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bookViews>
    <workbookView xWindow="0" yWindow="0" windowWidth="28800" windowHeight="12465" tabRatio="7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C38" i="10"/>
  <c r="BE37" i="10"/>
  <c r="AM37" i="10"/>
  <c r="C37" i="10"/>
  <c r="BE36" i="10"/>
  <c r="C36" i="10"/>
  <c r="C35"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W34" i="10"/>
  <c r="BW35" i="10" s="1"/>
  <c r="BW36" i="10" s="1"/>
  <c r="BW37" i="10" s="1"/>
  <c r="BW38" i="10" s="1"/>
  <c r="BW39" i="10" s="1"/>
  <c r="CO34" i="10" l="1"/>
  <c r="CO35" i="10" s="1"/>
  <c r="CO36" i="10" s="1"/>
  <c r="CO37" i="10" s="1"/>
</calcChain>
</file>

<file path=xl/sharedStrings.xml><?xml version="1.0" encoding="utf-8"?>
<sst xmlns="http://schemas.openxmlformats.org/spreadsheetml/2006/main" count="1078" uniqueCount="622">
  <si>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</si>
  <si>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</si>
  <si>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</si>
  <si>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</si>
  <si>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</si>
  <si>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</si>
  <si>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</si>
  <si>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</si>
  <si>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</si>
  <si>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</si>
  <si>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</si>
  <si>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</si>
  <si>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</si>
  <si>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</si>
  <si>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</si>
  <si>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</si>
  <si>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</si>
  <si>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</si>
  <si>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</si>
  <si>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</si>
  <si>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</si>
  <si>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</si>
  <si>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</si>
  <si>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</si>
  <si>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</si>
  <si>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</si>
  <si>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</si>
  <si>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</si>
  <si>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</si>
  <si>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</si>
  <si>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</si>
  <si>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</si>
  <si>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</si>
  <si>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</si>
  <si>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</si>
  <si>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</si>
  <si>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</si>
  <si>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</si>
  <si>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</si>
  <si>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</si>
  <si>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</si>
  <si>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</si>
  <si>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</si>
  <si>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</si>
  <si>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</si>
  <si>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</si>
  <si>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</si>
  <si>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</si>
  <si>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</si>
  <si>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</si>
  <si>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</si>
  <si>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</si>
  <si>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</si>
  <si>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</si>
  <si>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</si>
  <si>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</si>
  <si>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</si>
  <si>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</si>
  <si>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</si>
  <si>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</si>
  <si>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</si>
  <si>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</si>
  <si>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</si>
  <si>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</si>
  <si>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</si>
  <si>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</si>
  <si>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</si>
  <si>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</si>
  <si>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</si>
  <si>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</si>
  <si>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</si>
  <si>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</si>
  <si>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</si>
  <si>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</si>
  <si>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</si>
  <si>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</si>
  <si>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</si>
  <si>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</si>
  <si>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</si>
  <si>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</si>
  <si>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</si>
  <si>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</si>
  <si>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</si>
  <si>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</si>
  <si>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</si>
  <si>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</si>
  <si>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</si>
  <si>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</si>
  <si>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</si>
  <si>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</si>
  <si>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</si>
  <si>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</si>
  <si>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</si>
  <si>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</si>
  <si>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</si>
  <si>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</si>
  <si>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</si>
  <si>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</si>
  <si>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</si>
  <si>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</si>
  <si>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南さつま市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</si>
  <si>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</si>
  <si>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</si>
  <si>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</si>
  <si>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</si>
  <si>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</si>
  <si>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</si>
  <si>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</si>
  <si>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</si>
  <si>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</si>
  <si>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</si>
  <si>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</si>
  <si>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</si>
  <si>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</si>
  <si>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</si>
  <si>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</si>
  <si>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</si>
  <si>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</si>
  <si>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</si>
  <si>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</si>
  <si>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</si>
  <si>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</si>
  <si>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</si>
  <si>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</si>
  <si>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</si>
  <si>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</si>
  <si>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</si>
  <si>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</si>
  <si>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</si>
  <si>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</si>
  <si>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</si>
  <si>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</si>
  <si>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</si>
  <si>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</si>
  <si>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</si>
  <si>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</si>
  <si>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</si>
  <si>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</si>
  <si>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</si>
  <si>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</si>
  <si>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</si>
  <si>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</si>
  <si>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</si>
  <si>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</si>
  <si>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</si>
  <si>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</si>
  <si>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</si>
  <si>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</si>
  <si>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</si>
  <si>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</si>
  <si>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</si>
  <si>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</si>
  <si>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</si>
  <si>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</si>
  <si>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</si>
  <si>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</si>
  <si>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</si>
  <si>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</si>
  <si>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</si>
  <si>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</si>
  <si>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</si>
  <si>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</si>
  <si>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</si>
  <si>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</si>
  <si>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</si>
  <si>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</si>
  <si>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</si>
  <si>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</si>
  <si>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</si>
  <si>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</si>
  <si>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</si>
  <si>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</si>
  <si>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</si>
  <si>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</si>
  <si>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</si>
  <si>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</si>
  <si>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</si>
  <si>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</si>
  <si>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</si>
  <si>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</si>
  <si>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</si>
  <si>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</si>
  <si>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</si>
  <si>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</si>
  <si>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</si>
  <si>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</si>
  <si>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</si>
  <si>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</si>
  <si>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</si>
  <si>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</si>
  <si>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</si>
  <si>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</si>
  <si>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</si>
  <si>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</si>
  <si>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</si>
  <si>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</si>
  <si>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</si>
  <si>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</si>
  <si>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</si>
  <si>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</si>
  <si>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</si>
  <si>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</si>
  <si>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</si>
  <si>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</si>
  <si>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</si>
  <si>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</si>
  <si>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</si>
  <si>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</si>
  <si>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</si>
  <si>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</si>
  <si>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</si>
  <si>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</si>
  <si>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</si>
  <si>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</si>
  <si>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</si>
  <si>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</si>
  <si>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</si>
  <si>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</si>
  <si>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</si>
  <si>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鹿児島県南さつま市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</si>
  <si>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</si>
  <si>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</si>
  <si>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</si>
  <si>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</si>
  <si>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</si>
  <si>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</si>
  <si>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</si>
  <si>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</si>
  <si>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</si>
  <si>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</si>
  <si>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</si>
  <si>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</si>
  <si>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</si>
  <si>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</si>
  <si>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</si>
  <si>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</si>
  <si>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</si>
  <si>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</si>
  <si>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</si>
  <si>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</si>
  <si>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</si>
  <si>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</si>
  <si>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</si>
  <si>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</si>
  <si>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</si>
  <si>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</si>
  <si>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</si>
  <si>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</si>
  <si>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</si>
  <si>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</si>
  <si>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</si>
  <si>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</si>
  <si>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</si>
  <si>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</si>
  <si>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</si>
  <si>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</si>
  <si>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</si>
  <si>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</si>
  <si>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</si>
  <si>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</si>
  <si>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</si>
  <si>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</si>
  <si>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</si>
  <si>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</si>
  <si>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</si>
  <si>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</si>
  <si>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</si>
  <si>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</si>
  <si>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</si>
  <si>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</si>
  <si>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</si>
  <si>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</si>
  <si>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</si>
  <si>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</si>
  <si>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</si>
  <si>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</si>
  <si>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</si>
  <si>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</si>
  <si>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</si>
  <si>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</si>
  <si>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</si>
  <si>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</si>
  <si>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</si>
  <si>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</si>
  <si>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</si>
  <si>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</si>
  <si>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</si>
  <si>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</si>
  <si>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</si>
  <si>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</si>
  <si>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</si>
  <si>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</si>
  <si>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</si>
  <si>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</si>
  <si>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</si>
  <si>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</si>
  <si>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</si>
  <si>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</si>
  <si>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</si>
  <si>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</si>
  <si>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</si>
  <si>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</si>
  <si>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</si>
  <si>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</si>
  <si>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</si>
  <si>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</si>
  <si>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</si>
  <si>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</si>
  <si>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</si>
  <si>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</si>
  <si>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</si>
  <si>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</si>
  <si>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</si>
  <si>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</si>
  <si>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</si>
  <si>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</si>
  <si>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</si>
  <si>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</si>
  <si>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</si>
  <si>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</si>
  <si>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</si>
  <si>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</si>
  <si>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</si>
  <si>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</si>
  <si>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</si>
  <si>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</si>
  <si>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</si>
  <si>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</si>
  <si>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</si>
  <si>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</si>
  <si>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</si>
  <si>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</si>
  <si>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</si>
  <si>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</si>
  <si>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</si>
  <si>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</si>
  <si>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</si>
  <si>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</si>
  <si>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</si>
  <si>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</si>
  <si>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</si>
  <si>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</si>
  <si>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</si>
  <si>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</si>
  <si>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</si>
  <si>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</si>
  <si>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</si>
  <si>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</si>
  <si>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</si>
  <si>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</si>
  <si>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</si>
  <si>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</si>
  <si>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</si>
  <si>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</si>
  <si>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</si>
  <si>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</si>
  <si>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</si>
  <si>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</si>
  <si>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</si>
  <si>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</si>
  <si>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</si>
  <si>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</si>
  <si>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</si>
  <si>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</si>
  <si>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</si>
  <si>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</si>
  <si>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</si>
  <si>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</si>
  <si>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</si>
  <si>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</si>
  <si>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</si>
  <si>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</si>
  <si>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鹿児島県南さつま市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</si>
  <si>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</si>
  <si>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</si>
  <si>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</si>
  <si>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</si>
  <si>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</si>
  <si>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</si>
  <si>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</si>
  <si>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</si>
  <si>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</si>
  <si>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</si>
  <si>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</si>
  <si>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</si>
  <si>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</si>
  <si>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</si>
  <si>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</si>
  <si>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</si>
  <si>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</si>
  <si>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</si>
  <si>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</si>
  <si>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</si>
  <si>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</si>
  <si>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</si>
  <si>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</si>
  <si>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</si>
  <si>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</si>
  <si>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</si>
  <si>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</si>
  <si>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</si>
  <si>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</si>
  <si>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</si>
  <si>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</si>
  <si>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</si>
  <si>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</si>
  <si>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</si>
  <si>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</si>
  <si>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</si>
  <si>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</si>
  <si>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特別養護老人ホーム事業特別会計</t>
    <phoneticPr fontId="5"/>
  </si>
  <si>
    <t>-</t>
    <phoneticPr fontId="5"/>
  </si>
  <si>
    <t>交通災害共済特別会計</t>
    <phoneticPr fontId="5"/>
  </si>
  <si>
    <t>水道事業会計</t>
    <phoneticPr fontId="5"/>
  </si>
  <si>
    <t>法適用企業</t>
    <phoneticPr fontId="5"/>
  </si>
  <si>
    <t>病院事業会計</t>
    <phoneticPr fontId="5"/>
  </si>
  <si>
    <t>法適用企業</t>
    <phoneticPr fontId="5"/>
  </si>
  <si>
    <t>下水道事業会計</t>
    <phoneticPr fontId="5"/>
  </si>
  <si>
    <t>漁業集落環境整備事業特別会計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</si>
  <si>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</si>
  <si>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</si>
  <si>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</si>
  <si>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</si>
  <si>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</si>
  <si>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</si>
  <si>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</si>
  <si>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</si>
  <si>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</si>
  <si>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</si>
  <si>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</si>
  <si>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</si>
  <si>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</si>
  <si>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</si>
  <si>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</si>
  <si>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</si>
  <si>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</si>
  <si>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</si>
  <si>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</si>
  <si>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</si>
  <si>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</si>
  <si>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</si>
  <si>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</si>
  <si>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</si>
  <si>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</si>
  <si>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</si>
  <si>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</si>
  <si>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</si>
  <si>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</si>
  <si>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</si>
  <si>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</si>
  <si>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</si>
  <si>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</si>
  <si>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</si>
  <si>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</si>
  <si>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</si>
  <si>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</si>
  <si>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</si>
  <si>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</si>
  <si>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</si>
  <si>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</si>
  <si>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</si>
  <si>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</si>
  <si>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</si>
  <si>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</si>
  <si>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</si>
  <si>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</si>
  <si>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</si>
  <si>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</si>
  <si>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</si>
  <si>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</si>
  <si>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</si>
  <si>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</si>
  <si>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</si>
  <si>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</si>
  <si>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</si>
  <si>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</si>
  <si>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</si>
  <si>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</si>
  <si>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</si>
  <si>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</si>
  <si>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</si>
  <si>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</si>
  <si>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</si>
  <si>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</si>
  <si>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</si>
  <si>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</si>
  <si>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</si>
  <si>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</si>
  <si>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</si>
  <si>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</si>
  <si>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</si>
  <si>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</si>
  <si>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</si>
  <si>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</si>
  <si>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</si>
  <si>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</si>
  <si>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</si>
  <si>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</si>
  <si>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漁業集落環境整備事業特別会計</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</si>
  <si>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</si>
  <si>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</si>
  <si>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</si>
  <si>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</si>
  <si>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</si>
  <si>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</si>
  <si>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</si>
  <si>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</si>
  <si>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</si>
  <si>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</si>
  <si>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</si>
  <si>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</si>
  <si>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</si>
  <si>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</si>
  <si>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</si>
  <si>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</si>
  <si>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</si>
  <si>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</si>
  <si>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</si>
  <si>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</si>
  <si>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</si>
  <si>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</si>
  <si>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</si>
  <si>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</si>
  <si>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</si>
  <si>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</si>
  <si>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</si>
  <si>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</si>
  <si>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</si>
  <si>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</si>
  <si>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</si>
  <si>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</si>
  <si>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</si>
  <si>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</si>
  <si>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</si>
  <si>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</si>
  <si>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</si>
  <si>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</si>
  <si>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</si>
  <si>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</si>
  <si>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</si>
  <si>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</si>
  <si>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</si>
  <si>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</si>
  <si>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</si>
  <si>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</si>
  <si>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</si>
  <si>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</si>
  <si>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</si>
  <si>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</si>
  <si>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</si>
  <si>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</si>
  <si>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</si>
  <si>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</si>
  <si>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</si>
  <si>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</si>
  <si>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</si>
  <si>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</si>
  <si>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</si>
  <si>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</si>
  <si>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</si>
  <si>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</si>
  <si>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</si>
  <si>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</si>
  <si>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</si>
  <si>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</si>
  <si>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</si>
  <si>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</si>
  <si>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</si>
  <si>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</si>
  <si>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</si>
  <si>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</si>
  <si>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</si>
  <si>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</si>
  <si>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</si>
  <si>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</si>
  <si>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</si>
  <si>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</si>
  <si>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</si>
  <si>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</si>
  <si>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</si>
  <si>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</si>
  <si>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</si>
  <si>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</si>
  <si>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</si>
  <si>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</si>
  <si>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</si>
  <si>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水道事業会計</t>
  </si>
  <si>
    <t>介護保険特別会計</t>
  </si>
  <si>
    <t>病院事業会計</t>
  </si>
  <si>
    <t>国民健康保険特別会計</t>
  </si>
  <si>
    <t>下水道事業会計</t>
  </si>
  <si>
    <t>漁業集落環境整備事業特別会計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</si>
  <si>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</si>
  <si>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</si>
  <si>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</si>
  <si>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</si>
  <si>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</si>
  <si>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</si>
  <si>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</si>
  <si>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</si>
  <si>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</si>
  <si>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</si>
  <si>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</si>
  <si>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杜氏の里笠沙</t>
    <rPh sb="0" eb="2">
      <t>トウジ</t>
    </rPh>
    <rPh sb="3" eb="4">
      <t>サト</t>
    </rPh>
    <rPh sb="4" eb="6">
      <t>カササ</t>
    </rPh>
    <phoneticPr fontId="2"/>
  </si>
  <si>
    <t>南さつま市農業公社</t>
    <rPh sb="0" eb="1">
      <t>ミナミ</t>
    </rPh>
    <rPh sb="4" eb="5">
      <t>シ</t>
    </rPh>
    <rPh sb="5" eb="9">
      <t>ノウギョウコウシャ</t>
    </rPh>
    <phoneticPr fontId="2"/>
  </si>
  <si>
    <t>南薩木材加工センター</t>
    <rPh sb="0" eb="4">
      <t>ナンサツモクザイ</t>
    </rPh>
    <rPh sb="4" eb="6">
      <t>カコウ</t>
    </rPh>
    <phoneticPr fontId="2"/>
  </si>
  <si>
    <t>-</t>
    <phoneticPr fontId="2"/>
  </si>
  <si>
    <t>ふるさと応援基金</t>
    <rPh sb="4" eb="8">
      <t>オウエンキキン</t>
    </rPh>
    <phoneticPr fontId="5"/>
  </si>
  <si>
    <t>地域振興基金</t>
    <rPh sb="0" eb="6">
      <t>チイキシンコウキキン</t>
    </rPh>
    <phoneticPr fontId="5"/>
  </si>
  <si>
    <t>庁舎等整備基金</t>
    <rPh sb="0" eb="7">
      <t>チョウシャトウセイビキキン</t>
    </rPh>
    <phoneticPr fontId="5"/>
  </si>
  <si>
    <t>子ども応援基金</t>
    <rPh sb="0" eb="1">
      <t>コ</t>
    </rPh>
    <rPh sb="3" eb="7">
      <t>オウエンキキン</t>
    </rPh>
    <phoneticPr fontId="5"/>
  </si>
  <si>
    <t>地域福祉基金</t>
    <rPh sb="0" eb="6">
      <t>チイキフクシキキン</t>
    </rPh>
    <phoneticPr fontId="5"/>
  </si>
  <si>
    <t>鹿児島県市町村総合事務組合</t>
    <rPh sb="0" eb="4">
      <t>カゴシマケン</t>
    </rPh>
    <rPh sb="4" eb="7">
      <t>シチョウソン</t>
    </rPh>
    <rPh sb="7" eb="13">
      <t>ソウゴウジムクミアイ</t>
    </rPh>
    <phoneticPr fontId="2"/>
  </si>
  <si>
    <t>南薩地区衛生管理組合</t>
    <rPh sb="0" eb="4">
      <t>ナンサツチク</t>
    </rPh>
    <rPh sb="4" eb="10">
      <t>エイセイカンリクミアイ</t>
    </rPh>
    <phoneticPr fontId="2"/>
  </si>
  <si>
    <t>指宿南九州消防組合</t>
    <rPh sb="0" eb="5">
      <t>イブスキミナミキュウシュウ</t>
    </rPh>
    <rPh sb="5" eb="9">
      <t>ショウボウクミアイ</t>
    </rPh>
    <phoneticPr fontId="2"/>
  </si>
  <si>
    <t>南薩介護保険事務組合</t>
    <rPh sb="0" eb="4">
      <t>ナンサツカイゴ</t>
    </rPh>
    <rPh sb="4" eb="6">
      <t>ホケン</t>
    </rPh>
    <rPh sb="6" eb="10">
      <t>ジムクミアイ</t>
    </rPh>
    <phoneticPr fontId="2"/>
  </si>
  <si>
    <t>鹿児島県後期高齢者医療広域連合（一般会計）</t>
    <rPh sb="0" eb="4">
      <t>カゴシマケン</t>
    </rPh>
    <rPh sb="4" eb="9">
      <t>コウキコウレイシャ</t>
    </rPh>
    <rPh sb="9" eb="15">
      <t>イリョウコウイキレンゴウ</t>
    </rPh>
    <rPh sb="16" eb="20">
      <t>イッパンカイケイ</t>
    </rPh>
    <phoneticPr fontId="2"/>
  </si>
  <si>
    <t>鹿児島県後期高齢者医療広域連合（特別会計）</t>
    <rPh sb="0" eb="4">
      <t>カゴシマケン</t>
    </rPh>
    <rPh sb="4" eb="9">
      <t>コウキコウレイシャ</t>
    </rPh>
    <rPh sb="9" eb="15">
      <t>イリョウコウイキレンゴウ</t>
    </rPh>
    <rPh sb="16" eb="18">
      <t>トクベツ</t>
    </rPh>
    <rPh sb="18" eb="20">
      <t>カイケイ</t>
    </rPh>
    <phoneticPr fontId="2"/>
  </si>
  <si>
    <t>-</t>
    <phoneticPr fontId="2"/>
  </si>
  <si>
    <t>-</t>
    <phoneticPr fontId="2"/>
  </si>
  <si>
    <t>南さつま食肉流通センター</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</si>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</sst>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90A2-486E-B5D0-8DCC60B96D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159980</c:v>
                </c:pt>
                <c:pt idx="1">
                  <c:v>118113</c:v>
                </c:pt>
                <c:pt idx="2">
                  <c:v>132174</c:v>
                </c:pt>
                <c:pt idx="3">
                  <c:v>125740</c:v>
                </c:pt>
                <c:pt idx="4">
                  <c:v>151822</c:v>
                </c:pt>
              </c:numCache>
            </c:numRef>
          </c:val>
          <c:smooth val="0"/>
          <c:extLst>
            <c:ext xmlns:c16="http://schemas.microsoft.com/office/drawing/2014/chart" uri="{C3380CC4-5D6E-409C-BE32-E72D297353CC}">
              <c16:uniqueId val="{00000001-90A2-486E-B5D0-8DCC60B96DB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8.9499999999999993</c:v>
                </c:pt>
                <c:pt idx="1">
                  <c:v>8.36</c:v>
                </c:pt>
                <c:pt idx="2">
                  <c:v>8.56</c:v>
                </c:pt>
                <c:pt idx="3">
                  <c:v>8.6</c:v>
                </c:pt>
                <c:pt idx="4">
                  <c:v>8.4499999999999993</c:v>
                </c:pt>
              </c:numCache>
            </c:numRef>
          </c:val>
          <c:extLst>
            <c:ext xmlns:c16="http://schemas.microsoft.com/office/drawing/2014/chart" uri="{C3380CC4-5D6E-409C-BE32-E72D297353CC}">
              <c16:uniqueId val="{00000000-51E3-4EE5-8C28-B39C1E93B4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12.21</c:v>
                </c:pt>
                <c:pt idx="1">
                  <c:v>11.58</c:v>
                </c:pt>
                <c:pt idx="2">
                  <c:v>13.99</c:v>
                </c:pt>
                <c:pt idx="3">
                  <c:v>14.8</c:v>
                </c:pt>
                <c:pt idx="4">
                  <c:v>15.12</c:v>
                </c:pt>
              </c:numCache>
            </c:numRef>
          </c:val>
          <c:extLst>
            <c:ext xmlns:c16="http://schemas.microsoft.com/office/drawing/2014/chart" uri="{C3380CC4-5D6E-409C-BE32-E72D297353CC}">
              <c16:uniqueId val="{00000001-51E3-4EE5-8C28-B39C1E93B4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1.26</c:v>
                </c:pt>
                <c:pt idx="1">
                  <c:v>2.64</c:v>
                </c:pt>
                <c:pt idx="2">
                  <c:v>5.7</c:v>
                </c:pt>
                <c:pt idx="3">
                  <c:v>4.12</c:v>
                </c:pt>
                <c:pt idx="4">
                  <c:v>2.64</c:v>
                </c:pt>
              </c:numCache>
            </c:numRef>
          </c:val>
          <c:smooth val="0"/>
          <c:extLst>
            <c:ext xmlns:c16="http://schemas.microsoft.com/office/drawing/2014/chart" uri="{C3380CC4-5D6E-409C-BE32-E72D297353CC}">
              <c16:uniqueId val="{00000002-51E3-4EE5-8C28-B39C1E93B4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0.18</c:v>
                </c:pt>
                <c:pt idx="2">
                  <c:v>#N/A</c:v>
                </c:pt>
                <c:pt idx="3">
                  <c:v>0.28000000000000003</c:v>
                </c:pt>
                <c:pt idx="4">
                  <c:v>#N/A</c:v>
                </c:pt>
                <c:pt idx="5">
                  <c:v>0.06</c:v>
                </c:pt>
                <c:pt idx="6">
                  <c:v>#N/A</c:v>
                </c:pt>
                <c:pt idx="7">
                  <c:v>0.09</c:v>
                </c:pt>
                <c:pt idx="8">
                  <c:v>#N/A</c:v>
                </c:pt>
                <c:pt idx="9">
                  <c:v>0.01</c:v>
                </c:pt>
              </c:numCache>
            </c:numRef>
          </c:val>
          <c:extLst>
            <c:ext xmlns:c16="http://schemas.microsoft.com/office/drawing/2014/chart" uri="{C3380CC4-5D6E-409C-BE32-E72D297353CC}">
              <c16:uniqueId val="{00000000-674B-4B5F-A6ED-E3239A00A5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4B-4B5F-A6ED-E3239A00A5C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674B-4B5F-A6ED-E3239A00A5C4}"/>
            </c:ext>
          </c:extLst>
        </c:ser>
        <c:ser>
          <c:idx val="3"/>
          <c:order val="3"/>
          <c:tx>
            <c:strRef>
              <c:f>データシート!$A$30</c:f>
              <c:strCache>
                <c:ptCount val="1"/>
                <c:pt idx="0">
                  <c:v>漁業集落環境整備事業特別会計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0.03</c:v>
                </c:pt>
                <c:pt idx="8">
                  <c:v>#N/A</c:v>
                </c:pt>
                <c:pt idx="9">
                  <c:v>0.04</c:v>
                </c:pt>
              </c:numCache>
            </c:numRef>
          </c:val>
          <c:extLst>
            <c:ext xmlns:c16="http://schemas.microsoft.com/office/drawing/2014/chart" uri="{C3380CC4-5D6E-409C-BE32-E72D297353CC}">
              <c16:uniqueId val="{00000003-674B-4B5F-A6ED-E3239A00A5C4}"/>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0.24</c:v>
                </c:pt>
                <c:pt idx="6">
                  <c:v>#N/A</c:v>
                </c:pt>
                <c:pt idx="7">
                  <c:v>0.57999999999999996</c:v>
                </c:pt>
                <c:pt idx="8">
                  <c:v>#N/A</c:v>
                </c:pt>
                <c:pt idx="9">
                  <c:v>0.81</c:v>
                </c:pt>
              </c:numCache>
            </c:numRef>
          </c:val>
          <c:extLst>
            <c:ext xmlns:c16="http://schemas.microsoft.com/office/drawing/2014/chart" uri="{C3380CC4-5D6E-409C-BE32-E72D297353CC}">
              <c16:uniqueId val="{00000004-674B-4B5F-A6ED-E3239A00A5C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c:v>
                </c:pt>
                <c:pt idx="2">
                  <c:v>#N/A</c:v>
                </c:pt>
                <c:pt idx="3">
                  <c:v>0.39</c:v>
                </c:pt>
                <c:pt idx="4">
                  <c:v>#N/A</c:v>
                </c:pt>
                <c:pt idx="5">
                  <c:v>0.43</c:v>
                </c:pt>
                <c:pt idx="6">
                  <c:v>#N/A</c:v>
                </c:pt>
                <c:pt idx="7">
                  <c:v>1.26</c:v>
                </c:pt>
                <c:pt idx="8">
                  <c:v>#N/A</c:v>
                </c:pt>
                <c:pt idx="9">
                  <c:v>1.02</c:v>
                </c:pt>
              </c:numCache>
            </c:numRef>
          </c:val>
          <c:extLst>
            <c:ext xmlns:c16="http://schemas.microsoft.com/office/drawing/2014/chart" uri="{C3380CC4-5D6E-409C-BE32-E72D297353CC}">
              <c16:uniqueId val="{00000005-674B-4B5F-A6ED-E3239A00A5C4}"/>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0.74</c:v>
                </c:pt>
                <c:pt idx="2">
                  <c:v>#N/A</c:v>
                </c:pt>
                <c:pt idx="3">
                  <c:v>0.8</c:v>
                </c:pt>
                <c:pt idx="4">
                  <c:v>#N/A</c:v>
                </c:pt>
                <c:pt idx="5">
                  <c:v>0.97</c:v>
                </c:pt>
                <c:pt idx="6">
                  <c:v>#N/A</c:v>
                </c:pt>
                <c:pt idx="7">
                  <c:v>1.28</c:v>
                </c:pt>
                <c:pt idx="8">
                  <c:v>#N/A</c:v>
                </c:pt>
                <c:pt idx="9">
                  <c:v>1.52</c:v>
                </c:pt>
              </c:numCache>
            </c:numRef>
          </c:val>
          <c:extLst>
            <c:ext xmlns:c16="http://schemas.microsoft.com/office/drawing/2014/chart" uri="{C3380CC4-5D6E-409C-BE32-E72D297353CC}">
              <c16:uniqueId val="{00000006-674B-4B5F-A6ED-E3239A00A5C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0.68</c:v>
                </c:pt>
                <c:pt idx="2">
                  <c:v>#N/A</c:v>
                </c:pt>
                <c:pt idx="3">
                  <c:v>0.27</c:v>
                </c:pt>
                <c:pt idx="4">
                  <c:v>#N/A</c:v>
                </c:pt>
                <c:pt idx="5">
                  <c:v>0.68</c:v>
                </c:pt>
                <c:pt idx="6">
                  <c:v>#N/A</c:v>
                </c:pt>
                <c:pt idx="7">
                  <c:v>1.63</c:v>
                </c:pt>
                <c:pt idx="8">
                  <c:v>#N/A</c:v>
                </c:pt>
                <c:pt idx="9">
                  <c:v>2.21</c:v>
                </c:pt>
              </c:numCache>
            </c:numRef>
          </c:val>
          <c:extLst>
            <c:ext xmlns:c16="http://schemas.microsoft.com/office/drawing/2014/chart" uri="{C3380CC4-5D6E-409C-BE32-E72D297353CC}">
              <c16:uniqueId val="{00000007-674B-4B5F-A6ED-E3239A00A5C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6.09</c:v>
                </c:pt>
                <c:pt idx="2">
                  <c:v>#N/A</c:v>
                </c:pt>
                <c:pt idx="3">
                  <c:v>6.37</c:v>
                </c:pt>
                <c:pt idx="4">
                  <c:v>#N/A</c:v>
                </c:pt>
                <c:pt idx="5">
                  <c:v>7</c:v>
                </c:pt>
                <c:pt idx="6">
                  <c:v>#N/A</c:v>
                </c:pt>
                <c:pt idx="7">
                  <c:v>6.97</c:v>
                </c:pt>
                <c:pt idx="8">
                  <c:v>#N/A</c:v>
                </c:pt>
                <c:pt idx="9">
                  <c:v>2.25</c:v>
                </c:pt>
              </c:numCache>
            </c:numRef>
          </c:val>
          <c:extLst>
            <c:ext xmlns:c16="http://schemas.microsoft.com/office/drawing/2014/chart" uri="{C3380CC4-5D6E-409C-BE32-E72D297353CC}">
              <c16:uniqueId val="{00000008-674B-4B5F-A6ED-E3239A00A5C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8.9499999999999993</c:v>
                </c:pt>
                <c:pt idx="2">
                  <c:v>#N/A</c:v>
                </c:pt>
                <c:pt idx="3">
                  <c:v>8.35</c:v>
                </c:pt>
                <c:pt idx="4">
                  <c:v>#N/A</c:v>
                </c:pt>
                <c:pt idx="5">
                  <c:v>8.5500000000000007</c:v>
                </c:pt>
                <c:pt idx="6">
                  <c:v>#N/A</c:v>
                </c:pt>
                <c:pt idx="7">
                  <c:v>8.6</c:v>
                </c:pt>
                <c:pt idx="8">
                  <c:v>#N/A</c:v>
                </c:pt>
                <c:pt idx="9">
                  <c:v>8.44</c:v>
                </c:pt>
              </c:numCache>
            </c:numRef>
          </c:val>
          <c:extLst>
            <c:ext xmlns:c16="http://schemas.microsoft.com/office/drawing/2014/chart" uri="{C3380CC4-5D6E-409C-BE32-E72D297353CC}">
              <c16:uniqueId val="{00000009-674B-4B5F-A6ED-E3239A00A5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2678</c:v>
                </c:pt>
                <c:pt idx="5">
                  <c:v>2618</c:v>
                </c:pt>
                <c:pt idx="8">
                  <c:v>2473</c:v>
                </c:pt>
                <c:pt idx="11">
                  <c:v>2426</c:v>
                </c:pt>
                <c:pt idx="14">
                  <c:v>2517</c:v>
                </c:pt>
              </c:numCache>
            </c:numRef>
          </c:val>
          <c:extLst>
            <c:ext xmlns:c16="http://schemas.microsoft.com/office/drawing/2014/chart" uri="{C3380CC4-5D6E-409C-BE32-E72D297353CC}">
              <c16:uniqueId val="{00000000-34EC-4F27-A53B-93AECF5E52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34EC-4F27-A53B-93AECF5E52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33</c:v>
                </c:pt>
                <c:pt idx="3">
                  <c:v>33</c:v>
                </c:pt>
                <c:pt idx="6">
                  <c:v>33</c:v>
                </c:pt>
                <c:pt idx="9">
                  <c:v>33</c:v>
                </c:pt>
                <c:pt idx="12">
                  <c:v>22</c:v>
                </c:pt>
              </c:numCache>
            </c:numRef>
          </c:val>
          <c:extLst>
            <c:ext xmlns:c16="http://schemas.microsoft.com/office/drawing/2014/chart" uri="{C3380CC4-5D6E-409C-BE32-E72D297353CC}">
              <c16:uniqueId val="{00000002-34EC-4F27-A53B-93AECF5E52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EC-4F27-A53B-93AECF5E52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202</c:v>
                </c:pt>
                <c:pt idx="3">
                  <c:v>188</c:v>
                </c:pt>
                <c:pt idx="6">
                  <c:v>154</c:v>
                </c:pt>
                <c:pt idx="9">
                  <c:v>166</c:v>
                </c:pt>
                <c:pt idx="12">
                  <c:v>174</c:v>
                </c:pt>
              </c:numCache>
            </c:numRef>
          </c:val>
          <c:extLst>
            <c:ext xmlns:c16="http://schemas.microsoft.com/office/drawing/2014/chart" uri="{C3380CC4-5D6E-409C-BE32-E72D297353CC}">
              <c16:uniqueId val="{00000004-34EC-4F27-A53B-93AECF5E52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EC-4F27-A53B-93AECF5E52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EC-4F27-A53B-93AECF5E52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3315</c:v>
                </c:pt>
                <c:pt idx="3">
                  <c:v>3199</c:v>
                </c:pt>
                <c:pt idx="6">
                  <c:v>3067</c:v>
                </c:pt>
                <c:pt idx="9">
                  <c:v>3005</c:v>
                </c:pt>
                <c:pt idx="12">
                  <c:v>3114</c:v>
                </c:pt>
              </c:numCache>
            </c:numRef>
          </c:val>
          <c:extLst>
            <c:ext xmlns:c16="http://schemas.microsoft.com/office/drawing/2014/chart" uri="{C3380CC4-5D6E-409C-BE32-E72D297353CC}">
              <c16:uniqueId val="{00000007-34EC-4F27-A53B-93AECF5E522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872</c:v>
                </c:pt>
                <c:pt idx="2">
                  <c:v>#N/A</c:v>
                </c:pt>
                <c:pt idx="3">
                  <c:v>#N/A</c:v>
                </c:pt>
                <c:pt idx="4">
                  <c:v>802</c:v>
                </c:pt>
                <c:pt idx="5">
                  <c:v>#N/A</c:v>
                </c:pt>
                <c:pt idx="6">
                  <c:v>#N/A</c:v>
                </c:pt>
                <c:pt idx="7">
                  <c:v>781</c:v>
                </c:pt>
                <c:pt idx="8">
                  <c:v>#N/A</c:v>
                </c:pt>
                <c:pt idx="9">
                  <c:v>#N/A</c:v>
                </c:pt>
                <c:pt idx="10">
                  <c:v>779</c:v>
                </c:pt>
                <c:pt idx="11">
                  <c:v>#N/A</c:v>
                </c:pt>
                <c:pt idx="12">
                  <c:v>#N/A</c:v>
                </c:pt>
                <c:pt idx="13">
                  <c:v>793</c:v>
                </c:pt>
                <c:pt idx="14">
                  <c:v>#N/A</c:v>
                </c:pt>
              </c:numCache>
            </c:numRef>
          </c:val>
          <c:smooth val="0"/>
          <c:extLst>
            <c:ext xmlns:c16="http://schemas.microsoft.com/office/drawing/2014/chart" uri="{C3380CC4-5D6E-409C-BE32-E72D297353CC}">
              <c16:uniqueId val="{00000008-34EC-4F27-A53B-93AECF5E522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25113</c:v>
                </c:pt>
                <c:pt idx="5">
                  <c:v>24844</c:v>
                </c:pt>
                <c:pt idx="8">
                  <c:v>25946</c:v>
                </c:pt>
                <c:pt idx="11">
                  <c:v>24412</c:v>
                </c:pt>
                <c:pt idx="14">
                  <c:v>24178</c:v>
                </c:pt>
              </c:numCache>
            </c:numRef>
          </c:val>
          <c:extLst>
            <c:ext xmlns:c16="http://schemas.microsoft.com/office/drawing/2014/chart" uri="{C3380CC4-5D6E-409C-BE32-E72D297353CC}">
              <c16:uniqueId val="{00000000-C1BB-4334-BACE-ACC5810CEF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1191</c:v>
                </c:pt>
                <c:pt idx="5">
                  <c:v>1049</c:v>
                </c:pt>
                <c:pt idx="8">
                  <c:v>921</c:v>
                </c:pt>
                <c:pt idx="11">
                  <c:v>808</c:v>
                </c:pt>
                <c:pt idx="14">
                  <c:v>663</c:v>
                </c:pt>
              </c:numCache>
            </c:numRef>
          </c:val>
          <c:extLst>
            <c:ext xmlns:c16="http://schemas.microsoft.com/office/drawing/2014/chart" uri="{C3380CC4-5D6E-409C-BE32-E72D297353CC}">
              <c16:uniqueId val="{00000001-C1BB-4334-BACE-ACC5810CEF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17680</c:v>
                </c:pt>
                <c:pt idx="5">
                  <c:v>19124</c:v>
                </c:pt>
                <c:pt idx="8">
                  <c:v>20818</c:v>
                </c:pt>
                <c:pt idx="11">
                  <c:v>23008</c:v>
                </c:pt>
                <c:pt idx="14">
                  <c:v>25591</c:v>
                </c:pt>
              </c:numCache>
            </c:numRef>
          </c:val>
          <c:extLst>
            <c:ext xmlns:c16="http://schemas.microsoft.com/office/drawing/2014/chart" uri="{C3380CC4-5D6E-409C-BE32-E72D297353CC}">
              <c16:uniqueId val="{00000002-C1BB-4334-BACE-ACC5810CEF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BB-4334-BACE-ACC5810CEF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BB-4334-BACE-ACC5810CEF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11</c:v>
                </c:pt>
                <c:pt idx="3">
                  <c:v>27</c:v>
                </c:pt>
                <c:pt idx="6">
                  <c:v>26</c:v>
                </c:pt>
                <c:pt idx="9">
                  <c:v>7</c:v>
                </c:pt>
                <c:pt idx="12">
                  <c:v>7</c:v>
                </c:pt>
              </c:numCache>
            </c:numRef>
          </c:val>
          <c:extLst>
            <c:ext xmlns:c16="http://schemas.microsoft.com/office/drawing/2014/chart" uri="{C3380CC4-5D6E-409C-BE32-E72D297353CC}">
              <c16:uniqueId val="{00000005-C1BB-4334-BACE-ACC5810CEF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3626</c:v>
                </c:pt>
                <c:pt idx="3">
                  <c:v>3345</c:v>
                </c:pt>
                <c:pt idx="6">
                  <c:v>3117</c:v>
                </c:pt>
                <c:pt idx="9">
                  <c:v>2910</c:v>
                </c:pt>
                <c:pt idx="12">
                  <c:v>2781</c:v>
                </c:pt>
              </c:numCache>
            </c:numRef>
          </c:val>
          <c:extLst>
            <c:ext xmlns:c16="http://schemas.microsoft.com/office/drawing/2014/chart" uri="{C3380CC4-5D6E-409C-BE32-E72D297353CC}">
              <c16:uniqueId val="{00000006-C1BB-4334-BACE-ACC5810CEF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436</c:v>
                </c:pt>
                <c:pt idx="3">
                  <c:v>372</c:v>
                </c:pt>
                <c:pt idx="6">
                  <c:v>307</c:v>
                </c:pt>
                <c:pt idx="9">
                  <c:v>241</c:v>
                </c:pt>
                <c:pt idx="12">
                  <c:v>175</c:v>
                </c:pt>
              </c:numCache>
            </c:numRef>
          </c:val>
          <c:extLst>
            <c:ext xmlns:c16="http://schemas.microsoft.com/office/drawing/2014/chart" uri="{C3380CC4-5D6E-409C-BE32-E72D297353CC}">
              <c16:uniqueId val="{00000007-C1BB-4334-BACE-ACC5810CEF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1787</c:v>
                </c:pt>
                <c:pt idx="3">
                  <c:v>1870</c:v>
                </c:pt>
                <c:pt idx="6">
                  <c:v>1700</c:v>
                </c:pt>
                <c:pt idx="9">
                  <c:v>2433</c:v>
                </c:pt>
                <c:pt idx="12">
                  <c:v>2971</c:v>
                </c:pt>
              </c:numCache>
            </c:numRef>
          </c:val>
          <c:extLst>
            <c:ext xmlns:c16="http://schemas.microsoft.com/office/drawing/2014/chart" uri="{C3380CC4-5D6E-409C-BE32-E72D297353CC}">
              <c16:uniqueId val="{00000008-C1BB-4334-BACE-ACC5810CEF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469</c:v>
                </c:pt>
                <c:pt idx="3">
                  <c:v>407</c:v>
                </c:pt>
                <c:pt idx="6">
                  <c:v>344</c:v>
                </c:pt>
                <c:pt idx="9">
                  <c:v>374</c:v>
                </c:pt>
                <c:pt idx="12">
                  <c:v>318</c:v>
                </c:pt>
              </c:numCache>
            </c:numRef>
          </c:val>
          <c:extLst>
            <c:ext xmlns:c16="http://schemas.microsoft.com/office/drawing/2014/chart" uri="{C3380CC4-5D6E-409C-BE32-E72D297353CC}">
              <c16:uniqueId val="{00000009-C1BB-4334-BACE-ACC5810CEF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30487</c:v>
                </c:pt>
                <c:pt idx="3">
                  <c:v>29836</c:v>
                </c:pt>
                <c:pt idx="6">
                  <c:v>29896</c:v>
                </c:pt>
                <c:pt idx="9">
                  <c:v>29210</c:v>
                </c:pt>
                <c:pt idx="12">
                  <c:v>28732</c:v>
                </c:pt>
              </c:numCache>
            </c:numRef>
          </c:val>
          <c:extLst>
            <c:ext xmlns:c16="http://schemas.microsoft.com/office/drawing/2014/chart" uri="{C3380CC4-5D6E-409C-BE32-E72D297353CC}">
              <c16:uniqueId val="{0000000A-C1BB-4334-BACE-ACC5810CEF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1BB-4334-BACE-ACC5810CEF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1813</c:v>
                </c:pt>
                <c:pt idx="1">
                  <c:v>1957</c:v>
                </c:pt>
                <c:pt idx="2">
                  <c:v>1947</c:v>
                </c:pt>
              </c:numCache>
            </c:numRef>
          </c:val>
          <c:extLst>
            <c:ext xmlns:c16="http://schemas.microsoft.com/office/drawing/2014/chart" uri="{C3380CC4-5D6E-409C-BE32-E72D297353CC}">
              <c16:uniqueId val="{00000000-076A-4087-942F-47FC4065D9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6344</c:v>
                </c:pt>
                <c:pt idx="1">
                  <c:v>6554</c:v>
                </c:pt>
                <c:pt idx="2">
                  <c:v>7212</c:v>
                </c:pt>
              </c:numCache>
            </c:numRef>
          </c:val>
          <c:extLst>
            <c:ext xmlns:c16="http://schemas.microsoft.com/office/drawing/2014/chart" uri="{C3380CC4-5D6E-409C-BE32-E72D297353CC}">
              <c16:uniqueId val="{00000001-076A-4087-942F-47FC4065D9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12211</c:v>
                </c:pt>
                <c:pt idx="1">
                  <c:v>13993</c:v>
                </c:pt>
                <c:pt idx="2">
                  <c:v>15634</c:v>
                </c:pt>
              </c:numCache>
            </c:numRef>
          </c:val>
          <c:extLst>
            <c:ext xmlns:c16="http://schemas.microsoft.com/office/drawing/2014/chart" uri="{C3380CC4-5D6E-409C-BE32-E72D297353CC}">
              <c16:uniqueId val="{00000002-076A-4087-942F-47FC4065D9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年から徐々に元利償還金や実質公債費比率の分子は減少傾向にある。</a:t>
          </a:r>
        </a:p>
        <a:p>
          <a:r>
            <a:rPr kumimoji="1" lang="ja-JP" altLang="en-US" sz="1400">
              <a:latin typeface="ＭＳ ゴシック" pitchFamily="49" charset="-128"/>
              <a:ea typeface="ＭＳ ゴシック" pitchFamily="49" charset="-128"/>
            </a:rPr>
            <a:t>　今後も、交付税措置率が高い地方債を活用し、借入額の抑制や可能な範囲内での繰上償還等を行い、実質的な市債残高を減少させ、健全財政の維持に努める。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実質公債比率の算定に用いる満期一括償還地方債の償還の財源として積立を行った減債基金はない。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地方債の繰上償還等により地方債の現在高は減少している。公営企業債等繰入見込額は増額しているが、全体的な将来負担額は減少している。</a:t>
          </a:r>
        </a:p>
        <a:p>
          <a:r>
            <a:rPr kumimoji="1" lang="ja-JP" altLang="en-US" sz="1400">
              <a:latin typeface="ＭＳ ゴシック" pitchFamily="49" charset="-128"/>
              <a:ea typeface="ＭＳ ゴシック" pitchFamily="49" charset="-128"/>
            </a:rPr>
            <a:t>　一方、充当可能特定歳入は減少しているが、充当可能基金の増加により、充当可能財源等は増加傾向にある。</a:t>
          </a:r>
        </a:p>
        <a:p>
          <a:r>
            <a:rPr kumimoji="1" lang="ja-JP" altLang="en-US" sz="1400">
              <a:latin typeface="ＭＳ ゴシック" pitchFamily="49" charset="-128"/>
              <a:ea typeface="ＭＳ ゴシック" pitchFamily="49" charset="-128"/>
            </a:rPr>
            <a:t>　これにより、将来負担比率は「なし」となっている。</a:t>
          </a:r>
        </a:p>
        <a:p>
          <a:r>
            <a:rPr kumimoji="1" lang="ja-JP" altLang="en-US" sz="1400">
              <a:latin typeface="ＭＳ ゴシック" pitchFamily="49" charset="-128"/>
              <a:ea typeface="ＭＳ ゴシック" pitchFamily="49" charset="-128"/>
            </a:rPr>
            <a:t>　今後も、実施事業の峻別を行い将来負担額を抑制するとともに、充当可能財源等の増加を図り、将来への負担軽減に努める。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鹿児島県南さつま市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ふるさと納税の寄付を受けて事業を実施するため「ふるさと応援基金」を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万円を取崩した一方、ふるさと納税の増額により「ふるさと応援基金」を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万円を積み立てたことなどにより、基金全体で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今後、大型事業の実施の影響により基金残高は減少していく見込みであるが、その中でも今後の安定した財政運営のため計画的に積立を行っていく。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ふるさと応援基金：ふるさと南さつま市を応援する出身者等の志を実現するために必要な事業の推進を図る。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に伴う住民の一体感の醸成並びに個性ある地域・集落の活性化及び均衡ある発展を図る。地域における福祉活動の促進及び快適な生活環境の形成並びに地域の独創性を発揮したふるさとおこしに関する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庁舎等整備基金：庁舎等の円滑な整備を図る。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子ども応援基金：少子化対策及び次代を担う子どもの育成の推進を図る。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地域福祉基金：地域における在宅福祉の向上、健康づくり及びボランティア活動の活性化等を図る。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ふるさと応援基金：ふるさと納税寄附金から事業費を除いた分を基金として積み立てている。前年度から寄附額が伸び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地域振興基金：新型コロナウイルス感染症に対し地域の安心安全な環境等を整備するため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5,400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万円を取崩し、全体としても</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万円の減額となった。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計画的に積立を行っていくが、支所庁舎の更新整備やその他公共施設の老朽化により多額の経費を要することになるため、基金残高は年々減少していく見込みである。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かごしま国体に備えて積立を行ったが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、特別養護老人ホームへの操出のため取り崩しを行い、差引減となった。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支所庁舎建設やクリーンセンター建設負担などの大型事業に伴い、地方債借入額、借入残高が増嵩することが見込まれるため、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大型事業の実施が控えており地方債の償還は増加すると想定されるため、合併特例債の発行期限も見据え計画的に積立を行っていく予定である。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F1852D7-7D25-43B5-9736-342D211979A5}"/>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3565DA0-15F5-457C-8578-9089EFB43087}"/>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84BC7FD-5EF4-4140-9A35-5F9A404825BA}"/>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05E84F0-A7A8-467E-83EA-93EAE08FFAE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5ABB558-9E9D-4130-B136-B6AF844598A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5AACBC5-C3F8-4619-838C-9B04B7121B52}"/>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42F6DD3-EADC-4435-9737-6F1D34CED2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8A3E8D0-A734-493B-A5B2-159F407CFDF3}"/>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E4F601E-D90A-4E76-A4ED-7E2FE094FDE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FDAA357-81E3-4DAC-8F0F-F543AE11D47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32,279
32,045
283.59
33,059,157
31,932,370
1,087,426
12,875,979
28,731,957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341E553-54B4-4973-A1EB-A2901144209E}"/>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91D448B-BCA5-4B91-BB9B-B29897FAF36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C50C00B-29D3-4671-95BE-751F6B92AE53}"/>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1D64CF8-752D-4358-AD6B-5160A635341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8766C83-16CD-4D7B-A8C1-B2B23A61623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7DA7C47-0D04-4A27-8005-8925B9D8DA8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2A793A4-E01A-463C-BF0E-84C00AE8CA3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5391BF7-9449-407A-931A-2D496592CF9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18A7181-B874-405E-B7C7-8C375FCE0B3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BA21E4C-D007-46C6-8799-F4B2F95B597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0F0990D-D389-4188-B49D-C301F1B46AC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8AD44BB-92C8-4CB9-9630-535D4A35964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3EDFF95-B168-489A-840A-CDF68D0CFD5A}"/>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9373831-2BA0-497E-918E-C236C3B1FD9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7034EBD-14AC-4AB2-8D0D-062283C3F958}"/>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53567EC-733C-4612-98DC-4C3EF7857D7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AFD816D-019D-455B-9834-2AD024D53276}"/>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910638D-D73D-429C-8CF1-09CA5118FA01}"/>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2FC7890-D029-46EB-8F7A-96E31CFC8EA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CAAD5E7-9EB2-4196-8C08-426D715E0A9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73F83E2-FE9A-406B-9FD4-2F41E6B644B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33ECE88-63FC-488B-A2A5-29C540C826F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7B38277-0EE3-4AED-AC9D-01E5CD4EC0A1}"/>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F7D03B7-ABF9-40E1-B3CA-D010C770F402}"/>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E764CC2-6E37-4CD5-B7D1-39459F4B6AA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2F774FB-F12C-4D91-A0C0-A31F91B63516}"/>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C0FF6F7-26E3-4144-9904-99F132F5C86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2695506-CCF4-4F77-B526-297407434D6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DA51CB8-5F03-44C2-80EC-99D586500D0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C296DA9-6EF2-4158-81DB-6E9B807CC39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B724A3A-34FE-4AC4-ABB4-D99ADAB41DA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C837B33-9FD8-4C52-8C5E-598F8A06D9C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599E123-CA0C-469F-BD2B-2C8793349D5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22492F2-A128-44CF-9B8B-B81846BEAC1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F159B1F-486D-47D5-AFAE-3F9E9C2DFF2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366B4FB-39DC-445B-9E86-AD8968310EF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468EE21-F226-45E6-9313-6403707EBE28}"/>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人口の減少や全国平均を上回る高齢化率に加え、基幹産業である農林水産業の衰退や安定した雇用を確保する産業がないことから税源に乏しく、類似団体平均を下回る水準で推移している。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今後も、行政改革大綱に基づく実施計画や財政健全化計画の数値目標の達成に向け、行政のスリム化と財政の健全化に向けた取り組み強化に努める。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EE85167-0A95-46F0-937F-086B3D60B89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BC02C07-3041-4939-B255-F7C8804CD81A}"/>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A53A1418-5038-4D63-A5B5-59B550B301AE}"/>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3C478735-CDF5-4A46-8A5F-A6803CE233A5}"/>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B4D83851-3B3F-4C5B-ADBF-78E0EBF2A33A}"/>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EAF4FA60-BED3-485E-A7A0-6EB0A22F3D32}"/>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E29682C0-CEA8-4CA1-8CB0-415D53A9E12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C8D19972-C0B0-4BE3-8A1B-B94F25F3456A}"/>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41B2831C-CEA2-4F33-9B61-C37EFE3DCE95}"/>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1016F780-E12D-4401-840A-5D93CD880EAA}"/>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2A1C38F2-F128-4DA4-8E54-3B13E57AD3C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BF44DF49-ADB3-43F9-882B-9CA8C6CA287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58E1C451-13D8-4132-AB2E-D31F33DA72E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610EECA2-95FE-4400-B199-AA0A10DFBBC3}"/>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81688498-4733-404A-AAE4-AEAD863BC779}"/>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495E40AE-392A-4F01-85F5-C66EC8080994}"/>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49778364-3EC0-4E28-8953-288E3AF0D181}"/>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337E6F2E-F369-402A-8299-042D50A90516}"/>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119380</xdr:rowOff>
    </xdr:to>
    <xdr:cxnSp macro="">
      <xdr:nvCxnSpPr>
        <xdr:cNvPr id="67" name="直線コネクタ 66">
          <a:extLst>
            <a:ext uri="{FF2B5EF4-FFF2-40B4-BE49-F238E27FC236}">
              <a16:creationId xmlns:a16="http://schemas.microsoft.com/office/drawing/2014/main" id="{AE2E8669-7F07-4E0D-AB35-515BCF5E3D15}"/>
            </a:ext>
          </a:extLst>
        </xdr:cNvPr>
        <xdr:cNvCxnSpPr/>
      </xdr:nvCxnSpPr>
      <xdr:spPr>
        <a:xfrm>
          <a:off x="4114800" y="7491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F4A298BC-0BD7-41FB-995B-0A339384FA87}"/>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49FA5DE8-AA90-484A-8190-2A9385CD56C9}"/>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119380</xdr:rowOff>
    </xdr:to>
    <xdr:cxnSp macro="">
      <xdr:nvCxnSpPr>
        <xdr:cNvPr id="70" name="直線コネクタ 69">
          <a:extLst>
            <a:ext uri="{FF2B5EF4-FFF2-40B4-BE49-F238E27FC236}">
              <a16:creationId xmlns:a16="http://schemas.microsoft.com/office/drawing/2014/main" id="{C4A22963-B94D-45F7-9BD0-D6DD3B9A1338}"/>
            </a:ext>
          </a:extLst>
        </xdr:cNvPr>
        <xdr:cNvCxnSpPr/>
      </xdr:nvCxnSpPr>
      <xdr:spPr>
        <a:xfrm>
          <a:off x="3225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D6760C0F-CE41-488A-911C-7A9A62D60263}"/>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FF819CB7-A1E6-4D4F-806E-3F0789F41493}"/>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119380</xdr:rowOff>
    </xdr:from>
    <xdr:to>
      <xdr:col>15</xdr:col>
      <xdr:colOff>82550</xdr:colOff>
      <xdr:row>43</xdr:row>
      <xdr:rowOff>143510</xdr:rowOff>
    </xdr:to>
    <xdr:cxnSp macro="">
      <xdr:nvCxnSpPr>
        <xdr:cNvPr id="73" name="直線コネクタ 72">
          <a:extLst>
            <a:ext uri="{FF2B5EF4-FFF2-40B4-BE49-F238E27FC236}">
              <a16:creationId xmlns:a16="http://schemas.microsoft.com/office/drawing/2014/main" id="{FB46B505-2955-4F28-B76D-83C783461F1F}"/>
            </a:ext>
          </a:extLst>
        </xdr:cNvPr>
        <xdr:cNvCxnSpPr/>
      </xdr:nvCxnSpPr>
      <xdr:spPr>
        <a:xfrm flipV="1">
          <a:off x="2336800" y="74917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B5EF0D42-4C56-47D7-BCC3-7BC4CFD1A8E4}"/>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1BFE57B0-CA22-49FD-9F13-1E08B3A94A4E}"/>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6" name="直線コネクタ 75">
          <a:extLst>
            <a:ext uri="{FF2B5EF4-FFF2-40B4-BE49-F238E27FC236}">
              <a16:creationId xmlns:a16="http://schemas.microsoft.com/office/drawing/2014/main" id="{DC8CC331-D72A-45A0-8DA4-B3229F49860E}"/>
            </a:ext>
          </a:extLst>
        </xdr:cNvPr>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70F0707-0441-4E1B-9959-853BA798CBBF}"/>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0062BC95-0560-45C0-96A6-443E1BF5233A}"/>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8C4669B1-70CC-4F08-B253-9E643294E7CD}"/>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BE32E822-F3C0-413E-B0A2-90D2DA89FC69}"/>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4D386A6A-86CE-47AE-9E38-A77867BEEE7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120B167C-7C8A-449A-8993-141696A480C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F919AB8-62AA-4B2D-BE8D-464A1770D38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523E10E-D9B5-4E38-88B9-9516F18B237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3E9719E-0EC7-4F3F-B271-00AED81B8C8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6" name="楕円 85">
          <a:extLst>
            <a:ext uri="{FF2B5EF4-FFF2-40B4-BE49-F238E27FC236}">
              <a16:creationId xmlns:a16="http://schemas.microsoft.com/office/drawing/2014/main" id="{279B8661-F1E6-4837-B4A3-9B7AA2C2AA8E}"/>
            </a:ext>
          </a:extLst>
        </xdr:cNvPr>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40657</xdr:rowOff>
    </xdr:from>
    <xdr:ext cx="762000" cy="259045"/>
    <xdr:sp macro="" textlink="">
      <xdr:nvSpPr>
        <xdr:cNvPr id="87" name="財政力該当値テキスト">
          <a:extLst>
            <a:ext uri="{FF2B5EF4-FFF2-40B4-BE49-F238E27FC236}">
              <a16:creationId xmlns:a16="http://schemas.microsoft.com/office/drawing/2014/main" id="{37983584-1A29-4F46-80F3-E18DF9ED287D}"/>
            </a:ext>
          </a:extLst>
        </xdr:cNvPr>
        <xdr:cNvSpPr txBox="1"/>
      </xdr:nvSpPr>
      <xdr:spPr>
        <a:xfrm>
          <a:off x="5041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8" name="楕円 87">
          <a:extLst>
            <a:ext uri="{FF2B5EF4-FFF2-40B4-BE49-F238E27FC236}">
              <a16:creationId xmlns:a16="http://schemas.microsoft.com/office/drawing/2014/main" id="{CB62375C-E852-4768-9E8F-4C7F6BAEA82D}"/>
            </a:ext>
          </a:extLst>
        </xdr:cNvPr>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89" name="テキスト ボックス 88">
          <a:extLst>
            <a:ext uri="{FF2B5EF4-FFF2-40B4-BE49-F238E27FC236}">
              <a16:creationId xmlns:a16="http://schemas.microsoft.com/office/drawing/2014/main" id="{C61CE1C4-7BB0-4603-918D-6CF78218907E}"/>
            </a:ext>
          </a:extLst>
        </xdr:cNvPr>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68580</xdr:rowOff>
    </xdr:from>
    <xdr:to>
      <xdr:col>15</xdr:col>
      <xdr:colOff>133350</xdr:colOff>
      <xdr:row>43</xdr:row>
      <xdr:rowOff>170180</xdr:rowOff>
    </xdr:to>
    <xdr:sp macro="" textlink="">
      <xdr:nvSpPr>
        <xdr:cNvPr id="90" name="楕円 89">
          <a:extLst>
            <a:ext uri="{FF2B5EF4-FFF2-40B4-BE49-F238E27FC236}">
              <a16:creationId xmlns:a16="http://schemas.microsoft.com/office/drawing/2014/main" id="{1743D23C-6FA5-4C0F-B838-AE7DB3CEFF9D}"/>
            </a:ext>
          </a:extLst>
        </xdr:cNvPr>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154957</xdr:rowOff>
    </xdr:from>
    <xdr:ext cx="762000" cy="259045"/>
    <xdr:sp macro="" textlink="">
      <xdr:nvSpPr>
        <xdr:cNvPr id="91" name="テキスト ボックス 90">
          <a:extLst>
            <a:ext uri="{FF2B5EF4-FFF2-40B4-BE49-F238E27FC236}">
              <a16:creationId xmlns:a16="http://schemas.microsoft.com/office/drawing/2014/main" id="{0D8CC8F2-63B2-4823-943F-95DC17363EC8}"/>
            </a:ext>
          </a:extLst>
        </xdr:cNvPr>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2" name="楕円 91">
          <a:extLst>
            <a:ext uri="{FF2B5EF4-FFF2-40B4-BE49-F238E27FC236}">
              <a16:creationId xmlns:a16="http://schemas.microsoft.com/office/drawing/2014/main" id="{4632A546-3B29-435C-82BE-97A5D6862D4B}"/>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3" name="テキスト ボックス 92">
          <a:extLst>
            <a:ext uri="{FF2B5EF4-FFF2-40B4-BE49-F238E27FC236}">
              <a16:creationId xmlns:a16="http://schemas.microsoft.com/office/drawing/2014/main" id="{05961326-B2EC-4B3B-998B-85F87D5CFD3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4" name="楕円 93">
          <a:extLst>
            <a:ext uri="{FF2B5EF4-FFF2-40B4-BE49-F238E27FC236}">
              <a16:creationId xmlns:a16="http://schemas.microsoft.com/office/drawing/2014/main" id="{445A9A9F-64AB-4B6A-9CF4-29E38BED4B2F}"/>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5" name="テキスト ボックス 94">
          <a:extLst>
            <a:ext uri="{FF2B5EF4-FFF2-40B4-BE49-F238E27FC236}">
              <a16:creationId xmlns:a16="http://schemas.microsoft.com/office/drawing/2014/main" id="{2DCD7C98-948D-410F-ABBC-34253B47A692}"/>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C60BC12-5F49-45BE-9ABE-D5789BE65AD1}"/>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FD6C6E96-E4E2-4086-A7A0-241F1149476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938503ED-2D7B-45B6-8D45-42E4A478F2C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330FD6A5-F588-438C-B761-60BB0C87213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6DFDDB6C-70B1-487C-B524-B6D2EC26B981}"/>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9F5A4BD3-DEDA-40D4-B43A-6748D7E217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44D83BA6-78F5-4252-83CA-12FCCAC7E92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530E388D-C555-4D38-975C-20CFB214E6D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28AE2899-3363-4804-8985-A4FD002C6C2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633607F0-322F-4C46-89C8-FC7DFC682F0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CA339BB3-97FB-43D7-A13F-859C360C8F2A}"/>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88EB383E-EE87-48F6-ADF8-B4F658012AD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5960448C-EEDB-40D5-A681-A797AA5B5C3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年度の合併以来、人件費の削減等を進めているが、社会保障費の増加や大型事業実施に係る市債元金償還開始による公債費の増加により、経常経費の大幅な削減は進んでいない。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今後も、行政改革大綱に基づく実施計画や財政健全化計画の数値目標の達成に向け、行政のスリム化と財政の健全化に向けた取り組み強化に努める。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DF600CAF-9C8E-4E9F-BFCE-EF22D317FB58}"/>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D04F2748-A51B-407F-861A-5AE0BCBAC3C8}"/>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6EF1AECF-A879-4782-A09C-529058B866E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896BB9C2-0F7E-4A71-B08C-B719056D88D4}"/>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1E199494-822D-4032-8743-426665501222}"/>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4977D7FA-9063-4F0D-A6A8-2EE906392B78}"/>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C3881077-B9EB-450E-87AD-7ABB85B4069B}"/>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9336A88F-D69B-4E09-B346-10DE5666A736}"/>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DAE1CFEB-BC89-4537-AA9E-BE2502AE7B4D}"/>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6C547E57-5854-4227-8CEF-5A86F4FA7489}"/>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709812C7-E1E6-4DDA-8FEC-2691335AFBEB}"/>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A0F6CEFC-1C4E-439C-901D-26E9B8957645}"/>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3650FBC7-DEA3-43AD-859B-36C6A00EE3A6}"/>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A120E757-7741-42A0-A65F-E3C050D20FA8}"/>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38607CB6-240D-4418-9C48-6FBFE09A1C92}"/>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37F9B66B-3B86-453F-9D7F-A5AF53A9C153}"/>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AB7AB28B-32D7-4C65-BF04-E97408F09C1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E8E53110-946B-45E3-BCE6-5C44A5BE9B1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3B199E70-F0B6-49D7-9284-93BF717DAA24}"/>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ACF80335-FD33-4233-A4DA-CC17F5F936A8}"/>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8955FD83-B80E-4FD2-BD81-5CAFFEFF5796}"/>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44FD6692-6B13-4907-9F8F-D805734848E2}"/>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B77B90ED-8B6F-499C-B04F-E498D4C2FA6C}"/>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127907</xdr:rowOff>
    </xdr:from>
    <xdr:to>
      <xdr:col>23</xdr:col>
      <xdr:colOff>133350</xdr:colOff>
      <xdr:row>60</xdr:row>
      <xdr:rowOff>35741</xdr:rowOff>
    </xdr:to>
    <xdr:cxnSp macro="">
      <xdr:nvCxnSpPr>
        <xdr:cNvPr id="132" name="直線コネクタ 131">
          <a:extLst>
            <a:ext uri="{FF2B5EF4-FFF2-40B4-BE49-F238E27FC236}">
              <a16:creationId xmlns:a16="http://schemas.microsoft.com/office/drawing/2014/main" id="{B71C17ED-1103-4FAC-9E07-07CFAEB3B596}"/>
            </a:ext>
          </a:extLst>
        </xdr:cNvPr>
        <xdr:cNvCxnSpPr/>
      </xdr:nvCxnSpPr>
      <xdr:spPr>
        <a:xfrm>
          <a:off x="4114800" y="10243457"/>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B20E8171-E6F4-48C8-B69B-FF16CE2E1E11}"/>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66B68445-ED4B-4586-9122-FFC1ABD49AF9}"/>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127907</xdr:rowOff>
    </xdr:from>
    <xdr:to>
      <xdr:col>19</xdr:col>
      <xdr:colOff>133350</xdr:colOff>
      <xdr:row>60</xdr:row>
      <xdr:rowOff>84001</xdr:rowOff>
    </xdr:to>
    <xdr:cxnSp macro="">
      <xdr:nvCxnSpPr>
        <xdr:cNvPr id="135" name="直線コネクタ 134">
          <a:extLst>
            <a:ext uri="{FF2B5EF4-FFF2-40B4-BE49-F238E27FC236}">
              <a16:creationId xmlns:a16="http://schemas.microsoft.com/office/drawing/2014/main" id="{844A5266-C851-4976-A96D-544CEC818B41}"/>
            </a:ext>
          </a:extLst>
        </xdr:cNvPr>
        <xdr:cNvCxnSpPr/>
      </xdr:nvCxnSpPr>
      <xdr:spPr>
        <a:xfrm flipV="1">
          <a:off x="3225800" y="10243457"/>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1A5357AD-630F-478C-AA1D-00D7791A8A8F}"/>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9CC58A22-CB33-4620-A0F0-9686CA229822}"/>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84001</xdr:rowOff>
    </xdr:from>
    <xdr:to>
      <xdr:col>15</xdr:col>
      <xdr:colOff>82550</xdr:colOff>
      <xdr:row>60</xdr:row>
      <xdr:rowOff>90896</xdr:rowOff>
    </xdr:to>
    <xdr:cxnSp macro="">
      <xdr:nvCxnSpPr>
        <xdr:cNvPr id="138" name="直線コネクタ 137">
          <a:extLst>
            <a:ext uri="{FF2B5EF4-FFF2-40B4-BE49-F238E27FC236}">
              <a16:creationId xmlns:a16="http://schemas.microsoft.com/office/drawing/2014/main" id="{5FAFDA70-19F3-4C6E-B500-916D53918905}"/>
            </a:ext>
          </a:extLst>
        </xdr:cNvPr>
        <xdr:cNvCxnSpPr/>
      </xdr:nvCxnSpPr>
      <xdr:spPr>
        <a:xfrm flipV="1">
          <a:off x="2336800" y="1037100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9990C5DC-7131-4291-A62F-3F3E50DA1F54}"/>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5BE53F2B-BDDF-48E0-B7BA-0E77BDFB1DD1}"/>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42635</xdr:rowOff>
    </xdr:from>
    <xdr:to>
      <xdr:col>11</xdr:col>
      <xdr:colOff>31750</xdr:colOff>
      <xdr:row>60</xdr:row>
      <xdr:rowOff>90896</xdr:rowOff>
    </xdr:to>
    <xdr:cxnSp macro="">
      <xdr:nvCxnSpPr>
        <xdr:cNvPr id="141" name="直線コネクタ 140">
          <a:extLst>
            <a:ext uri="{FF2B5EF4-FFF2-40B4-BE49-F238E27FC236}">
              <a16:creationId xmlns:a16="http://schemas.microsoft.com/office/drawing/2014/main" id="{5F25178E-9490-4EBE-BD52-0448E42F3DEA}"/>
            </a:ext>
          </a:extLst>
        </xdr:cNvPr>
        <xdr:cNvCxnSpPr/>
      </xdr:nvCxnSpPr>
      <xdr:spPr>
        <a:xfrm>
          <a:off x="1447800" y="10329635"/>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12D98CF6-5A03-4135-94E8-E77E27D4E5A5}"/>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20B4D78A-BBD1-42BF-829A-B7D74AC08B91}"/>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3523E281-22CF-434E-A78E-482FBABB9B3C}"/>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D2413E65-C275-4287-BF6E-EC41E705F592}"/>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91160EB-1705-4754-91DC-F45D64612B2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BF9D846-CFC0-4696-B386-70028680FCB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B4D4E74-6441-48AF-8E54-06E4DC9E26D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68F37E6-4CA2-4602-8F15-5AAD903A95B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DAAA3F97-A010-46E6-AB38-4B3CE80747D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156391</xdr:rowOff>
    </xdr:from>
    <xdr:to>
      <xdr:col>23</xdr:col>
      <xdr:colOff>184150</xdr:colOff>
      <xdr:row>60</xdr:row>
      <xdr:rowOff>86541</xdr:rowOff>
    </xdr:to>
    <xdr:sp macro="" textlink="">
      <xdr:nvSpPr>
        <xdr:cNvPr id="151" name="楕円 150">
          <a:extLst>
            <a:ext uri="{FF2B5EF4-FFF2-40B4-BE49-F238E27FC236}">
              <a16:creationId xmlns:a16="http://schemas.microsoft.com/office/drawing/2014/main" id="{0AC60D88-F869-4ED2-8D69-8AB2E7DB73A2}"/>
            </a:ext>
          </a:extLst>
        </xdr:cNvPr>
        <xdr:cNvSpPr/>
      </xdr:nvSpPr>
      <xdr:spPr>
        <a:xfrm>
          <a:off x="49022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1468</xdr:rowOff>
    </xdr:from>
    <xdr:ext cx="762000" cy="259045"/>
    <xdr:sp macro="" textlink="">
      <xdr:nvSpPr>
        <xdr:cNvPr id="152" name="財政構造の弾力性該当値テキスト">
          <a:extLst>
            <a:ext uri="{FF2B5EF4-FFF2-40B4-BE49-F238E27FC236}">
              <a16:creationId xmlns:a16="http://schemas.microsoft.com/office/drawing/2014/main" id="{ABEF648C-F1A9-43E4-B4E7-1A920D64E979}"/>
            </a:ext>
          </a:extLst>
        </xdr:cNvPr>
        <xdr:cNvSpPr txBox="1"/>
      </xdr:nvSpPr>
      <xdr:spPr>
        <a:xfrm>
          <a:off x="5041900" y="101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77107</xdr:rowOff>
    </xdr:from>
    <xdr:to>
      <xdr:col>19</xdr:col>
      <xdr:colOff>184150</xdr:colOff>
      <xdr:row>60</xdr:row>
      <xdr:rowOff>7257</xdr:rowOff>
    </xdr:to>
    <xdr:sp macro="" textlink="">
      <xdr:nvSpPr>
        <xdr:cNvPr id="153" name="楕円 152">
          <a:extLst>
            <a:ext uri="{FF2B5EF4-FFF2-40B4-BE49-F238E27FC236}">
              <a16:creationId xmlns:a16="http://schemas.microsoft.com/office/drawing/2014/main" id="{AC055C1C-6BDF-4FCD-88CE-5B27A4A15C69}"/>
            </a:ext>
          </a:extLst>
        </xdr:cNvPr>
        <xdr:cNvSpPr/>
      </xdr:nvSpPr>
      <xdr:spPr>
        <a:xfrm>
          <a:off x="4064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163484</xdr:rowOff>
    </xdr:from>
    <xdr:ext cx="736600" cy="259045"/>
    <xdr:sp macro="" textlink="">
      <xdr:nvSpPr>
        <xdr:cNvPr id="154" name="テキスト ボックス 153">
          <a:extLst>
            <a:ext uri="{FF2B5EF4-FFF2-40B4-BE49-F238E27FC236}">
              <a16:creationId xmlns:a16="http://schemas.microsoft.com/office/drawing/2014/main" id="{41FEE276-86BB-4954-B56C-FE7408FBB7A8}"/>
            </a:ext>
          </a:extLst>
        </xdr:cNvPr>
        <xdr:cNvSpPr txBox="1"/>
      </xdr:nvSpPr>
      <xdr:spPr>
        <a:xfrm>
          <a:off x="3733800" y="1027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33201</xdr:rowOff>
    </xdr:from>
    <xdr:to>
      <xdr:col>15</xdr:col>
      <xdr:colOff>133350</xdr:colOff>
      <xdr:row>60</xdr:row>
      <xdr:rowOff>134801</xdr:rowOff>
    </xdr:to>
    <xdr:sp macro="" textlink="">
      <xdr:nvSpPr>
        <xdr:cNvPr id="155" name="楕円 154">
          <a:extLst>
            <a:ext uri="{FF2B5EF4-FFF2-40B4-BE49-F238E27FC236}">
              <a16:creationId xmlns:a16="http://schemas.microsoft.com/office/drawing/2014/main" id="{CBD1E6BC-F5B8-4F19-93EA-44896B490EA0}"/>
            </a:ext>
          </a:extLst>
        </xdr:cNvPr>
        <xdr:cNvSpPr/>
      </xdr:nvSpPr>
      <xdr:spPr>
        <a:xfrm>
          <a:off x="3175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119578</xdr:rowOff>
    </xdr:from>
    <xdr:ext cx="762000" cy="259045"/>
    <xdr:sp macro="" textlink="">
      <xdr:nvSpPr>
        <xdr:cNvPr id="156" name="テキスト ボックス 155">
          <a:extLst>
            <a:ext uri="{FF2B5EF4-FFF2-40B4-BE49-F238E27FC236}">
              <a16:creationId xmlns:a16="http://schemas.microsoft.com/office/drawing/2014/main" id="{1F422C7E-B7D3-484A-BBD6-C7A0BD0E8CB4}"/>
            </a:ext>
          </a:extLst>
        </xdr:cNvPr>
        <xdr:cNvSpPr txBox="1"/>
      </xdr:nvSpPr>
      <xdr:spPr>
        <a:xfrm>
          <a:off x="2844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40096</xdr:rowOff>
    </xdr:from>
    <xdr:to>
      <xdr:col>11</xdr:col>
      <xdr:colOff>82550</xdr:colOff>
      <xdr:row>60</xdr:row>
      <xdr:rowOff>141696</xdr:rowOff>
    </xdr:to>
    <xdr:sp macro="" textlink="">
      <xdr:nvSpPr>
        <xdr:cNvPr id="157" name="楕円 156">
          <a:extLst>
            <a:ext uri="{FF2B5EF4-FFF2-40B4-BE49-F238E27FC236}">
              <a16:creationId xmlns:a16="http://schemas.microsoft.com/office/drawing/2014/main" id="{3009BCCF-1833-417F-BEB5-558F7E66CD14}"/>
            </a:ext>
          </a:extLst>
        </xdr:cNvPr>
        <xdr:cNvSpPr/>
      </xdr:nvSpPr>
      <xdr:spPr>
        <a:xfrm>
          <a:off x="2286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151873</xdr:rowOff>
    </xdr:from>
    <xdr:ext cx="762000" cy="259045"/>
    <xdr:sp macro="" textlink="">
      <xdr:nvSpPr>
        <xdr:cNvPr id="158" name="テキスト ボックス 157">
          <a:extLst>
            <a:ext uri="{FF2B5EF4-FFF2-40B4-BE49-F238E27FC236}">
              <a16:creationId xmlns:a16="http://schemas.microsoft.com/office/drawing/2014/main" id="{56FBA6FC-E150-49F5-83D1-1AC905A92DF7}"/>
            </a:ext>
          </a:extLst>
        </xdr:cNvPr>
        <xdr:cNvSpPr txBox="1"/>
      </xdr:nvSpPr>
      <xdr:spPr>
        <a:xfrm>
          <a:off x="1955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163285</xdr:rowOff>
    </xdr:from>
    <xdr:to>
      <xdr:col>7</xdr:col>
      <xdr:colOff>31750</xdr:colOff>
      <xdr:row>60</xdr:row>
      <xdr:rowOff>93435</xdr:rowOff>
    </xdr:to>
    <xdr:sp macro="" textlink="">
      <xdr:nvSpPr>
        <xdr:cNvPr id="159" name="楕円 158">
          <a:extLst>
            <a:ext uri="{FF2B5EF4-FFF2-40B4-BE49-F238E27FC236}">
              <a16:creationId xmlns:a16="http://schemas.microsoft.com/office/drawing/2014/main" id="{BCC3E6BC-1964-4420-B827-8522D288F997}"/>
            </a:ext>
          </a:extLst>
        </xdr:cNvPr>
        <xdr:cNvSpPr/>
      </xdr:nvSpPr>
      <xdr:spPr>
        <a:xfrm>
          <a:off x="1397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103612</xdr:rowOff>
    </xdr:from>
    <xdr:ext cx="762000" cy="259045"/>
    <xdr:sp macro="" textlink="">
      <xdr:nvSpPr>
        <xdr:cNvPr id="160" name="テキスト ボックス 159">
          <a:extLst>
            <a:ext uri="{FF2B5EF4-FFF2-40B4-BE49-F238E27FC236}">
              <a16:creationId xmlns:a16="http://schemas.microsoft.com/office/drawing/2014/main" id="{B222E2B0-EFA4-4D1A-9347-C3B47530E877}"/>
            </a:ext>
          </a:extLst>
        </xdr:cNvPr>
        <xdr:cNvSpPr txBox="1"/>
      </xdr:nvSpPr>
      <xdr:spPr>
        <a:xfrm>
          <a:off x="1066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5D450AED-FC8D-4C35-9AEF-40A323079E5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4AB507B5-74C4-4BF6-AA12-8C7EB99B4B8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C8B5F938-EF40-42FE-A07A-4E26DA189B53}"/>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[289,631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57997DDB-48AA-44C6-9311-24D546EDB6D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924C0C4C-28A8-4514-B373-B80A8D5A123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1A8E7D77-DDC5-4952-9298-42B9E011A82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18200DF1-6390-4A38-8D92-9B4B3613361A}"/>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FBA5DEFE-3354-414D-AF0C-03AA36CE636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E4661363-59D7-4EFB-B6A1-972ADE1F5D6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EC511164-008A-4B2E-9F18-7FB58A7851FE}"/>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61D8FDDE-04EB-49BE-8F95-C94BCEF44F8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607B2822-E642-491A-B10C-FA6B3870DE7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25B55851-6535-476A-BD94-A2F33EBDA63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を上回る状況が継続しており、人件費については、職員定員適正化計画に基づき計画的に削減を進めている。物件費については、前年度に引き続きふるさと納税返礼品の占める割合が大きいほか、教育施設や消防分団車庫など、再編により利用しなくなった施設の解体費用が増額した。今後は、行政改革大綱に基づく実施計画や財政健全化計画の数値目標の達成に向けた取り組みのほか、公共施設等総合管理計画に基づき、施設の統廃合や民営化等を住民の理解を得ながら着実に進めて、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E0ACD5C3-CD5C-4BC0-9B4A-A6C4818958C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CAC6C988-83FE-4EED-ACAC-016A2139DC8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D578B77B-62A9-4B37-90CB-528359BE8DE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78B7F9D8-D2CB-4D47-8CFF-288925FBA26D}"/>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5C7A4CCF-62DC-453E-8B13-56A7CF2AB682}"/>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7005E1A2-C94D-40E0-9BB8-FA58C3556B8A}"/>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EAF1A385-AF01-4A25-A5AF-CAED87DFEB2B}"/>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4CDE37D-3C1E-46D9-9CB6-7A7A710296F4}"/>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91E7109D-0162-4082-9A20-2104842BED66}"/>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B35409C1-ED7A-445F-8E0A-521E3287A5E7}"/>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DE5683BB-ECA5-4A6D-BDFC-D81B7FE8EECA}"/>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9ECA25E7-7700-4EE5-B5A9-81C701736E53}"/>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B6EA1EBE-26D5-46FD-A8A2-C6F0E9DDEDFE}"/>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9112D2CC-2438-48D8-997F-B5E1AD2E8ED2}"/>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1A6820BE-F476-4852-BC20-3427EA61BB55}"/>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666F6F25-655A-4D65-ACA7-895B6D6A5D8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87304327-A92A-4E6E-BC07-E3F76D73A15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414B0F09-33B1-4651-8CC5-5D9D8F8EA08B}"/>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455F4E18-AEC7-41C7-A5E0-3F294FEF4101}"/>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38F5221E-74F1-4543-BB67-62F98921F6BC}"/>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D13D6ECE-C872-4194-BCFE-826BAB87A155}"/>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CF6CF6CF-2EF9-4EC1-8836-1BE168993DB9}"/>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155904</xdr:rowOff>
    </xdr:from>
    <xdr:to>
      <xdr:col>23</xdr:col>
      <xdr:colOff>133350</xdr:colOff>
      <xdr:row>83</xdr:row>
      <xdr:rowOff>12064</xdr:rowOff>
    </xdr:to>
    <xdr:cxnSp macro="">
      <xdr:nvCxnSpPr>
        <xdr:cNvPr id="196" name="直線コネクタ 195">
          <a:extLst>
            <a:ext uri="{FF2B5EF4-FFF2-40B4-BE49-F238E27FC236}">
              <a16:creationId xmlns:a16="http://schemas.microsoft.com/office/drawing/2014/main" id="{5D7170D5-B640-4074-86A9-126E657FFB43}"/>
            </a:ext>
          </a:extLst>
        </xdr:cNvPr>
        <xdr:cNvCxnSpPr/>
      </xdr:nvCxnSpPr>
      <xdr:spPr>
        <a:xfrm>
          <a:off x="4114800" y="14214804"/>
          <a:ext cx="838200" cy="2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F80D76A4-E90F-4ADF-9D54-F72B78602BAE}"/>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FB3C4E80-098E-4C28-8BC0-A95FCA43B40C}"/>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155904</xdr:rowOff>
    </xdr:from>
    <xdr:to>
      <xdr:col>19</xdr:col>
      <xdr:colOff>133350</xdr:colOff>
      <xdr:row>82</xdr:row>
      <xdr:rowOff>162179</xdr:rowOff>
    </xdr:to>
    <xdr:cxnSp macro="">
      <xdr:nvCxnSpPr>
        <xdr:cNvPr id="199" name="直線コネクタ 198">
          <a:extLst>
            <a:ext uri="{FF2B5EF4-FFF2-40B4-BE49-F238E27FC236}">
              <a16:creationId xmlns:a16="http://schemas.microsoft.com/office/drawing/2014/main" id="{2DADAC8D-742E-45EF-B04F-341F9FFF4A44}"/>
            </a:ext>
          </a:extLst>
        </xdr:cNvPr>
        <xdr:cNvCxnSpPr/>
      </xdr:nvCxnSpPr>
      <xdr:spPr>
        <a:xfrm flipV="1">
          <a:off x="3225800" y="14214804"/>
          <a:ext cx="889000" cy="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2ABB9A6E-37EF-478E-B0DB-D8AFC677EC5E}"/>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9BE6BDE0-55D0-4197-9735-52B7DB2E51A8}"/>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138726</xdr:rowOff>
    </xdr:from>
    <xdr:to>
      <xdr:col>15</xdr:col>
      <xdr:colOff>82550</xdr:colOff>
      <xdr:row>82</xdr:row>
      <xdr:rowOff>162179</xdr:rowOff>
    </xdr:to>
    <xdr:cxnSp macro="">
      <xdr:nvCxnSpPr>
        <xdr:cNvPr id="202" name="直線コネクタ 201">
          <a:extLst>
            <a:ext uri="{FF2B5EF4-FFF2-40B4-BE49-F238E27FC236}">
              <a16:creationId xmlns:a16="http://schemas.microsoft.com/office/drawing/2014/main" id="{388BBEEE-AC83-407A-8F7C-4AA5CBE56FC8}"/>
            </a:ext>
          </a:extLst>
        </xdr:cNvPr>
        <xdr:cNvCxnSpPr/>
      </xdr:nvCxnSpPr>
      <xdr:spPr>
        <a:xfrm>
          <a:off x="2336800" y="14197626"/>
          <a:ext cx="889000" cy="2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EAA25A24-0001-440D-836C-BDA485105A8E}"/>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104CCEBE-A88C-4596-849A-BDA9E8EA0952}"/>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59505</xdr:rowOff>
    </xdr:from>
    <xdr:to>
      <xdr:col>11</xdr:col>
      <xdr:colOff>31750</xdr:colOff>
      <xdr:row>82</xdr:row>
      <xdr:rowOff>138726</xdr:rowOff>
    </xdr:to>
    <xdr:cxnSp macro="">
      <xdr:nvCxnSpPr>
        <xdr:cNvPr id="205" name="直線コネクタ 204">
          <a:extLst>
            <a:ext uri="{FF2B5EF4-FFF2-40B4-BE49-F238E27FC236}">
              <a16:creationId xmlns:a16="http://schemas.microsoft.com/office/drawing/2014/main" id="{C53B9618-0309-4D74-AF32-01641A008292}"/>
            </a:ext>
          </a:extLst>
        </xdr:cNvPr>
        <xdr:cNvCxnSpPr/>
      </xdr:nvCxnSpPr>
      <xdr:spPr>
        <a:xfrm>
          <a:off x="1447800" y="14118405"/>
          <a:ext cx="889000" cy="7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FF577134-8CE2-4CD5-8403-EB2C4233355C}"/>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92B71CEF-AE83-4528-871B-D9E8D8133765}"/>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38FBAC04-0031-4843-B7C8-68B68CA1009E}"/>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42F7F6D1-A9C6-421B-A1D5-F57D474016E0}"/>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7F2E009-7CDB-4AA0-B209-5525C0CD6B86}"/>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4A9BA0C-9726-467C-AA3F-15449756172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8788979-4330-4844-9A25-F6EA4C5E59CC}"/>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46C71F55-9B73-4ECE-A8F7-F9B32AB0566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C063E70D-20BE-4627-BE1B-67C2047A676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132714</xdr:rowOff>
    </xdr:from>
    <xdr:to>
      <xdr:col>23</xdr:col>
      <xdr:colOff>184150</xdr:colOff>
      <xdr:row>83</xdr:row>
      <xdr:rowOff>62864</xdr:rowOff>
    </xdr:to>
    <xdr:sp macro="" textlink="">
      <xdr:nvSpPr>
        <xdr:cNvPr id="215" name="楕円 214">
          <a:extLst>
            <a:ext uri="{FF2B5EF4-FFF2-40B4-BE49-F238E27FC236}">
              <a16:creationId xmlns:a16="http://schemas.microsoft.com/office/drawing/2014/main" id="{2021E488-E11F-4D3C-9715-F2B71A78E89B}"/>
            </a:ext>
          </a:extLst>
        </xdr:cNvPr>
        <xdr:cNvSpPr/>
      </xdr:nvSpPr>
      <xdr:spPr>
        <a:xfrm>
          <a:off x="4902200" y="1419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104791</xdr:rowOff>
    </xdr:from>
    <xdr:ext cx="762000" cy="259045"/>
    <xdr:sp macro="" textlink="">
      <xdr:nvSpPr>
        <xdr:cNvPr id="216" name="人件費・物件費等の状況該当値テキスト">
          <a:extLst>
            <a:ext uri="{FF2B5EF4-FFF2-40B4-BE49-F238E27FC236}">
              <a16:creationId xmlns:a16="http://schemas.microsoft.com/office/drawing/2014/main" id="{11DE4437-43DB-4B1C-B513-22586356655A}"/>
            </a:ext>
          </a:extLst>
        </xdr:cNvPr>
        <xdr:cNvSpPr txBox="1"/>
      </xdr:nvSpPr>
      <xdr:spPr>
        <a:xfrm>
          <a:off x="5041900" y="1416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105104</xdr:rowOff>
    </xdr:from>
    <xdr:to>
      <xdr:col>19</xdr:col>
      <xdr:colOff>184150</xdr:colOff>
      <xdr:row>83</xdr:row>
      <xdr:rowOff>35254</xdr:rowOff>
    </xdr:to>
    <xdr:sp macro="" textlink="">
      <xdr:nvSpPr>
        <xdr:cNvPr id="217" name="楕円 216">
          <a:extLst>
            <a:ext uri="{FF2B5EF4-FFF2-40B4-BE49-F238E27FC236}">
              <a16:creationId xmlns:a16="http://schemas.microsoft.com/office/drawing/2014/main" id="{474DD77A-475F-4644-9974-AFD29F7228E4}"/>
            </a:ext>
          </a:extLst>
        </xdr:cNvPr>
        <xdr:cNvSpPr/>
      </xdr:nvSpPr>
      <xdr:spPr>
        <a:xfrm>
          <a:off x="4064000" y="141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20031</xdr:rowOff>
    </xdr:from>
    <xdr:ext cx="736600" cy="259045"/>
    <xdr:sp macro="" textlink="">
      <xdr:nvSpPr>
        <xdr:cNvPr id="218" name="テキスト ボックス 217">
          <a:extLst>
            <a:ext uri="{FF2B5EF4-FFF2-40B4-BE49-F238E27FC236}">
              <a16:creationId xmlns:a16="http://schemas.microsoft.com/office/drawing/2014/main" id="{B640BE95-F277-41E6-A487-E8B9052B1ED1}"/>
            </a:ext>
          </a:extLst>
        </xdr:cNvPr>
        <xdr:cNvSpPr txBox="1"/>
      </xdr:nvSpPr>
      <xdr:spPr>
        <a:xfrm>
          <a:off x="3733800" y="14250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111379</xdr:rowOff>
    </xdr:from>
    <xdr:to>
      <xdr:col>15</xdr:col>
      <xdr:colOff>133350</xdr:colOff>
      <xdr:row>83</xdr:row>
      <xdr:rowOff>41529</xdr:rowOff>
    </xdr:to>
    <xdr:sp macro="" textlink="">
      <xdr:nvSpPr>
        <xdr:cNvPr id="219" name="楕円 218">
          <a:extLst>
            <a:ext uri="{FF2B5EF4-FFF2-40B4-BE49-F238E27FC236}">
              <a16:creationId xmlns:a16="http://schemas.microsoft.com/office/drawing/2014/main" id="{1B604B39-DB22-4EDB-86A0-F06E84241C9B}"/>
            </a:ext>
          </a:extLst>
        </xdr:cNvPr>
        <xdr:cNvSpPr/>
      </xdr:nvSpPr>
      <xdr:spPr>
        <a:xfrm>
          <a:off x="3175000" y="1417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26306</xdr:rowOff>
    </xdr:from>
    <xdr:ext cx="762000" cy="259045"/>
    <xdr:sp macro="" textlink="">
      <xdr:nvSpPr>
        <xdr:cNvPr id="220" name="テキスト ボックス 219">
          <a:extLst>
            <a:ext uri="{FF2B5EF4-FFF2-40B4-BE49-F238E27FC236}">
              <a16:creationId xmlns:a16="http://schemas.microsoft.com/office/drawing/2014/main" id="{3ADA693C-E212-4E3B-A111-57DE89FD6F9A}"/>
            </a:ext>
          </a:extLst>
        </xdr:cNvPr>
        <xdr:cNvSpPr txBox="1"/>
      </xdr:nvSpPr>
      <xdr:spPr>
        <a:xfrm>
          <a:off x="2844800" y="1425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87926</xdr:rowOff>
    </xdr:from>
    <xdr:to>
      <xdr:col>11</xdr:col>
      <xdr:colOff>82550</xdr:colOff>
      <xdr:row>83</xdr:row>
      <xdr:rowOff>18076</xdr:rowOff>
    </xdr:to>
    <xdr:sp macro="" textlink="">
      <xdr:nvSpPr>
        <xdr:cNvPr id="221" name="楕円 220">
          <a:extLst>
            <a:ext uri="{FF2B5EF4-FFF2-40B4-BE49-F238E27FC236}">
              <a16:creationId xmlns:a16="http://schemas.microsoft.com/office/drawing/2014/main" id="{9B3691CB-F260-4498-97BA-2F35034C5D5A}"/>
            </a:ext>
          </a:extLst>
        </xdr:cNvPr>
        <xdr:cNvSpPr/>
      </xdr:nvSpPr>
      <xdr:spPr>
        <a:xfrm>
          <a:off x="2286000" y="141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2853</xdr:rowOff>
    </xdr:from>
    <xdr:ext cx="762000" cy="259045"/>
    <xdr:sp macro="" textlink="">
      <xdr:nvSpPr>
        <xdr:cNvPr id="222" name="テキスト ボックス 221">
          <a:extLst>
            <a:ext uri="{FF2B5EF4-FFF2-40B4-BE49-F238E27FC236}">
              <a16:creationId xmlns:a16="http://schemas.microsoft.com/office/drawing/2014/main" id="{62CE628A-3405-4418-AF9A-0FCE68854836}"/>
            </a:ext>
          </a:extLst>
        </xdr:cNvPr>
        <xdr:cNvSpPr txBox="1"/>
      </xdr:nvSpPr>
      <xdr:spPr>
        <a:xfrm>
          <a:off x="1955800" y="142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8705</xdr:rowOff>
    </xdr:from>
    <xdr:to>
      <xdr:col>7</xdr:col>
      <xdr:colOff>31750</xdr:colOff>
      <xdr:row>82</xdr:row>
      <xdr:rowOff>110305</xdr:rowOff>
    </xdr:to>
    <xdr:sp macro="" textlink="">
      <xdr:nvSpPr>
        <xdr:cNvPr id="223" name="楕円 222">
          <a:extLst>
            <a:ext uri="{FF2B5EF4-FFF2-40B4-BE49-F238E27FC236}">
              <a16:creationId xmlns:a16="http://schemas.microsoft.com/office/drawing/2014/main" id="{54D10489-9626-49A4-8F2F-EBDD02D3AE3E}"/>
            </a:ext>
          </a:extLst>
        </xdr:cNvPr>
        <xdr:cNvSpPr/>
      </xdr:nvSpPr>
      <xdr:spPr>
        <a:xfrm>
          <a:off x="1397000" y="140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95082</xdr:rowOff>
    </xdr:from>
    <xdr:ext cx="762000" cy="259045"/>
    <xdr:sp macro="" textlink="">
      <xdr:nvSpPr>
        <xdr:cNvPr id="224" name="テキスト ボックス 223">
          <a:extLst>
            <a:ext uri="{FF2B5EF4-FFF2-40B4-BE49-F238E27FC236}">
              <a16:creationId xmlns:a16="http://schemas.microsoft.com/office/drawing/2014/main" id="{54A97FA5-5D05-45F5-804F-5D0911924BB0}"/>
            </a:ext>
          </a:extLst>
        </xdr:cNvPr>
        <xdr:cNvSpPr txBox="1"/>
      </xdr:nvSpPr>
      <xdr:spPr>
        <a:xfrm>
          <a:off x="1066800" y="141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9767E521-A6BC-46CD-9D3E-B7E7D56055A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90EDBC96-5E6E-4CF9-930B-1AC22D715BB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87BA85E2-D2DF-4B68-B497-F0ECA9B88C5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FB40ADCB-7104-4B93-9483-B166F486CDB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DAE1FC95-7A72-44E5-8DE2-EB65B56EF92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10143FDF-EE37-4260-825C-033EADE46C0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CA240D98-AD6C-49CC-AAD2-91E878C1252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607A30F3-6CFE-44AD-B780-25EEDBB0AEE4}"/>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3E9DC4DA-D129-453D-A91D-49C888FD3B0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8B01E247-1546-442F-9EF8-2ED1EEB17EB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17D12EDA-F41E-4BD0-A281-8F7DBB31C29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B780B4D0-DDCB-4D7B-8C20-0FC27878859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6E3D51EF-ADEB-4828-96ED-88D08F18FA89}"/>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指数は類似団体平均に対して平成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年度以降は下回る水準で推移している。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年の合併以降新規採用職員数を抑制した結果、総職員数に対して入庁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年の職員の割合が大きくなり、指数を高める要因となっていたが、退職等によりその年代の職員数が年々減少しているため、類似団体平均を下回る指数となっている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C30AB292-758E-49D8-9E75-CEED9F57BD2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999872F9-99A3-4773-BB9A-B45072782D7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DA207515-7C7E-4A57-AB5F-AA60C7903D2F}"/>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35526017-0FC9-41FA-88A7-1FA998B2529C}"/>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A9A7E08D-C1B3-4FE1-813D-442AB639ABD1}"/>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3B421ABE-D749-4C51-A5FF-654AE2ED0DD5}"/>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AA0160D7-2B75-488A-8E44-896F50D494C5}"/>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36860A68-DD76-40D4-837D-5D0358F1C5A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BD7F0A41-E781-497E-A713-E934A869D2A9}"/>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5E8FEB1E-171B-48E1-B65E-94ED71AE1BFE}"/>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9F73F19E-DF1E-4D18-A6AF-8D3037A98559}"/>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EC76583B-45A5-41B0-80D9-D0D5485ED5D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982B000E-1C04-4489-9D17-5EDB88B3889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DC61EBF5-68AA-489C-9A3D-396DC9E87CC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41B6FA87-E58B-4F4C-A23F-528E2D118E1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4486F04C-E0CB-429B-863B-3D7D8C4C39D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66731A68-6144-41B5-A6C7-6121C487735F}"/>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C88E8396-582A-49CE-B466-6EEA7E5913C2}"/>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21963D1E-BA4A-4B30-9766-861A8DD36B96}"/>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FEBDCEF-C1AE-47C5-9A73-0C0EDB956DF6}"/>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84</xdr:row>
      <xdr:rowOff>149578</xdr:rowOff>
    </xdr:to>
    <xdr:cxnSp macro="">
      <xdr:nvCxnSpPr>
        <xdr:cNvPr id="258" name="直線コネクタ 257">
          <a:extLst>
            <a:ext uri="{FF2B5EF4-FFF2-40B4-BE49-F238E27FC236}">
              <a16:creationId xmlns:a16="http://schemas.microsoft.com/office/drawing/2014/main" id="{5CD18A81-B0D2-4613-B4F6-ECB677B17A90}"/>
            </a:ext>
          </a:extLst>
        </xdr:cNvPr>
        <xdr:cNvCxnSpPr/>
      </xdr:nvCxnSpPr>
      <xdr:spPr>
        <a:xfrm>
          <a:off x="16179800" y="145379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2D7F27F8-6295-4522-8E2A-A9DBD75EBCB0}"/>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2BA938AE-7865-48CC-BE1C-DB5CC4696056}"/>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85</xdr:row>
      <xdr:rowOff>4939</xdr:rowOff>
    </xdr:to>
    <xdr:cxnSp macro="">
      <xdr:nvCxnSpPr>
        <xdr:cNvPr id="261" name="直線コネクタ 260">
          <a:extLst>
            <a:ext uri="{FF2B5EF4-FFF2-40B4-BE49-F238E27FC236}">
              <a16:creationId xmlns:a16="http://schemas.microsoft.com/office/drawing/2014/main" id="{2830E4E1-860A-4D16-B39B-35ABADD8C359}"/>
            </a:ext>
          </a:extLst>
        </xdr:cNvPr>
        <xdr:cNvCxnSpPr/>
      </xdr:nvCxnSpPr>
      <xdr:spPr>
        <a:xfrm flipV="1">
          <a:off x="15290800" y="145379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5F64DFD6-BD48-4A0B-BFCA-8D115EE40078}"/>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3A76496B-364A-47D3-9EB3-623FF7A36E98}"/>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4939</xdr:rowOff>
    </xdr:to>
    <xdr:cxnSp macro="">
      <xdr:nvCxnSpPr>
        <xdr:cNvPr id="264" name="直線コネクタ 263">
          <a:extLst>
            <a:ext uri="{FF2B5EF4-FFF2-40B4-BE49-F238E27FC236}">
              <a16:creationId xmlns:a16="http://schemas.microsoft.com/office/drawing/2014/main" id="{C18D231B-E65B-4CE6-B63F-371B11C84649}"/>
            </a:ext>
          </a:extLst>
        </xdr:cNvPr>
        <xdr:cNvCxnSpPr/>
      </xdr:nvCxnSpPr>
      <xdr:spPr>
        <a:xfrm>
          <a:off x="14401800" y="145647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BA797280-CAD5-443A-A32B-36A8D202C359}"/>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1C2947DB-B81D-436E-97CD-EF5155118EC5}"/>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125589</xdr:rowOff>
    </xdr:to>
    <xdr:cxnSp macro="">
      <xdr:nvCxnSpPr>
        <xdr:cNvPr id="267" name="直線コネクタ 266">
          <a:extLst>
            <a:ext uri="{FF2B5EF4-FFF2-40B4-BE49-F238E27FC236}">
              <a16:creationId xmlns:a16="http://schemas.microsoft.com/office/drawing/2014/main" id="{27AD2397-C8E2-4958-B020-BD71A95F8D9F}"/>
            </a:ext>
          </a:extLst>
        </xdr:cNvPr>
        <xdr:cNvCxnSpPr/>
      </xdr:nvCxnSpPr>
      <xdr:spPr>
        <a:xfrm flipV="1">
          <a:off x="13512800" y="1456478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7487960A-C471-4E9B-8E5C-BB63B52199EB}"/>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D4592FA2-32E0-4976-BA47-908AF221CAF2}"/>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1581C081-B673-48F0-8C53-0A502989C97A}"/>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0710B426-1101-40BA-A109-937C5ABCAF5A}"/>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A8A99B22-C580-452B-B51C-24C42A4C9F5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E7AB0D7-3499-4B21-B959-FEBF210A0C4B}"/>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9AB80A6D-47A1-4D7E-AD4E-FE70DFCAE99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DA3155F-E4BA-45D5-A0CF-FEAC2B26036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1E34AFF8-815F-453E-9DB9-A49F1D4F970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77" name="楕円 276">
          <a:extLst>
            <a:ext uri="{FF2B5EF4-FFF2-40B4-BE49-F238E27FC236}">
              <a16:creationId xmlns:a16="http://schemas.microsoft.com/office/drawing/2014/main" id="{FE202BE8-9FD1-4175-BED4-F4BE6C42675E}"/>
            </a:ext>
          </a:extLst>
        </xdr:cNvPr>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115305</xdr:rowOff>
    </xdr:from>
    <xdr:ext cx="762000" cy="259045"/>
    <xdr:sp macro="" textlink="">
      <xdr:nvSpPr>
        <xdr:cNvPr id="278" name="給与水準   （国との比較）該当値テキスト">
          <a:extLst>
            <a:ext uri="{FF2B5EF4-FFF2-40B4-BE49-F238E27FC236}">
              <a16:creationId xmlns:a16="http://schemas.microsoft.com/office/drawing/2014/main" id="{7105C7D7-52D3-4475-9F0D-6C34EB78A15D}"/>
            </a:ext>
          </a:extLst>
        </xdr:cNvPr>
        <xdr:cNvSpPr txBox="1"/>
      </xdr:nvSpPr>
      <xdr:spPr>
        <a:xfrm>
          <a:off x="171069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9" name="楕円 278">
          <a:extLst>
            <a:ext uri="{FF2B5EF4-FFF2-40B4-BE49-F238E27FC236}">
              <a16:creationId xmlns:a16="http://schemas.microsoft.com/office/drawing/2014/main" id="{8482459F-32CB-4AA0-82F3-C7D201C267DB}"/>
            </a:ext>
          </a:extLst>
        </xdr:cNvPr>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80" name="テキスト ボックス 279">
          <a:extLst>
            <a:ext uri="{FF2B5EF4-FFF2-40B4-BE49-F238E27FC236}">
              <a16:creationId xmlns:a16="http://schemas.microsoft.com/office/drawing/2014/main" id="{41CCE1AC-949D-4D7E-88CF-9E1871EAABF3}"/>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125589</xdr:rowOff>
    </xdr:from>
    <xdr:to>
      <xdr:col>73</xdr:col>
      <xdr:colOff>44450</xdr:colOff>
      <xdr:row>85</xdr:row>
      <xdr:rowOff>55739</xdr:rowOff>
    </xdr:to>
    <xdr:sp macro="" textlink="">
      <xdr:nvSpPr>
        <xdr:cNvPr id="281" name="楕円 280">
          <a:extLst>
            <a:ext uri="{FF2B5EF4-FFF2-40B4-BE49-F238E27FC236}">
              <a16:creationId xmlns:a16="http://schemas.microsoft.com/office/drawing/2014/main" id="{ECF3470F-88D0-42D3-90B1-38700E566197}"/>
            </a:ext>
          </a:extLst>
        </xdr:cNvPr>
        <xdr:cNvSpPr/>
      </xdr:nvSpPr>
      <xdr:spPr>
        <a:xfrm>
          <a:off x="15240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65916</xdr:rowOff>
    </xdr:from>
    <xdr:ext cx="762000" cy="259045"/>
    <xdr:sp macro="" textlink="">
      <xdr:nvSpPr>
        <xdr:cNvPr id="282" name="テキスト ボックス 281">
          <a:extLst>
            <a:ext uri="{FF2B5EF4-FFF2-40B4-BE49-F238E27FC236}">
              <a16:creationId xmlns:a16="http://schemas.microsoft.com/office/drawing/2014/main" id="{D765EF7B-0A03-403F-8467-E59160859D88}"/>
            </a:ext>
          </a:extLst>
        </xdr:cNvPr>
        <xdr:cNvSpPr txBox="1"/>
      </xdr:nvSpPr>
      <xdr:spPr>
        <a:xfrm>
          <a:off x="14909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3" name="楕円 282">
          <a:extLst>
            <a:ext uri="{FF2B5EF4-FFF2-40B4-BE49-F238E27FC236}">
              <a16:creationId xmlns:a16="http://schemas.microsoft.com/office/drawing/2014/main" id="{7DFEB043-BBAA-423A-BCD1-90ED3C6BD13C}"/>
            </a:ext>
          </a:extLst>
        </xdr:cNvPr>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4" name="テキスト ボックス 283">
          <a:extLst>
            <a:ext uri="{FF2B5EF4-FFF2-40B4-BE49-F238E27FC236}">
              <a16:creationId xmlns:a16="http://schemas.microsoft.com/office/drawing/2014/main" id="{1B7892E4-AF44-4D7A-8675-298FD3515C41}"/>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5" name="楕円 284">
          <a:extLst>
            <a:ext uri="{FF2B5EF4-FFF2-40B4-BE49-F238E27FC236}">
              <a16:creationId xmlns:a16="http://schemas.microsoft.com/office/drawing/2014/main" id="{7BAAFEF9-E55C-4553-8359-CD7E0636A1F9}"/>
            </a:ext>
          </a:extLst>
        </xdr:cNvPr>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86" name="テキスト ボックス 285">
          <a:extLst>
            <a:ext uri="{FF2B5EF4-FFF2-40B4-BE49-F238E27FC236}">
              <a16:creationId xmlns:a16="http://schemas.microsoft.com/office/drawing/2014/main" id="{C43609CB-8783-4B1A-8604-CDEBEEE0EAE2}"/>
            </a:ext>
          </a:extLst>
        </xdr:cNvPr>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CBEA9A01-6A9C-4054-9C81-71D9E1A1B0E7}"/>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81F7BD2D-6B9A-4823-8D6E-3367D853E163}"/>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C4D0BB11-D7B1-46BD-8029-ED71F2411731}"/>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5255AF5-BAB2-4DBA-8100-9B76C76EA70F}"/>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81A67335-081F-4F3E-839C-09BA7D2C32C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9425B0F6-C328-4C10-B718-A140F2900FB5}"/>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54DC01D2-1BFB-4566-A35F-E088ACD53EA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1CF066DA-18BF-4E05-B0C9-2E5608CD4DC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672B6237-BBC0-4259-93DF-E428215C7E7C}"/>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903D8C09-A1D5-4211-9592-B84ED1F0FF0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CC78826D-8DE7-4B4F-A8B7-C9A9E6BF5136}"/>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EABB89F-2CD4-4F89-AB9F-A97985686DC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CD6A4A0B-D592-421B-B8E3-8C1924384A4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職員数は、平成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年の合併時から令和５年４月までの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人減少したものの、人口減少が進んでいることから、人口当たりの職員数は類似団体平均を上回る水準で推移している。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今後も、事務事業の見直しや施設の統廃合を進めながら、職員定員適正化計画に基づいて職員数の削減に努める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AF53AEC6-D765-49E7-80EC-584F906FD27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20B2938A-8513-4B78-A573-5CF6A9ECBA6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3126A70D-B7AE-473F-A215-F87D5735991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88BAC2A-030D-4F5F-A8EA-CB7F72FCF987}"/>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8DA5D6C7-1088-41A9-A844-AB74D0300C0D}"/>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6B0BF4DB-634B-48D4-8445-C94D8A973DAE}"/>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359F9E7A-385D-4048-BF32-53E80C7684B8}"/>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C696086F-8FFF-4B1E-821D-6961B85DDC2B}"/>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5DF2F929-60A6-492B-9F74-67916B0532DD}"/>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AB54FF9C-B445-47C4-9579-17F339B3DB09}"/>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8229401F-8060-4ABB-8861-B394CD23CE82}"/>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64D5B8F7-8B40-495B-9F0C-53FE2FB96FF4}"/>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BEDAFE02-29FD-4412-87CD-48249845C5E1}"/>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F7859180-367B-4DAD-822E-AA241E6C7A6F}"/>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6DC8B925-2A80-4231-B886-2157C3EEFF71}"/>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61DE65B5-EFF8-450C-ABA3-9D04D6538414}"/>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2EE88C8F-C791-4167-BBCA-C3E19C00F33F}"/>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19EAE9D0-F92D-4600-9999-B9ECDBCEC78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DCA5E178-C069-43F9-AD11-0852A02528C8}"/>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F122550D-05F3-404A-B0F4-DC83BEF322B7}"/>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9BB1E061-F322-4555-B501-660B11A1E41B}"/>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5CF6953F-16B0-4E3E-ACF9-3A4E28516724}"/>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E6B68CB7-6E5A-4B6E-A754-FD875617A908}"/>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153609</xdr:rowOff>
    </xdr:from>
    <xdr:to>
      <xdr:col>81</xdr:col>
      <xdr:colOff>44450</xdr:colOff>
      <xdr:row>62</xdr:row>
      <xdr:rowOff>166249</xdr:rowOff>
    </xdr:to>
    <xdr:cxnSp macro="">
      <xdr:nvCxnSpPr>
        <xdr:cNvPr id="323" name="直線コネクタ 322">
          <a:extLst>
            <a:ext uri="{FF2B5EF4-FFF2-40B4-BE49-F238E27FC236}">
              <a16:creationId xmlns:a16="http://schemas.microsoft.com/office/drawing/2014/main" id="{D3202933-34F9-4A2A-BC84-F59F6CE7CD28}"/>
            </a:ext>
          </a:extLst>
        </xdr:cNvPr>
        <xdr:cNvCxnSpPr/>
      </xdr:nvCxnSpPr>
      <xdr:spPr>
        <a:xfrm>
          <a:off x="16179800" y="10783509"/>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17709E11-E656-44C4-8434-66E4E2F98445}"/>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18B0893F-54BC-45E7-BD03-FEBC5B5440B8}"/>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132927</xdr:rowOff>
    </xdr:from>
    <xdr:to>
      <xdr:col>77</xdr:col>
      <xdr:colOff>44450</xdr:colOff>
      <xdr:row>62</xdr:row>
      <xdr:rowOff>153609</xdr:rowOff>
    </xdr:to>
    <xdr:cxnSp macro="">
      <xdr:nvCxnSpPr>
        <xdr:cNvPr id="326" name="直線コネクタ 325">
          <a:extLst>
            <a:ext uri="{FF2B5EF4-FFF2-40B4-BE49-F238E27FC236}">
              <a16:creationId xmlns:a16="http://schemas.microsoft.com/office/drawing/2014/main" id="{6E82E399-EF0B-4BDA-861E-C704507AD4A7}"/>
            </a:ext>
          </a:extLst>
        </xdr:cNvPr>
        <xdr:cNvCxnSpPr/>
      </xdr:nvCxnSpPr>
      <xdr:spPr>
        <a:xfrm>
          <a:off x="15290800" y="1076282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491B0E2F-9024-4001-99C3-079F9956DFB2}"/>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F666ECB4-580F-422A-BC67-D23849D0827F}"/>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120287</xdr:rowOff>
    </xdr:from>
    <xdr:to>
      <xdr:col>72</xdr:col>
      <xdr:colOff>203200</xdr:colOff>
      <xdr:row>62</xdr:row>
      <xdr:rowOff>132927</xdr:rowOff>
    </xdr:to>
    <xdr:cxnSp macro="">
      <xdr:nvCxnSpPr>
        <xdr:cNvPr id="329" name="直線コネクタ 328">
          <a:extLst>
            <a:ext uri="{FF2B5EF4-FFF2-40B4-BE49-F238E27FC236}">
              <a16:creationId xmlns:a16="http://schemas.microsoft.com/office/drawing/2014/main" id="{4DE25DBB-2C45-4E40-8C45-550288600838}"/>
            </a:ext>
          </a:extLst>
        </xdr:cNvPr>
        <xdr:cNvCxnSpPr/>
      </xdr:nvCxnSpPr>
      <xdr:spPr>
        <a:xfrm>
          <a:off x="14401800" y="10750187"/>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51F37566-9A7D-49A5-A867-9789A86EA519}"/>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5E96DF2A-F7BD-463A-BBB7-E70E0C20A5C9}"/>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90412</xdr:rowOff>
    </xdr:from>
    <xdr:to>
      <xdr:col>68</xdr:col>
      <xdr:colOff>152400</xdr:colOff>
      <xdr:row>62</xdr:row>
      <xdr:rowOff>120287</xdr:rowOff>
    </xdr:to>
    <xdr:cxnSp macro="">
      <xdr:nvCxnSpPr>
        <xdr:cNvPr id="332" name="直線コネクタ 331">
          <a:extLst>
            <a:ext uri="{FF2B5EF4-FFF2-40B4-BE49-F238E27FC236}">
              <a16:creationId xmlns:a16="http://schemas.microsoft.com/office/drawing/2014/main" id="{4FC89C11-4E10-4919-8E9F-C0BEC9B864A3}"/>
            </a:ext>
          </a:extLst>
        </xdr:cNvPr>
        <xdr:cNvCxnSpPr/>
      </xdr:nvCxnSpPr>
      <xdr:spPr>
        <a:xfrm>
          <a:off x="13512800" y="10720312"/>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BC865907-8B39-43E0-86E4-647FA0190B7A}"/>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F2D5CBC6-9259-4486-B515-26CBEE05803B}"/>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CD35729E-5AC6-4499-8C13-C2B449A7D64A}"/>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532858DE-CBAA-4676-829A-C36DFF7EE50D}"/>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F59038E3-3C7E-4A1F-BEE2-3C7203F89D1A}"/>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82277DC0-54A5-48BC-AB44-3F042F1D018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74DA6D79-7D32-4DFF-ABD3-31A823C57C2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58EF66CC-9B50-4D1D-8E70-1C1424A41BA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747362DC-9720-4FD9-9D30-2F27B84A541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115449</xdr:rowOff>
    </xdr:from>
    <xdr:to>
      <xdr:col>81</xdr:col>
      <xdr:colOff>95250</xdr:colOff>
      <xdr:row>63</xdr:row>
      <xdr:rowOff>45599</xdr:rowOff>
    </xdr:to>
    <xdr:sp macro="" textlink="">
      <xdr:nvSpPr>
        <xdr:cNvPr id="342" name="楕円 341">
          <a:extLst>
            <a:ext uri="{FF2B5EF4-FFF2-40B4-BE49-F238E27FC236}">
              <a16:creationId xmlns:a16="http://schemas.microsoft.com/office/drawing/2014/main" id="{010C3962-14AD-48A3-A264-CB2AF37EAF9D}"/>
            </a:ext>
          </a:extLst>
        </xdr:cNvPr>
        <xdr:cNvSpPr/>
      </xdr:nvSpPr>
      <xdr:spPr>
        <a:xfrm>
          <a:off x="16967200" y="10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87526</xdr:rowOff>
    </xdr:from>
    <xdr:ext cx="762000" cy="259045"/>
    <xdr:sp macro="" textlink="">
      <xdr:nvSpPr>
        <xdr:cNvPr id="343" name="定員管理の状況該当値テキスト">
          <a:extLst>
            <a:ext uri="{FF2B5EF4-FFF2-40B4-BE49-F238E27FC236}">
              <a16:creationId xmlns:a16="http://schemas.microsoft.com/office/drawing/2014/main" id="{28B5B7E3-4610-4954-9DDD-DF7655193A91}"/>
            </a:ext>
          </a:extLst>
        </xdr:cNvPr>
        <xdr:cNvSpPr txBox="1"/>
      </xdr:nvSpPr>
      <xdr:spPr>
        <a:xfrm>
          <a:off x="17106900" y="1071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102809</xdr:rowOff>
    </xdr:from>
    <xdr:to>
      <xdr:col>77</xdr:col>
      <xdr:colOff>95250</xdr:colOff>
      <xdr:row>63</xdr:row>
      <xdr:rowOff>32959</xdr:rowOff>
    </xdr:to>
    <xdr:sp macro="" textlink="">
      <xdr:nvSpPr>
        <xdr:cNvPr id="344" name="楕円 343">
          <a:extLst>
            <a:ext uri="{FF2B5EF4-FFF2-40B4-BE49-F238E27FC236}">
              <a16:creationId xmlns:a16="http://schemas.microsoft.com/office/drawing/2014/main" id="{AD61A428-3A06-489F-883B-FFD1CBCB37DB}"/>
            </a:ext>
          </a:extLst>
        </xdr:cNvPr>
        <xdr:cNvSpPr/>
      </xdr:nvSpPr>
      <xdr:spPr>
        <a:xfrm>
          <a:off x="16129000" y="10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17736</xdr:rowOff>
    </xdr:from>
    <xdr:ext cx="736600" cy="259045"/>
    <xdr:sp macro="" textlink="">
      <xdr:nvSpPr>
        <xdr:cNvPr id="345" name="テキスト ボックス 344">
          <a:extLst>
            <a:ext uri="{FF2B5EF4-FFF2-40B4-BE49-F238E27FC236}">
              <a16:creationId xmlns:a16="http://schemas.microsoft.com/office/drawing/2014/main" id="{9102216C-FA30-4B56-B7FD-30D6820158E2}"/>
            </a:ext>
          </a:extLst>
        </xdr:cNvPr>
        <xdr:cNvSpPr txBox="1"/>
      </xdr:nvSpPr>
      <xdr:spPr>
        <a:xfrm>
          <a:off x="15798800" y="1081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82127</xdr:rowOff>
    </xdr:from>
    <xdr:to>
      <xdr:col>73</xdr:col>
      <xdr:colOff>44450</xdr:colOff>
      <xdr:row>63</xdr:row>
      <xdr:rowOff>12277</xdr:rowOff>
    </xdr:to>
    <xdr:sp macro="" textlink="">
      <xdr:nvSpPr>
        <xdr:cNvPr id="346" name="楕円 345">
          <a:extLst>
            <a:ext uri="{FF2B5EF4-FFF2-40B4-BE49-F238E27FC236}">
              <a16:creationId xmlns:a16="http://schemas.microsoft.com/office/drawing/2014/main" id="{6D3A5A3D-0DCC-4CA8-9CAA-A7748EAC642B}"/>
            </a:ext>
          </a:extLst>
        </xdr:cNvPr>
        <xdr:cNvSpPr/>
      </xdr:nvSpPr>
      <xdr:spPr>
        <a:xfrm>
          <a:off x="15240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168504</xdr:rowOff>
    </xdr:from>
    <xdr:ext cx="762000" cy="259045"/>
    <xdr:sp macro="" textlink="">
      <xdr:nvSpPr>
        <xdr:cNvPr id="347" name="テキスト ボックス 346">
          <a:extLst>
            <a:ext uri="{FF2B5EF4-FFF2-40B4-BE49-F238E27FC236}">
              <a16:creationId xmlns:a16="http://schemas.microsoft.com/office/drawing/2014/main" id="{A4D29560-060F-4F22-A956-0D155EFF0CF2}"/>
            </a:ext>
          </a:extLst>
        </xdr:cNvPr>
        <xdr:cNvSpPr txBox="1"/>
      </xdr:nvSpPr>
      <xdr:spPr>
        <a:xfrm>
          <a:off x="14909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69487</xdr:rowOff>
    </xdr:from>
    <xdr:to>
      <xdr:col>68</xdr:col>
      <xdr:colOff>203200</xdr:colOff>
      <xdr:row>62</xdr:row>
      <xdr:rowOff>171087</xdr:rowOff>
    </xdr:to>
    <xdr:sp macro="" textlink="">
      <xdr:nvSpPr>
        <xdr:cNvPr id="348" name="楕円 347">
          <a:extLst>
            <a:ext uri="{FF2B5EF4-FFF2-40B4-BE49-F238E27FC236}">
              <a16:creationId xmlns:a16="http://schemas.microsoft.com/office/drawing/2014/main" id="{A93F6296-D02E-402A-9D61-441AC05975EE}"/>
            </a:ext>
          </a:extLst>
        </xdr:cNvPr>
        <xdr:cNvSpPr/>
      </xdr:nvSpPr>
      <xdr:spPr>
        <a:xfrm>
          <a:off x="14351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155864</xdr:rowOff>
    </xdr:from>
    <xdr:ext cx="762000" cy="259045"/>
    <xdr:sp macro="" textlink="">
      <xdr:nvSpPr>
        <xdr:cNvPr id="349" name="テキスト ボックス 348">
          <a:extLst>
            <a:ext uri="{FF2B5EF4-FFF2-40B4-BE49-F238E27FC236}">
              <a16:creationId xmlns:a16="http://schemas.microsoft.com/office/drawing/2014/main" id="{8CB5A147-80BE-476A-AFCB-21EA8391F657}"/>
            </a:ext>
          </a:extLst>
        </xdr:cNvPr>
        <xdr:cNvSpPr txBox="1"/>
      </xdr:nvSpPr>
      <xdr:spPr>
        <a:xfrm>
          <a:off x="14020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39612</xdr:rowOff>
    </xdr:from>
    <xdr:to>
      <xdr:col>64</xdr:col>
      <xdr:colOff>152400</xdr:colOff>
      <xdr:row>62</xdr:row>
      <xdr:rowOff>141212</xdr:rowOff>
    </xdr:to>
    <xdr:sp macro="" textlink="">
      <xdr:nvSpPr>
        <xdr:cNvPr id="350" name="楕円 349">
          <a:extLst>
            <a:ext uri="{FF2B5EF4-FFF2-40B4-BE49-F238E27FC236}">
              <a16:creationId xmlns:a16="http://schemas.microsoft.com/office/drawing/2014/main" id="{69A3DF51-28AD-4111-97EB-9C41B282B215}"/>
            </a:ext>
          </a:extLst>
        </xdr:cNvPr>
        <xdr:cNvSpPr/>
      </xdr:nvSpPr>
      <xdr:spPr>
        <a:xfrm>
          <a:off x="13462000" y="1066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125989</xdr:rowOff>
    </xdr:from>
    <xdr:ext cx="762000" cy="259045"/>
    <xdr:sp macro="" textlink="">
      <xdr:nvSpPr>
        <xdr:cNvPr id="351" name="テキスト ボックス 350">
          <a:extLst>
            <a:ext uri="{FF2B5EF4-FFF2-40B4-BE49-F238E27FC236}">
              <a16:creationId xmlns:a16="http://schemas.microsoft.com/office/drawing/2014/main" id="{D3C997FE-C936-4822-AD77-EA298324A926}"/>
            </a:ext>
          </a:extLst>
        </xdr:cNvPr>
        <xdr:cNvSpPr txBox="1"/>
      </xdr:nvSpPr>
      <xdr:spPr>
        <a:xfrm>
          <a:off x="13131800" y="1075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DCFBD74-2406-4FF9-A075-4C388A7C501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6C9901DD-E4F7-4DC4-BD23-9D02E2B5D43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82B98136-7902-4FC8-B0EC-0ABBD13193D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E83F7B5A-4634-4D44-AD61-7F7E8D29332D}"/>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A7507B7C-CDD3-44FE-B8AC-BF622FF6C37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9B807B92-B22F-4A40-B6B6-E672F3A24BE3}"/>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93D7BB5E-E678-4341-BE19-6328F02A1D45}"/>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802FA3D3-277D-4D37-9072-AFFEBF7C13F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2D09C838-D274-48FD-A5FB-9939B38DE98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B14DE8AC-7F63-49AF-B58E-32DF16ECD36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7BA3D04D-95A6-4CF6-B599-6893BF5D4F9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77A12D11-4C60-47C8-88A7-1602305F0E4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9D167189-CBA7-434A-8440-3B5EE11E908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低くなっているものの、庁舎等整備事業や新クリーンセンター施設整備等の先送りできない大型事業を行うため、公債費が膨らむことが予想される。今後も市債の発行を抑制し、公債費の負担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B73943A1-FF08-46FD-A41D-85C070EE941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EBBD4F4B-CE5B-46F5-B920-3899E352552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C2B28BFF-F401-4F9E-9817-6ED4B456711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170E20AD-C1D2-4206-AE3D-A50505BE6D95}"/>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3C8E202B-BAF8-4C97-8C0B-31002B2C11B2}"/>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463F8C2E-0736-45DC-8A88-FA3D64A72989}"/>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A1C23EF1-BFE6-4B04-B775-A23A83E5F02B}"/>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954A0B09-243B-41BB-BA50-7E4F6EC9860A}"/>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726C5188-2B1B-43BD-8A09-A60A48D5B094}"/>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7D96162E-0189-4C0A-A427-13E1E5256FFE}"/>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D5518DEF-7392-4B77-B37E-EF848B289F82}"/>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6AEBEFA6-0B59-4E53-9727-5F5DF4624752}"/>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CEA74A19-411D-4605-AF71-DC73C4DC39B6}"/>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ECB3BACF-9A0D-4E1E-A0E6-D07FEC426484}"/>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D52FDE86-921E-4651-8313-6EB5A777DA3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4C0FB3F0-9BD4-464B-8773-3776262232FE}"/>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B23DC823-715F-4CD2-8390-A67E3EE802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3456A044-7FDC-4103-86AB-7A786C8F268D}"/>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3827B0FD-07A8-4DFF-A3FA-48EE7DB74C78}"/>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EC85E33D-AC08-4C23-A9C1-31D5D7AB35BB}"/>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155258</xdr:rowOff>
    </xdr:from>
    <xdr:to>
      <xdr:col>81</xdr:col>
      <xdr:colOff>44450</xdr:colOff>
      <xdr:row>36</xdr:row>
      <xdr:rowOff>155258</xdr:rowOff>
    </xdr:to>
    <xdr:cxnSp macro="">
      <xdr:nvCxnSpPr>
        <xdr:cNvPr id="385" name="直線コネクタ 384">
          <a:extLst>
            <a:ext uri="{FF2B5EF4-FFF2-40B4-BE49-F238E27FC236}">
              <a16:creationId xmlns:a16="http://schemas.microsoft.com/office/drawing/2014/main" id="{5FB267D7-49DB-4CD1-8116-F8B09138CA91}"/>
            </a:ext>
          </a:extLst>
        </xdr:cNvPr>
        <xdr:cNvCxnSpPr/>
      </xdr:nvCxnSpPr>
      <xdr:spPr>
        <a:xfrm>
          <a:off x="16179800" y="6327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6943808B-510E-4844-86D5-D00EBAD22A87}"/>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CAC8BCDF-B525-436E-9B66-8BF999841FD8}"/>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155258</xdr:rowOff>
    </xdr:from>
    <xdr:to>
      <xdr:col>77</xdr:col>
      <xdr:colOff>44450</xdr:colOff>
      <xdr:row>36</xdr:row>
      <xdr:rowOff>163301</xdr:rowOff>
    </xdr:to>
    <xdr:cxnSp macro="">
      <xdr:nvCxnSpPr>
        <xdr:cNvPr id="388" name="直線コネクタ 387">
          <a:extLst>
            <a:ext uri="{FF2B5EF4-FFF2-40B4-BE49-F238E27FC236}">
              <a16:creationId xmlns:a16="http://schemas.microsoft.com/office/drawing/2014/main" id="{515D3BA4-BF4E-4B83-A92B-339B2EAE85CD}"/>
            </a:ext>
          </a:extLst>
        </xdr:cNvPr>
        <xdr:cNvCxnSpPr/>
      </xdr:nvCxnSpPr>
      <xdr:spPr>
        <a:xfrm flipV="1">
          <a:off x="15290800" y="632745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16CC47FC-B2C9-49FF-A66B-9FC9BD520E85}"/>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5942BA1F-4B67-41E7-8D7B-E42423A59E7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163301</xdr:rowOff>
    </xdr:from>
    <xdr:to>
      <xdr:col>72</xdr:col>
      <xdr:colOff>203200</xdr:colOff>
      <xdr:row>36</xdr:row>
      <xdr:rowOff>163301</xdr:rowOff>
    </xdr:to>
    <xdr:cxnSp macro="">
      <xdr:nvCxnSpPr>
        <xdr:cNvPr id="391" name="直線コネクタ 390">
          <a:extLst>
            <a:ext uri="{FF2B5EF4-FFF2-40B4-BE49-F238E27FC236}">
              <a16:creationId xmlns:a16="http://schemas.microsoft.com/office/drawing/2014/main" id="{46F136CB-5DF7-4740-A0FB-950F674E2DB0}"/>
            </a:ext>
          </a:extLst>
        </xdr:cNvPr>
        <xdr:cNvCxnSpPr/>
      </xdr:nvCxnSpPr>
      <xdr:spPr>
        <a:xfrm>
          <a:off x="14401800" y="63355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3F3227F2-A6D1-46D7-A9C1-66339FA85DB2}"/>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1774B550-1578-4F88-AF99-9740FD45C1F9}"/>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157268</xdr:rowOff>
    </xdr:from>
    <xdr:to>
      <xdr:col>68</xdr:col>
      <xdr:colOff>152400</xdr:colOff>
      <xdr:row>36</xdr:row>
      <xdr:rowOff>163301</xdr:rowOff>
    </xdr:to>
    <xdr:cxnSp macro="">
      <xdr:nvCxnSpPr>
        <xdr:cNvPr id="394" name="直線コネクタ 393">
          <a:extLst>
            <a:ext uri="{FF2B5EF4-FFF2-40B4-BE49-F238E27FC236}">
              <a16:creationId xmlns:a16="http://schemas.microsoft.com/office/drawing/2014/main" id="{33E9485B-FD2C-4E28-A6B1-FFB146A92635}"/>
            </a:ext>
          </a:extLst>
        </xdr:cNvPr>
        <xdr:cNvCxnSpPr/>
      </xdr:nvCxnSpPr>
      <xdr:spPr>
        <a:xfrm>
          <a:off x="13512800" y="632946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DE33ABED-3506-45AA-BF8E-707130B068D9}"/>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A78AB298-26D2-4F38-8C0C-3D7A2F993EA6}"/>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60B8944F-A0A2-49F3-847E-CF9B6BA57796}"/>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E179298A-0651-4B34-83BC-7F3249E734F7}"/>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E23D00D1-73A9-44B6-9EEF-EF51A18F48EC}"/>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786139EB-7B07-4E4D-9F1B-63484D55C07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57069B6A-74C0-4EB7-A513-4ADBEFF7DA05}"/>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962FD50B-9BC9-4981-B0B6-6F14C059CC6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488CA47A-3F64-4753-8926-07730654616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104458</xdr:rowOff>
    </xdr:from>
    <xdr:to>
      <xdr:col>81</xdr:col>
      <xdr:colOff>95250</xdr:colOff>
      <xdr:row>37</xdr:row>
      <xdr:rowOff>34608</xdr:rowOff>
    </xdr:to>
    <xdr:sp macro="" textlink="">
      <xdr:nvSpPr>
        <xdr:cNvPr id="404" name="楕円 403">
          <a:extLst>
            <a:ext uri="{FF2B5EF4-FFF2-40B4-BE49-F238E27FC236}">
              <a16:creationId xmlns:a16="http://schemas.microsoft.com/office/drawing/2014/main" id="{7485F27D-9E00-4FF0-B767-387DBA37F06B}"/>
            </a:ext>
          </a:extLst>
        </xdr:cNvPr>
        <xdr:cNvSpPr/>
      </xdr:nvSpPr>
      <xdr:spPr>
        <a:xfrm>
          <a:off x="169672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120985</xdr:rowOff>
    </xdr:from>
    <xdr:ext cx="762000" cy="259045"/>
    <xdr:sp macro="" textlink="">
      <xdr:nvSpPr>
        <xdr:cNvPr id="405" name="公債費負担の状況該当値テキスト">
          <a:extLst>
            <a:ext uri="{FF2B5EF4-FFF2-40B4-BE49-F238E27FC236}">
              <a16:creationId xmlns:a16="http://schemas.microsoft.com/office/drawing/2014/main" id="{0580C56F-C491-46DC-BC35-0B483AF52D87}"/>
            </a:ext>
          </a:extLst>
        </xdr:cNvPr>
        <xdr:cNvSpPr txBox="1"/>
      </xdr:nvSpPr>
      <xdr:spPr>
        <a:xfrm>
          <a:off x="17106900" y="61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104458</xdr:rowOff>
    </xdr:from>
    <xdr:to>
      <xdr:col>77</xdr:col>
      <xdr:colOff>95250</xdr:colOff>
      <xdr:row>37</xdr:row>
      <xdr:rowOff>34608</xdr:rowOff>
    </xdr:to>
    <xdr:sp macro="" textlink="">
      <xdr:nvSpPr>
        <xdr:cNvPr id="406" name="楕円 405">
          <a:extLst>
            <a:ext uri="{FF2B5EF4-FFF2-40B4-BE49-F238E27FC236}">
              <a16:creationId xmlns:a16="http://schemas.microsoft.com/office/drawing/2014/main" id="{C27DEB05-04A6-45DD-AA53-85360E5E2E9A}"/>
            </a:ext>
          </a:extLst>
        </xdr:cNvPr>
        <xdr:cNvSpPr/>
      </xdr:nvSpPr>
      <xdr:spPr>
        <a:xfrm>
          <a:off x="16129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44785</xdr:rowOff>
    </xdr:from>
    <xdr:ext cx="736600" cy="259045"/>
    <xdr:sp macro="" textlink="">
      <xdr:nvSpPr>
        <xdr:cNvPr id="407" name="テキスト ボックス 406">
          <a:extLst>
            <a:ext uri="{FF2B5EF4-FFF2-40B4-BE49-F238E27FC236}">
              <a16:creationId xmlns:a16="http://schemas.microsoft.com/office/drawing/2014/main" id="{EC95C729-EC5D-48B5-AEE8-AC304CD23AE5}"/>
            </a:ext>
          </a:extLst>
        </xdr:cNvPr>
        <xdr:cNvSpPr txBox="1"/>
      </xdr:nvSpPr>
      <xdr:spPr>
        <a:xfrm>
          <a:off x="15798800" y="604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112501</xdr:rowOff>
    </xdr:from>
    <xdr:to>
      <xdr:col>73</xdr:col>
      <xdr:colOff>44450</xdr:colOff>
      <xdr:row>37</xdr:row>
      <xdr:rowOff>42651</xdr:rowOff>
    </xdr:to>
    <xdr:sp macro="" textlink="">
      <xdr:nvSpPr>
        <xdr:cNvPr id="408" name="楕円 407">
          <a:extLst>
            <a:ext uri="{FF2B5EF4-FFF2-40B4-BE49-F238E27FC236}">
              <a16:creationId xmlns:a16="http://schemas.microsoft.com/office/drawing/2014/main" id="{58D520B8-7007-4CAE-AFC1-3F6AEBBB5187}"/>
            </a:ext>
          </a:extLst>
        </xdr:cNvPr>
        <xdr:cNvSpPr/>
      </xdr:nvSpPr>
      <xdr:spPr>
        <a:xfrm>
          <a:off x="15240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52828</xdr:rowOff>
    </xdr:from>
    <xdr:ext cx="762000" cy="259045"/>
    <xdr:sp macro="" textlink="">
      <xdr:nvSpPr>
        <xdr:cNvPr id="409" name="テキスト ボックス 408">
          <a:extLst>
            <a:ext uri="{FF2B5EF4-FFF2-40B4-BE49-F238E27FC236}">
              <a16:creationId xmlns:a16="http://schemas.microsoft.com/office/drawing/2014/main" id="{21483174-5F3C-44F3-900F-571EABBD7202}"/>
            </a:ext>
          </a:extLst>
        </xdr:cNvPr>
        <xdr:cNvSpPr txBox="1"/>
      </xdr:nvSpPr>
      <xdr:spPr>
        <a:xfrm>
          <a:off x="14909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112501</xdr:rowOff>
    </xdr:from>
    <xdr:to>
      <xdr:col>68</xdr:col>
      <xdr:colOff>203200</xdr:colOff>
      <xdr:row>37</xdr:row>
      <xdr:rowOff>42651</xdr:rowOff>
    </xdr:to>
    <xdr:sp macro="" textlink="">
      <xdr:nvSpPr>
        <xdr:cNvPr id="410" name="楕円 409">
          <a:extLst>
            <a:ext uri="{FF2B5EF4-FFF2-40B4-BE49-F238E27FC236}">
              <a16:creationId xmlns:a16="http://schemas.microsoft.com/office/drawing/2014/main" id="{9361AE13-6EA9-4DA6-B69C-39CC8D6CD7F5}"/>
            </a:ext>
          </a:extLst>
        </xdr:cNvPr>
        <xdr:cNvSpPr/>
      </xdr:nvSpPr>
      <xdr:spPr>
        <a:xfrm>
          <a:off x="14351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52828</xdr:rowOff>
    </xdr:from>
    <xdr:ext cx="762000" cy="259045"/>
    <xdr:sp macro="" textlink="">
      <xdr:nvSpPr>
        <xdr:cNvPr id="411" name="テキスト ボックス 410">
          <a:extLst>
            <a:ext uri="{FF2B5EF4-FFF2-40B4-BE49-F238E27FC236}">
              <a16:creationId xmlns:a16="http://schemas.microsoft.com/office/drawing/2014/main" id="{7625E74A-803E-4E1C-A43D-EB7CDE1EC58B}"/>
            </a:ext>
          </a:extLst>
        </xdr:cNvPr>
        <xdr:cNvSpPr txBox="1"/>
      </xdr:nvSpPr>
      <xdr:spPr>
        <a:xfrm>
          <a:off x="14020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106468</xdr:rowOff>
    </xdr:from>
    <xdr:to>
      <xdr:col>64</xdr:col>
      <xdr:colOff>152400</xdr:colOff>
      <xdr:row>37</xdr:row>
      <xdr:rowOff>36618</xdr:rowOff>
    </xdr:to>
    <xdr:sp macro="" textlink="">
      <xdr:nvSpPr>
        <xdr:cNvPr id="412" name="楕円 411">
          <a:extLst>
            <a:ext uri="{FF2B5EF4-FFF2-40B4-BE49-F238E27FC236}">
              <a16:creationId xmlns:a16="http://schemas.microsoft.com/office/drawing/2014/main" id="{AB65330C-030D-4D44-B1EE-85C8B12DB126}"/>
            </a:ext>
          </a:extLst>
        </xdr:cNvPr>
        <xdr:cNvSpPr/>
      </xdr:nvSpPr>
      <xdr:spPr>
        <a:xfrm>
          <a:off x="13462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46795</xdr:rowOff>
    </xdr:from>
    <xdr:ext cx="762000" cy="259045"/>
    <xdr:sp macro="" textlink="">
      <xdr:nvSpPr>
        <xdr:cNvPr id="413" name="テキスト ボックス 412">
          <a:extLst>
            <a:ext uri="{FF2B5EF4-FFF2-40B4-BE49-F238E27FC236}">
              <a16:creationId xmlns:a16="http://schemas.microsoft.com/office/drawing/2014/main" id="{AA40834F-4EDE-47E4-A744-2492A78661CB}"/>
            </a:ext>
          </a:extLst>
        </xdr:cNvPr>
        <xdr:cNvSpPr txBox="1"/>
      </xdr:nvSpPr>
      <xdr:spPr>
        <a:xfrm>
          <a:off x="13131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FF711407-D7D6-4FE4-9001-CC0F9E3E636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8D8FEEE1-54CD-4679-BB2D-1D050A85D2C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D89E29B7-9CE4-4FAA-ACC5-7C4053C000D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E95D7951-F29B-4F25-BEF1-FDE05CEAA643}"/>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DE18C7E5-8213-4EDB-8DC9-641A947953FB}"/>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9F8DFD66-2F3C-4D92-A085-D144745067E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1F9F1E8-7DB5-4103-B671-1E2B842BB93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1824FA6D-C8D1-45AF-ABAA-8AAF9DA747B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1E4FBAE1-B46D-4F40-94C0-7C731E43B65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F53A2022-425B-4410-99BE-2C7F8442D8F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CC702422-E9F6-43CB-B0D1-B366B60F260F}"/>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92DE814C-9AF2-4C9F-AC2C-556D0A91927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7CEC0536-4F30-4EAC-B20D-9452D49D55C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将来負担額に対し、基金等の残高が大きいため将来負担比率の表示はない。今後も起債残高の適正な管理を行っていく。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BCB8A354-BE2D-496B-9A11-35838ACEB92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FBB61C04-A54E-4B61-B18C-DE9914A8DF1B}"/>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C7B4B1F7-5343-490D-A1D9-5877706E429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AB6612EA-4F21-4135-BE71-8FCCD1D17365}"/>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55D67D8-9584-442B-A738-CF496E6C50C8}"/>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B6957CFD-71E3-47BF-B976-E98245797DEE}"/>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F8362CF1-A63B-4605-A0C8-B0599BACFE53}"/>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5B6D8FC1-B953-410E-81FA-03069B3AC2E9}"/>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65877EB3-5139-41AF-BFC5-A137E0F13508}"/>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5831F0A4-7B94-489D-B1C1-F96835F8F00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DB7E0C38-51D2-48CF-9F66-CA151544E32F}"/>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86D79A53-9A50-49EA-8E80-59E66E68E12A}"/>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B3212B3A-09F6-494F-9A3D-1423F0881133}"/>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1CAC82C6-ACB7-461D-B6E8-1A7B696EF395}"/>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5902BB63-BA82-47CF-BDE7-CE0026543EC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EE540F79-8DFD-407E-BD35-80AEE28D1AAF}"/>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a:extLst>
            <a:ext uri="{FF2B5EF4-FFF2-40B4-BE49-F238E27FC236}">
              <a16:creationId xmlns:a16="http://schemas.microsoft.com/office/drawing/2014/main" id="{3B4E1358-BB22-4A00-8536-4F2CB6EA19E5}"/>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a:extLst>
            <a:ext uri="{FF2B5EF4-FFF2-40B4-BE49-F238E27FC236}">
              <a16:creationId xmlns:a16="http://schemas.microsoft.com/office/drawing/2014/main" id="{8CB53256-6918-4F22-A681-1F216C9E8177}"/>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a:extLst>
            <a:ext uri="{FF2B5EF4-FFF2-40B4-BE49-F238E27FC236}">
              <a16:creationId xmlns:a16="http://schemas.microsoft.com/office/drawing/2014/main" id="{164E4289-9A11-498D-8ACC-555FBE42066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a:extLst>
            <a:ext uri="{FF2B5EF4-FFF2-40B4-BE49-F238E27FC236}">
              <a16:creationId xmlns:a16="http://schemas.microsoft.com/office/drawing/2014/main" id="{830A85D2-FFE8-46F7-94B4-25398BDBAE2C}"/>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7" name="フローチャート: 判断 446">
          <a:extLst>
            <a:ext uri="{FF2B5EF4-FFF2-40B4-BE49-F238E27FC236}">
              <a16:creationId xmlns:a16="http://schemas.microsoft.com/office/drawing/2014/main" id="{62E21405-1860-4797-B9CB-6EAE28BF6B31}"/>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8" name="テキスト ボックス 447">
          <a:extLst>
            <a:ext uri="{FF2B5EF4-FFF2-40B4-BE49-F238E27FC236}">
              <a16:creationId xmlns:a16="http://schemas.microsoft.com/office/drawing/2014/main" id="{EFDB24CF-A1E2-4036-BA13-BBD447432581}"/>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49" name="フローチャート: 判断 448">
          <a:extLst>
            <a:ext uri="{FF2B5EF4-FFF2-40B4-BE49-F238E27FC236}">
              <a16:creationId xmlns:a16="http://schemas.microsoft.com/office/drawing/2014/main" id="{28EFB1C0-3193-495A-A6A3-8976628F4319}"/>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0" name="テキスト ボックス 449">
          <a:extLst>
            <a:ext uri="{FF2B5EF4-FFF2-40B4-BE49-F238E27FC236}">
              <a16:creationId xmlns:a16="http://schemas.microsoft.com/office/drawing/2014/main" id="{7024DF53-8AF1-4ED4-B003-5E48495799B4}"/>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1" name="フローチャート: 判断 450">
          <a:extLst>
            <a:ext uri="{FF2B5EF4-FFF2-40B4-BE49-F238E27FC236}">
              <a16:creationId xmlns:a16="http://schemas.microsoft.com/office/drawing/2014/main" id="{FB7DEE63-4D0C-41C7-B490-296285ECBDBC}"/>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2" name="テキスト ボックス 451">
          <a:extLst>
            <a:ext uri="{FF2B5EF4-FFF2-40B4-BE49-F238E27FC236}">
              <a16:creationId xmlns:a16="http://schemas.microsoft.com/office/drawing/2014/main" id="{4D56B11B-71CD-4CCB-9E5A-2A2390B3491E}"/>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ADC0AA93-2990-4594-A973-E084DD25FE9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821EED8E-4E8A-4DE1-9BA0-AAFBDAA1CD6F}"/>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F6933C82-DBB1-4CFB-B59A-9464C113500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2F7A45CD-AAD7-4F38-8C0F-7878234C9B7B}"/>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1921E8C3-1B75-47D7-94DE-F63346942F98}"/>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32,279
32,045
283.59
33,059,157
31,932,370
1,087,426
12,875,979
28,731,957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高い水準で推移してきたが、職員定員適正化計画に基づき職員数の削減や指定管理制度の導入などで差は縮まってきている。今後も窓口業務の民間委託や会計年度任用職員の適正配置などで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735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39</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735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16510</xdr:rowOff>
    </xdr:from>
    <xdr:to>
      <xdr:col>15</xdr:col>
      <xdr:colOff>98425</xdr:colOff>
      <xdr:row>39</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03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62230</xdr:rowOff>
    </xdr:from>
    <xdr:to>
      <xdr:col>11</xdr:col>
      <xdr:colOff>9525</xdr:colOff>
      <xdr:row>39</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48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137160</xdr:rowOff>
    </xdr:from>
    <xdr:to>
      <xdr:col>15</xdr:col>
      <xdr:colOff>149225</xdr:colOff>
      <xdr:row>39</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52087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26670</xdr:rowOff>
    </xdr:from>
    <xdr:to>
      <xdr:col>11</xdr:col>
      <xdr:colOff>60325</xdr:colOff>
      <xdr:row>39</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11430</xdr:rowOff>
    </xdr:from>
    <xdr:to>
      <xdr:col>6</xdr:col>
      <xdr:colOff>171450</xdr:colOff>
      <xdr:row>39</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97807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類似団体平均より低くなっているものの、合併に伴い類似の公共施設が多く存在しているため、施設の管理費に多額の経費を要している。</a:t>
          </a:r>
        </a:p>
        <a:p>
          <a:r>
            <a:rPr kumimoji="1" lang="ja-JP" altLang="en-US" sz="1300">
              <a:latin typeface="ＭＳ Ｐゴシック" panose="020B0600070205080204" pitchFamily="50" charset="-128"/>
              <a:ea typeface="ＭＳ Ｐゴシック" panose="020B0600070205080204" pitchFamily="50" charset="-128"/>
            </a:rPr>
            <a:t>　現在、公共施設の統廃合を進めるなど、必要性や効率性等を十分に検討し、見直し・合理化に努めている。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23586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450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16</xdr:row>
      <xdr:rowOff>1814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01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129721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926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137886</xdr:rowOff>
    </xdr:from>
    <xdr:to>
      <xdr:col>69</xdr:col>
      <xdr:colOff>92075</xdr:colOff>
      <xdr:row>15</xdr:row>
      <xdr:rowOff>20864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38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160763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78921</xdr:rowOff>
    </xdr:from>
    <xdr:to>
      <xdr:col>74</xdr:col>
      <xdr:colOff>31750</xdr:colOff>
      <xdr:row>16</xdr:row>
      <xdr:rowOff>9071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19248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27413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類似団体とほぼ同水準で推移してきたが、少子高齢化により子育て支援や高齢者支援に係る経費は増加し続けている。</a:t>
          </a:r>
        </a:p>
        <a:p>
          <a:r>
            <a:rPr kumimoji="1" lang="ja-JP" altLang="en-US" sz="1300">
              <a:latin typeface="ＭＳ Ｐゴシック" panose="020B0600070205080204" pitchFamily="50" charset="-128"/>
              <a:ea typeface="ＭＳ Ｐゴシック" panose="020B0600070205080204" pitchFamily="50" charset="-128"/>
            </a:rPr>
            <a:t>　今後は、市の単独事業について費用対効果を検証し、見直しを行うなど扶助費の適正化に努める。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82550</xdr:rowOff>
    </xdr:from>
    <xdr:to>
      <xdr:col>24</xdr:col>
      <xdr:colOff>25400</xdr:colOff>
      <xdr:row>57</xdr:row>
      <xdr:rowOff>120650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55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120650</xdr:rowOff>
    </xdr:from>
    <xdr:to>
      <xdr:col>19</xdr:col>
      <xdr:colOff>187325</xdr:colOff>
      <xdr:row>57</xdr:row>
      <xdr:rowOff>133350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133350</xdr:rowOff>
    </xdr:from>
    <xdr:to>
      <xdr:col>15</xdr:col>
      <xdr:colOff>98425</xdr:colOff>
      <xdr:row>57</xdr:row>
      <xdr:rowOff>146050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0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146050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156227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平成２７年度以降類似団体平均をやや下回る水準で推移してきたが、令和元年度から類似団体平均を上回っている。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はいっそう高齢化が進むため、後期高齢者医療特別会計および介護保険特別会計繰出金の増加が見込まれるが、健康増進への取り組みや保険料の適正化に向けた取り組み等を行い、各会計の支出を抑制し、普通会計への負担を軽減でき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16510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58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58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85090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4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39370</xdr:rowOff>
    </xdr:from>
    <xdr:to>
      <xdr:col>69</xdr:col>
      <xdr:colOff>92075</xdr:colOff>
      <xdr:row>57</xdr:row>
      <xdr:rowOff>85090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1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増加傾向にあるものの、類似団体平均より低くなっており、健全な財政に寄与しているものと考えている。</a:t>
          </a:r>
        </a:p>
        <a:p>
          <a:r>
            <a:rPr kumimoji="1" lang="ja-JP" altLang="en-US" sz="1300">
              <a:latin typeface="ＭＳ Ｐゴシック" panose="020B0600070205080204" pitchFamily="50" charset="-128"/>
              <a:ea typeface="ＭＳ Ｐゴシック" panose="020B0600070205080204" pitchFamily="50" charset="-128"/>
            </a:rPr>
            <a:t>　今後は、補助金等見直し基準等に基づき、事業実績の精査や団体自立のための指導等の取り組みを行い、経費の削減に努める。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154432</xdr:rowOff>
    </xdr:from>
    <xdr:to>
      <xdr:col>82</xdr:col>
      <xdr:colOff>107950</xdr:colOff>
      <xdr:row>34</xdr:row>
      <xdr:rowOff>163576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59837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35</xdr:row>
      <xdr:rowOff>5842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59837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35</xdr:row>
      <xdr:rowOff>5842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654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136144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65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112776</xdr:rowOff>
    </xdr:from>
    <xdr:to>
      <xdr:col>82</xdr:col>
      <xdr:colOff>158750</xdr:colOff>
      <xdr:row>35</xdr:row>
      <xdr:rowOff>42926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129303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103632</xdr:rowOff>
    </xdr:from>
    <xdr:to>
      <xdr:col>78</xdr:col>
      <xdr:colOff>120650</xdr:colOff>
      <xdr:row>35</xdr:row>
      <xdr:rowOff>33782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43959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大型の施設整備事業の実施に伴う地方債の償還が開始したことにより公債費が増加しており、類似団体平均を上回っている。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現在、庁舎整備事業や新クリーンセンター施設整備事業等の大型事業に着手しており、今後も公債費が膨らむことが予想されるが、財政健全化計画に基づいて地方債発行額の抑制に努める。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64135</xdr:rowOff>
    </xdr:from>
    <xdr:to>
      <xdr:col>24</xdr:col>
      <xdr:colOff>25400</xdr:colOff>
      <xdr:row>75</xdr:row>
      <xdr:rowOff>85090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2288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64135</xdr:rowOff>
    </xdr:from>
    <xdr:to>
      <xdr:col>19</xdr:col>
      <xdr:colOff>187325</xdr:colOff>
      <xdr:row>75</xdr:row>
      <xdr:rowOff>77470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9228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96520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9362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75</xdr:row>
      <xdr:rowOff>100330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955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6367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xdr:rowOff>
    </xdr:from>
    <xdr:to>
      <xdr:col>20</xdr:col>
      <xdr:colOff>38100</xdr:colOff>
      <xdr:row>75</xdr:row>
      <xdr:rowOff>114935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99713</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5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113047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45720</xdr:rowOff>
    </xdr:from>
    <xdr:to>
      <xdr:col>11</xdr:col>
      <xdr:colOff>60325</xdr:colOff>
      <xdr:row>75</xdr:row>
      <xdr:rowOff>147320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132097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49530</xdr:rowOff>
    </xdr:from>
    <xdr:to>
      <xdr:col>6</xdr:col>
      <xdr:colOff>171450</xdr:colOff>
      <xdr:row>75</xdr:row>
      <xdr:rowOff>151130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135907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類似団体平均より低くなっているが、人件費、扶助費、その他については類似団体平均を上回っている経費もある。</a:t>
          </a:r>
        </a:p>
        <a:p>
          <a:r>
            <a:rPr kumimoji="1" lang="ja-JP" altLang="en-US" sz="1300">
              <a:latin typeface="ＭＳ Ｐゴシック" panose="020B0600070205080204" pitchFamily="50" charset="-128"/>
              <a:ea typeface="ＭＳ Ｐゴシック" panose="020B0600070205080204" pitchFamily="50" charset="-128"/>
            </a:rPr>
            <a:t>　今後も、人件費、扶助費をはじめとする各経費について、各面からコスト削減に努める。　</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9194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76</xdr:row>
      <xdr:rowOff>26415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91945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26415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0200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75</xdr:row>
      <xdr:rowOff>161289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946888"/>
          <a:ext cx="889000" cy="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37338</xdr:rowOff>
    </xdr:from>
    <xdr:to>
      <xdr:col>65</xdr:col>
      <xdr:colOff>53975</xdr:colOff>
      <xdr:row>75</xdr:row>
      <xdr:rowOff>138938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149115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152560</xdr:rowOff>
    </xdr:from>
    <xdr:to>
      <xdr:col>29</xdr:col>
      <xdr:colOff>127000</xdr:colOff>
      <xdr:row>17</xdr:row>
      <xdr:rowOff>7486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43385"/>
          <a:ext cx="647700" cy="26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137337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8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1607</xdr:rowOff>
    </xdr:from>
    <xdr:to>
      <xdr:col>26</xdr:col>
      <xdr:colOff>50800</xdr:colOff>
      <xdr:row>17</xdr:row>
      <xdr:rowOff>7486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63882"/>
          <a:ext cx="698500" cy="5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143046</xdr:rowOff>
    </xdr:from>
    <xdr:to>
      <xdr:col>22</xdr:col>
      <xdr:colOff>114300</xdr:colOff>
      <xdr:row>17</xdr:row>
      <xdr:rowOff>1607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33871"/>
          <a:ext cx="698500" cy="30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143046</xdr:rowOff>
    </xdr:from>
    <xdr:to>
      <xdr:col>18</xdr:col>
      <xdr:colOff>177800</xdr:colOff>
      <xdr:row>16</xdr:row>
      <xdr:rowOff>161900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33871"/>
          <a:ext cx="698500" cy="18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101760</xdr:rowOff>
    </xdr:from>
    <xdr:to>
      <xdr:col>29</xdr:col>
      <xdr:colOff>177800</xdr:colOff>
      <xdr:row>17</xdr:row>
      <xdr:rowOff>31910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9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118287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3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128136</xdr:rowOff>
    </xdr:from>
    <xdr:to>
      <xdr:col>26</xdr:col>
      <xdr:colOff>101600</xdr:colOff>
      <xdr:row>17</xdr:row>
      <xdr:rowOff>58286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18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68463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8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122257</xdr:rowOff>
    </xdr:from>
    <xdr:to>
      <xdr:col>22</xdr:col>
      <xdr:colOff>165100</xdr:colOff>
      <xdr:row>17</xdr:row>
      <xdr:rowOff>52407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13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62584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92246</xdr:rowOff>
    </xdr:from>
    <xdr:to>
      <xdr:col>19</xdr:col>
      <xdr:colOff>38100</xdr:colOff>
      <xdr:row>17</xdr:row>
      <xdr:rowOff>22396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83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32573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5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111100</xdr:rowOff>
    </xdr:from>
    <xdr:to>
      <xdr:col>15</xdr:col>
      <xdr:colOff>101600</xdr:colOff>
      <xdr:row>17</xdr:row>
      <xdr:rowOff>41250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01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51427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338196</xdr:rowOff>
    </xdr:from>
    <xdr:to>
      <xdr:col>29</xdr:col>
      <xdr:colOff>127000</xdr:colOff>
      <xdr:row>37</xdr:row>
      <xdr:rowOff>341724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62896"/>
          <a:ext cx="647700" cy="3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341724</xdr:rowOff>
    </xdr:from>
    <xdr:to>
      <xdr:col>26</xdr:col>
      <xdr:colOff>50800</xdr:colOff>
      <xdr:row>37</xdr:row>
      <xdr:rowOff>342482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66424"/>
          <a:ext cx="698500" cy="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341651</xdr:rowOff>
    </xdr:from>
    <xdr:to>
      <xdr:col>22</xdr:col>
      <xdr:colOff>114300</xdr:colOff>
      <xdr:row>37</xdr:row>
      <xdr:rowOff>342482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66351"/>
          <a:ext cx="698500" cy="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335000</xdr:rowOff>
    </xdr:from>
    <xdr:to>
      <xdr:col>18</xdr:col>
      <xdr:colOff>177800</xdr:colOff>
      <xdr:row>37</xdr:row>
      <xdr:rowOff>341651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59700"/>
          <a:ext cx="698500" cy="6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287396</xdr:rowOff>
    </xdr:from>
    <xdr:to>
      <xdr:col>29</xdr:col>
      <xdr:colOff>177800</xdr:colOff>
      <xdr:row>38</xdr:row>
      <xdr:rowOff>46096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12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259473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8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290924</xdr:rowOff>
    </xdr:from>
    <xdr:to>
      <xdr:col>26</xdr:col>
      <xdr:colOff>101600</xdr:colOff>
      <xdr:row>38</xdr:row>
      <xdr:rowOff>49624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15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34401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02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291682</xdr:rowOff>
    </xdr:from>
    <xdr:to>
      <xdr:col>22</xdr:col>
      <xdr:colOff>165100</xdr:colOff>
      <xdr:row>38</xdr:row>
      <xdr:rowOff>50382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16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35159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0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290851</xdr:rowOff>
    </xdr:from>
    <xdr:to>
      <xdr:col>19</xdr:col>
      <xdr:colOff>38100</xdr:colOff>
      <xdr:row>38</xdr:row>
      <xdr:rowOff>49551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15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34328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0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284200</xdr:rowOff>
    </xdr:from>
    <xdr:to>
      <xdr:col>15</xdr:col>
      <xdr:colOff>101600</xdr:colOff>
      <xdr:row>38</xdr:row>
      <xdr:rowOff>42900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0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27677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32,279
32,045
283.59
33,059,157
31,932,370
1,087,426
12,875,979
28,731,957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102121</xdr:rowOff>
    </xdr:from>
    <xdr:to>
      <xdr:col>24</xdr:col>
      <xdr:colOff>63500</xdr:colOff>
      <xdr:row>34</xdr:row>
      <xdr:rowOff>110515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31421"/>
          <a:ext cx="838200" cy="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102121</xdr:rowOff>
    </xdr:from>
    <xdr:to>
      <xdr:col>19</xdr:col>
      <xdr:colOff>177800</xdr:colOff>
      <xdr:row>34</xdr:row>
      <xdr:rowOff>110312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31421"/>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105778</xdr:rowOff>
    </xdr:from>
    <xdr:to>
      <xdr:col>15</xdr:col>
      <xdr:colOff>50800</xdr:colOff>
      <xdr:row>34</xdr:row>
      <xdr:rowOff>110312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35078"/>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105778</xdr:rowOff>
    </xdr:from>
    <xdr:to>
      <xdr:col>10</xdr:col>
      <xdr:colOff>114300</xdr:colOff>
      <xdr:row>34</xdr:row>
      <xdr:rowOff>126225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35078"/>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59715</xdr:rowOff>
    </xdr:from>
    <xdr:to>
      <xdr:col>24</xdr:col>
      <xdr:colOff>114300</xdr:colOff>
      <xdr:row>34</xdr:row>
      <xdr:rowOff>161315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82592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4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51321</xdr:rowOff>
    </xdr:from>
    <xdr:to>
      <xdr:col>20</xdr:col>
      <xdr:colOff>38100</xdr:colOff>
      <xdr:row>34</xdr:row>
      <xdr:rowOff>152921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8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169448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59512</xdr:rowOff>
    </xdr:from>
    <xdr:to>
      <xdr:col>15</xdr:col>
      <xdr:colOff>101600</xdr:colOff>
      <xdr:row>34</xdr:row>
      <xdr:rowOff>161112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8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6189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54978</xdr:rowOff>
    </xdr:from>
    <xdr:to>
      <xdr:col>10</xdr:col>
      <xdr:colOff>165100</xdr:colOff>
      <xdr:row>34</xdr:row>
      <xdr:rowOff>156578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8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1655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5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75425</xdr:rowOff>
    </xdr:from>
    <xdr:to>
      <xdr:col>6</xdr:col>
      <xdr:colOff>38100</xdr:colOff>
      <xdr:row>35</xdr:row>
      <xdr:rowOff>5575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0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22102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7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59286</xdr:rowOff>
    </xdr:from>
    <xdr:to>
      <xdr:col>24</xdr:col>
      <xdr:colOff>63500</xdr:colOff>
      <xdr:row>57</xdr:row>
      <xdr:rowOff>85920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31936"/>
          <a:ext cx="838200" cy="2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78113</xdr:rowOff>
    </xdr:from>
    <xdr:to>
      <xdr:col>19</xdr:col>
      <xdr:colOff>177800</xdr:colOff>
      <xdr:row>57</xdr:row>
      <xdr:rowOff>85920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50763"/>
          <a:ext cx="889000" cy="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78113</xdr:rowOff>
    </xdr:from>
    <xdr:to>
      <xdr:col>15</xdr:col>
      <xdr:colOff>50800</xdr:colOff>
      <xdr:row>57</xdr:row>
      <xdr:rowOff>104768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50763"/>
          <a:ext cx="889000" cy="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104768</xdr:rowOff>
    </xdr:from>
    <xdr:to>
      <xdr:col>10</xdr:col>
      <xdr:colOff>114300</xdr:colOff>
      <xdr:row>58</xdr:row>
      <xdr:rowOff>18872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77418"/>
          <a:ext cx="889000" cy="8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8486</xdr:rowOff>
    </xdr:from>
    <xdr:to>
      <xdr:col>24</xdr:col>
      <xdr:colOff>114300</xdr:colOff>
      <xdr:row>57</xdr:row>
      <xdr:rowOff>110086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8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31363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3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35120</xdr:rowOff>
    </xdr:from>
    <xdr:to>
      <xdr:col>20</xdr:col>
      <xdr:colOff>38100</xdr:colOff>
      <xdr:row>57</xdr:row>
      <xdr:rowOff>136720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0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153247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8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27313</xdr:rowOff>
    </xdr:from>
    <xdr:to>
      <xdr:col>15</xdr:col>
      <xdr:colOff>101600</xdr:colOff>
      <xdr:row>57</xdr:row>
      <xdr:rowOff>128913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9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145440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7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53968</xdr:rowOff>
    </xdr:from>
    <xdr:to>
      <xdr:col>10</xdr:col>
      <xdr:colOff>165100</xdr:colOff>
      <xdr:row>57</xdr:row>
      <xdr:rowOff>155568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2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645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139522</xdr:rowOff>
    </xdr:from>
    <xdr:to>
      <xdr:col>6</xdr:col>
      <xdr:colOff>38100</xdr:colOff>
      <xdr:row>58</xdr:row>
      <xdr:rowOff>69672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86199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8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58204</xdr:rowOff>
    </xdr:from>
    <xdr:to>
      <xdr:col>24</xdr:col>
      <xdr:colOff>63500</xdr:colOff>
      <xdr:row>79</xdr:row>
      <xdr:rowOff>58727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602754"/>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58204</xdr:rowOff>
    </xdr:from>
    <xdr:to>
      <xdr:col>19</xdr:col>
      <xdr:colOff>177800</xdr:colOff>
      <xdr:row>79</xdr:row>
      <xdr:rowOff>58367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60275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56897</xdr:rowOff>
    </xdr:from>
    <xdr:to>
      <xdr:col>15</xdr:col>
      <xdr:colOff>50800</xdr:colOff>
      <xdr:row>79</xdr:row>
      <xdr:rowOff>58367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601447"/>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51248</xdr:rowOff>
    </xdr:from>
    <xdr:to>
      <xdr:col>10</xdr:col>
      <xdr:colOff>114300</xdr:colOff>
      <xdr:row>79</xdr:row>
      <xdr:rowOff>56897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95798"/>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7927</xdr:rowOff>
    </xdr:from>
    <xdr:to>
      <xdr:col>24</xdr:col>
      <xdr:colOff>114300</xdr:colOff>
      <xdr:row>79</xdr:row>
      <xdr:rowOff>109527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5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94304</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6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7404</xdr:rowOff>
    </xdr:from>
    <xdr:to>
      <xdr:col>20</xdr:col>
      <xdr:colOff>38100</xdr:colOff>
      <xdr:row>79</xdr:row>
      <xdr:rowOff>109004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100131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7567</xdr:rowOff>
    </xdr:from>
    <xdr:to>
      <xdr:col>15</xdr:col>
      <xdr:colOff>101600</xdr:colOff>
      <xdr:row>79</xdr:row>
      <xdr:rowOff>109167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100294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4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6097</xdr:rowOff>
    </xdr:from>
    <xdr:to>
      <xdr:col>10</xdr:col>
      <xdr:colOff>165100</xdr:colOff>
      <xdr:row>79</xdr:row>
      <xdr:rowOff>107697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98824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448</xdr:rowOff>
    </xdr:from>
    <xdr:to>
      <xdr:col>6</xdr:col>
      <xdr:colOff>38100</xdr:colOff>
      <xdr:row>79</xdr:row>
      <xdr:rowOff>102048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93175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3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68813</xdr:rowOff>
    </xdr:from>
    <xdr:to>
      <xdr:col>24</xdr:col>
      <xdr:colOff>63500</xdr:colOff>
      <xdr:row>93</xdr:row>
      <xdr:rowOff>91269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842213"/>
          <a:ext cx="838200" cy="19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68813</xdr:rowOff>
    </xdr:from>
    <xdr:to>
      <xdr:col>19</xdr:col>
      <xdr:colOff>177800</xdr:colOff>
      <xdr:row>94</xdr:row>
      <xdr:rowOff>108773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842213"/>
          <a:ext cx="889000" cy="38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108773</xdr:rowOff>
    </xdr:from>
    <xdr:to>
      <xdr:col>15</xdr:col>
      <xdr:colOff>50800</xdr:colOff>
      <xdr:row>94</xdr:row>
      <xdr:rowOff>145698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225073"/>
          <a:ext cx="889000" cy="3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145698</xdr:rowOff>
    </xdr:from>
    <xdr:to>
      <xdr:col>10</xdr:col>
      <xdr:colOff>114300</xdr:colOff>
      <xdr:row>95</xdr:row>
      <xdr:rowOff>13371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261998"/>
          <a:ext cx="889000" cy="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40469</xdr:rowOff>
    </xdr:from>
    <xdr:to>
      <xdr:col>24</xdr:col>
      <xdr:colOff>114300</xdr:colOff>
      <xdr:row>93</xdr:row>
      <xdr:rowOff>142069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98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63346</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83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18013</xdr:rowOff>
    </xdr:from>
    <xdr:to>
      <xdr:col>20</xdr:col>
      <xdr:colOff>38100</xdr:colOff>
      <xdr:row>92</xdr:row>
      <xdr:rowOff>119613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79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136140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56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57973</xdr:rowOff>
    </xdr:from>
    <xdr:to>
      <xdr:col>15</xdr:col>
      <xdr:colOff>101600</xdr:colOff>
      <xdr:row>94</xdr:row>
      <xdr:rowOff>159573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17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4650</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94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94898</xdr:rowOff>
    </xdr:from>
    <xdr:to>
      <xdr:col>10</xdr:col>
      <xdr:colOff>165100</xdr:colOff>
      <xdr:row>95</xdr:row>
      <xdr:rowOff>25048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21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41575</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9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134021</xdr:rowOff>
    </xdr:from>
    <xdr:to>
      <xdr:col>6</xdr:col>
      <xdr:colOff>38100</xdr:colOff>
      <xdr:row>95</xdr:row>
      <xdr:rowOff>64171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25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80698</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02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22078</xdr:rowOff>
    </xdr:from>
    <xdr:to>
      <xdr:col>55</xdr:col>
      <xdr:colOff>0</xdr:colOff>
      <xdr:row>38</xdr:row>
      <xdr:rowOff>65581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37178"/>
          <a:ext cx="838200" cy="4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46278</xdr:rowOff>
    </xdr:from>
    <xdr:to>
      <xdr:col>50</xdr:col>
      <xdr:colOff>114300</xdr:colOff>
      <xdr:row>38</xdr:row>
      <xdr:rowOff>65581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218478"/>
          <a:ext cx="889000" cy="36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46278</xdr:rowOff>
    </xdr:from>
    <xdr:to>
      <xdr:col>45</xdr:col>
      <xdr:colOff>177800</xdr:colOff>
      <xdr:row>38</xdr:row>
      <xdr:rowOff>104473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18478"/>
          <a:ext cx="889000" cy="40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104473</xdr:rowOff>
    </xdr:from>
    <xdr:to>
      <xdr:col>41</xdr:col>
      <xdr:colOff>50800</xdr:colOff>
      <xdr:row>38</xdr:row>
      <xdr:rowOff>141065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19573"/>
          <a:ext cx="889000" cy="3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142729</xdr:rowOff>
    </xdr:from>
    <xdr:to>
      <xdr:col>55</xdr:col>
      <xdr:colOff>50800</xdr:colOff>
      <xdr:row>38</xdr:row>
      <xdr:rowOff>72879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8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121156</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6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14781</xdr:rowOff>
    </xdr:from>
    <xdr:to>
      <xdr:col>50</xdr:col>
      <xdr:colOff>165100</xdr:colOff>
      <xdr:row>38</xdr:row>
      <xdr:rowOff>116381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107508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2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166928</xdr:rowOff>
    </xdr:from>
    <xdr:to>
      <xdr:col>46</xdr:col>
      <xdr:colOff>38100</xdr:colOff>
      <xdr:row>36</xdr:row>
      <xdr:rowOff>97078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6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88205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26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53673</xdr:rowOff>
    </xdr:from>
    <xdr:to>
      <xdr:col>41</xdr:col>
      <xdr:colOff>101600</xdr:colOff>
      <xdr:row>38</xdr:row>
      <xdr:rowOff>155273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6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146400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90265</xdr:rowOff>
    </xdr:from>
    <xdr:to>
      <xdr:col>36</xdr:col>
      <xdr:colOff>165100</xdr:colOff>
      <xdr:row>39</xdr:row>
      <xdr:rowOff>20415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11542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9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117422</xdr:rowOff>
    </xdr:from>
    <xdr:to>
      <xdr:col>55</xdr:col>
      <xdr:colOff>0</xdr:colOff>
      <xdr:row>57</xdr:row>
      <xdr:rowOff>31148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718622"/>
          <a:ext cx="838200" cy="8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10136</xdr:rowOff>
    </xdr:from>
    <xdr:to>
      <xdr:col>50</xdr:col>
      <xdr:colOff>114300</xdr:colOff>
      <xdr:row>57</xdr:row>
      <xdr:rowOff>31148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782786"/>
          <a:ext cx="8890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10136</xdr:rowOff>
    </xdr:from>
    <xdr:to>
      <xdr:col>45</xdr:col>
      <xdr:colOff>177800</xdr:colOff>
      <xdr:row>57</xdr:row>
      <xdr:rowOff>56055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782786"/>
          <a:ext cx="889000" cy="4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90780</xdr:rowOff>
    </xdr:from>
    <xdr:to>
      <xdr:col>41</xdr:col>
      <xdr:colOff>50800</xdr:colOff>
      <xdr:row>57</xdr:row>
      <xdr:rowOff>56055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691980"/>
          <a:ext cx="889000" cy="13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66622</xdr:rowOff>
    </xdr:from>
    <xdr:to>
      <xdr:col>55</xdr:col>
      <xdr:colOff>50800</xdr:colOff>
      <xdr:row>56</xdr:row>
      <xdr:rowOff>168222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66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89499</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51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151798</xdr:rowOff>
    </xdr:from>
    <xdr:to>
      <xdr:col>50</xdr:col>
      <xdr:colOff>165100</xdr:colOff>
      <xdr:row>57</xdr:row>
      <xdr:rowOff>81948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98475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528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130786</xdr:rowOff>
    </xdr:from>
    <xdr:to>
      <xdr:col>46</xdr:col>
      <xdr:colOff>38100</xdr:colOff>
      <xdr:row>57</xdr:row>
      <xdr:rowOff>60936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3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77463</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50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5255</xdr:rowOff>
    </xdr:from>
    <xdr:to>
      <xdr:col>41</xdr:col>
      <xdr:colOff>101600</xdr:colOff>
      <xdr:row>57</xdr:row>
      <xdr:rowOff>106855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77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123382</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55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39980</xdr:rowOff>
    </xdr:from>
    <xdr:to>
      <xdr:col>36</xdr:col>
      <xdr:colOff>165100</xdr:colOff>
      <xdr:row>56</xdr:row>
      <xdr:rowOff>141580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6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158107</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41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102933</xdr:rowOff>
    </xdr:from>
    <xdr:to>
      <xdr:col>55</xdr:col>
      <xdr:colOff>0</xdr:colOff>
      <xdr:row>75</xdr:row>
      <xdr:rowOff>168275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2961683"/>
          <a:ext cx="8382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102933</xdr:rowOff>
    </xdr:from>
    <xdr:to>
      <xdr:col>50</xdr:col>
      <xdr:colOff>114300</xdr:colOff>
      <xdr:row>76</xdr:row>
      <xdr:rowOff>66230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2961683"/>
          <a:ext cx="889000" cy="1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24485</xdr:rowOff>
    </xdr:from>
    <xdr:to>
      <xdr:col>45</xdr:col>
      <xdr:colOff>177800</xdr:colOff>
      <xdr:row>76</xdr:row>
      <xdr:rowOff>66230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054685"/>
          <a:ext cx="8890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24485</xdr:rowOff>
    </xdr:from>
    <xdr:to>
      <xdr:col>41</xdr:col>
      <xdr:colOff>50800</xdr:colOff>
      <xdr:row>77</xdr:row>
      <xdr:rowOff>72174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054685"/>
          <a:ext cx="889000" cy="2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117475</xdr:rowOff>
    </xdr:from>
    <xdr:to>
      <xdr:col>55</xdr:col>
      <xdr:colOff>50800</xdr:colOff>
      <xdr:row>76</xdr:row>
      <xdr:rowOff>47625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9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140352</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82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52133</xdr:rowOff>
    </xdr:from>
    <xdr:to>
      <xdr:col>50</xdr:col>
      <xdr:colOff>165100</xdr:colOff>
      <xdr:row>75</xdr:row>
      <xdr:rowOff>153733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91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170260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68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15430</xdr:rowOff>
    </xdr:from>
    <xdr:to>
      <xdr:col>46</xdr:col>
      <xdr:colOff>38100</xdr:colOff>
      <xdr:row>76</xdr:row>
      <xdr:rowOff>117030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0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133558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82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145135</xdr:rowOff>
    </xdr:from>
    <xdr:to>
      <xdr:col>41</xdr:col>
      <xdr:colOff>101600</xdr:colOff>
      <xdr:row>76</xdr:row>
      <xdr:rowOff>75285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0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91812</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21374</xdr:rowOff>
    </xdr:from>
    <xdr:to>
      <xdr:col>36</xdr:col>
      <xdr:colOff>165100</xdr:colOff>
      <xdr:row>77</xdr:row>
      <xdr:rowOff>122974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139501</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99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15029</xdr:rowOff>
    </xdr:from>
    <xdr:to>
      <xdr:col>55</xdr:col>
      <xdr:colOff>0</xdr:colOff>
      <xdr:row>98</xdr:row>
      <xdr:rowOff>65043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817129"/>
          <a:ext cx="838200" cy="5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14793</xdr:rowOff>
    </xdr:from>
    <xdr:to>
      <xdr:col>50</xdr:col>
      <xdr:colOff>114300</xdr:colOff>
      <xdr:row>98</xdr:row>
      <xdr:rowOff>65043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816893"/>
          <a:ext cx="889000" cy="5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14793</xdr:rowOff>
    </xdr:from>
    <xdr:to>
      <xdr:col>45</xdr:col>
      <xdr:colOff>177800</xdr:colOff>
      <xdr:row>98</xdr:row>
      <xdr:rowOff>75797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816893"/>
          <a:ext cx="889000" cy="6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78161</xdr:rowOff>
    </xdr:from>
    <xdr:to>
      <xdr:col>41</xdr:col>
      <xdr:colOff>50800</xdr:colOff>
      <xdr:row>98</xdr:row>
      <xdr:rowOff>75797</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708811"/>
          <a:ext cx="889000" cy="16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135679</xdr:rowOff>
    </xdr:from>
    <xdr:to>
      <xdr:col>55</xdr:col>
      <xdr:colOff>50800</xdr:colOff>
      <xdr:row>98</xdr:row>
      <xdr:rowOff>65829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76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158556</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1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14243</xdr:rowOff>
    </xdr:from>
    <xdr:to>
      <xdr:col>50</xdr:col>
      <xdr:colOff>165100</xdr:colOff>
      <xdr:row>98</xdr:row>
      <xdr:rowOff>115843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1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132370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5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135443</xdr:rowOff>
    </xdr:from>
    <xdr:to>
      <xdr:col>46</xdr:col>
      <xdr:colOff>38100</xdr:colOff>
      <xdr:row>98</xdr:row>
      <xdr:rowOff>65593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7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82120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4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24997</xdr:rowOff>
    </xdr:from>
    <xdr:to>
      <xdr:col>41</xdr:col>
      <xdr:colOff>101600</xdr:colOff>
      <xdr:row>98</xdr:row>
      <xdr:rowOff>126597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2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143124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60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65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145488</xdr:rowOff>
    </xdr:from>
    <xdr:ext cx="599010"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672795" y="164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7504</xdr:rowOff>
    </xdr:from>
    <xdr:to>
      <xdr:col>85</xdr:col>
      <xdr:colOff>127000</xdr:colOff>
      <xdr:row>39</xdr:row>
      <xdr:rowOff>32127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694054"/>
          <a:ext cx="838200" cy="2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166789</xdr:rowOff>
    </xdr:from>
    <xdr:to>
      <xdr:col>81</xdr:col>
      <xdr:colOff>50800</xdr:colOff>
      <xdr:row>39</xdr:row>
      <xdr:rowOff>32127</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681889"/>
          <a:ext cx="889000"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166789</xdr:rowOff>
    </xdr:from>
    <xdr:to>
      <xdr:col>76</xdr:col>
      <xdr:colOff>114300</xdr:colOff>
      <xdr:row>39</xdr:row>
      <xdr:rowOff>20191</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681889"/>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20191</xdr:rowOff>
    </xdr:from>
    <xdr:to>
      <xdr:col>71</xdr:col>
      <xdr:colOff>177800</xdr:colOff>
      <xdr:row>39</xdr:row>
      <xdr:rowOff>71414</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06741"/>
          <a:ext cx="889000" cy="5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128154</xdr:rowOff>
    </xdr:from>
    <xdr:to>
      <xdr:col>85</xdr:col>
      <xdr:colOff>177800</xdr:colOff>
      <xdr:row>39</xdr:row>
      <xdr:rowOff>58304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4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53513</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56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152777</xdr:rowOff>
    </xdr:from>
    <xdr:to>
      <xdr:col>81</xdr:col>
      <xdr:colOff>101600</xdr:colOff>
      <xdr:row>39</xdr:row>
      <xdr:rowOff>82927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66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74054</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76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115989</xdr:rowOff>
    </xdr:from>
    <xdr:to>
      <xdr:col>76</xdr:col>
      <xdr:colOff>165100</xdr:colOff>
      <xdr:row>39</xdr:row>
      <xdr:rowOff>46139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6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37266</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2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140841</xdr:rowOff>
    </xdr:from>
    <xdr:to>
      <xdr:col>72</xdr:col>
      <xdr:colOff>38100</xdr:colOff>
      <xdr:row>39</xdr:row>
      <xdr:rowOff>70991</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62118</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4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20614</xdr:rowOff>
    </xdr:from>
    <xdr:to>
      <xdr:col>67</xdr:col>
      <xdr:colOff>101600</xdr:colOff>
      <xdr:row>39</xdr:row>
      <xdr:rowOff>122214</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113341</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9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86243</xdr:rowOff>
    </xdr:from>
    <xdr:to>
      <xdr:col>85</xdr:col>
      <xdr:colOff>127000</xdr:colOff>
      <xdr:row>77</xdr:row>
      <xdr:rowOff>106609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287893"/>
          <a:ext cx="838200" cy="2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105142</xdr:rowOff>
    </xdr:from>
    <xdr:to>
      <xdr:col>81</xdr:col>
      <xdr:colOff>50800</xdr:colOff>
      <xdr:row>77</xdr:row>
      <xdr:rowOff>106609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4592300" y="13306792"/>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80555</xdr:rowOff>
    </xdr:from>
    <xdr:to>
      <xdr:col>76</xdr:col>
      <xdr:colOff>114300</xdr:colOff>
      <xdr:row>77</xdr:row>
      <xdr:rowOff>105142</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282205"/>
          <a:ext cx="889000" cy="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80555</xdr:rowOff>
    </xdr:from>
    <xdr:to>
      <xdr:col>71</xdr:col>
      <xdr:colOff>177800</xdr:colOff>
      <xdr:row>77</xdr:row>
      <xdr:rowOff>130507</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282205"/>
          <a:ext cx="889000" cy="4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35443</xdr:rowOff>
    </xdr:from>
    <xdr:to>
      <xdr:col>85</xdr:col>
      <xdr:colOff>177800</xdr:colOff>
      <xdr:row>77</xdr:row>
      <xdr:rowOff>137043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2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58320</xdr:rowOff>
    </xdr:from>
    <xdr:ext cx="599010"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08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55809</xdr:rowOff>
    </xdr:from>
    <xdr:to>
      <xdr:col>81</xdr:col>
      <xdr:colOff>101600</xdr:colOff>
      <xdr:row>77</xdr:row>
      <xdr:rowOff>157409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25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2486</xdr:rowOff>
    </xdr:from>
    <xdr:ext cx="599010"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181795" y="1303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54342</xdr:rowOff>
    </xdr:from>
    <xdr:to>
      <xdr:col>76</xdr:col>
      <xdr:colOff>165100</xdr:colOff>
      <xdr:row>77</xdr:row>
      <xdr:rowOff>155942</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25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1019</xdr:rowOff>
    </xdr:from>
    <xdr:ext cx="599010"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292795" y="1303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29755</xdr:rowOff>
    </xdr:from>
    <xdr:to>
      <xdr:col>72</xdr:col>
      <xdr:colOff>38100</xdr:colOff>
      <xdr:row>77</xdr:row>
      <xdr:rowOff>131355</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2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147882</xdr:rowOff>
    </xdr:from>
    <xdr:ext cx="599010"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03795" y="1300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79707</xdr:rowOff>
    </xdr:from>
    <xdr:to>
      <xdr:col>67</xdr:col>
      <xdr:colOff>101600</xdr:colOff>
      <xdr:row>78</xdr:row>
      <xdr:rowOff>9857</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28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26384</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0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166187</xdr:rowOff>
    </xdr:from>
    <xdr:to>
      <xdr:col>85</xdr:col>
      <xdr:colOff>127000</xdr:colOff>
      <xdr:row>98</xdr:row>
      <xdr:rowOff>12756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5481300" y="16796837"/>
          <a:ext cx="838200" cy="1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12756</xdr:rowOff>
    </xdr:from>
    <xdr:to>
      <xdr:col>81</xdr:col>
      <xdr:colOff>50800</xdr:colOff>
      <xdr:row>98</xdr:row>
      <xdr:rowOff>44594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814856"/>
          <a:ext cx="889000" cy="3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44594</xdr:rowOff>
    </xdr:from>
    <xdr:to>
      <xdr:col>76</xdr:col>
      <xdr:colOff>114300</xdr:colOff>
      <xdr:row>98</xdr:row>
      <xdr:rowOff>82823</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846694"/>
          <a:ext cx="889000" cy="3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82823</xdr:rowOff>
    </xdr:from>
    <xdr:to>
      <xdr:col>71</xdr:col>
      <xdr:colOff>177800</xdr:colOff>
      <xdr:row>98</xdr:row>
      <xdr:rowOff>138542</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884923"/>
          <a:ext cx="889000" cy="5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115387</xdr:rowOff>
    </xdr:from>
    <xdr:to>
      <xdr:col>85</xdr:col>
      <xdr:colOff>177800</xdr:colOff>
      <xdr:row>98</xdr:row>
      <xdr:rowOff>45537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7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138264</xdr:rowOff>
    </xdr:from>
    <xdr:ext cx="599010"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59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133406</xdr:rowOff>
    </xdr:from>
    <xdr:to>
      <xdr:col>81</xdr:col>
      <xdr:colOff>101600</xdr:colOff>
      <xdr:row>98</xdr:row>
      <xdr:rowOff>63556</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76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80083</xdr:rowOff>
    </xdr:from>
    <xdr:ext cx="599010"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181795" y="1653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165244</xdr:rowOff>
    </xdr:from>
    <xdr:to>
      <xdr:col>76</xdr:col>
      <xdr:colOff>165100</xdr:colOff>
      <xdr:row>98</xdr:row>
      <xdr:rowOff>95394</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79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111921</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657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32023</xdr:rowOff>
    </xdr:from>
    <xdr:to>
      <xdr:col>72</xdr:col>
      <xdr:colOff>38100</xdr:colOff>
      <xdr:row>98</xdr:row>
      <xdr:rowOff>133623</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8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150150</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660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87742</xdr:rowOff>
    </xdr:from>
    <xdr:to>
      <xdr:col>67</xdr:col>
      <xdr:colOff>101600</xdr:colOff>
      <xdr:row>99</xdr:row>
      <xdr:rowOff>17892</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8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34419</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666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48946</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35496"/>
          <a:ext cx="889000" cy="4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48946</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735496"/>
          <a:ext cx="889000" cy="4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98650</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8520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169596</xdr:rowOff>
    </xdr:from>
    <xdr:to>
      <xdr:col>107</xdr:col>
      <xdr:colOff>101600</xdr:colOff>
      <xdr:row>39</xdr:row>
      <xdr:rowOff>99746</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6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90873</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99428" y="677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47850</xdr:rowOff>
    </xdr:from>
    <xdr:to>
      <xdr:col>98</xdr:col>
      <xdr:colOff>38100</xdr:colOff>
      <xdr:row>39</xdr:row>
      <xdr:rowOff>149450</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140577</xdr:rowOff>
    </xdr:from>
    <xdr:ext cx="249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531650" y="68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110988</xdr:rowOff>
    </xdr:from>
    <xdr:to>
      <xdr:col>116</xdr:col>
      <xdr:colOff>63500</xdr:colOff>
      <xdr:row>58</xdr:row>
      <xdr:rowOff>112771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10055088"/>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111948</xdr:rowOff>
    </xdr:from>
    <xdr:to>
      <xdr:col>111</xdr:col>
      <xdr:colOff>177800</xdr:colOff>
      <xdr:row>58</xdr:row>
      <xdr:rowOff>112771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10056048"/>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111948</xdr:rowOff>
    </xdr:from>
    <xdr:to>
      <xdr:col>107</xdr:col>
      <xdr:colOff>50800</xdr:colOff>
      <xdr:row>58</xdr:row>
      <xdr:rowOff>113777</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05604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80652</xdr:rowOff>
    </xdr:from>
    <xdr:to>
      <xdr:col>102</xdr:col>
      <xdr:colOff>114300</xdr:colOff>
      <xdr:row>58</xdr:row>
      <xdr:rowOff>113777</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10024752"/>
          <a:ext cx="889000" cy="3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60188</xdr:rowOff>
    </xdr:from>
    <xdr:to>
      <xdr:col>116</xdr:col>
      <xdr:colOff>114300</xdr:colOff>
      <xdr:row>58</xdr:row>
      <xdr:rowOff>161788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0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146565</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1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61971</xdr:rowOff>
    </xdr:from>
    <xdr:to>
      <xdr:col>112</xdr:col>
      <xdr:colOff>38100</xdr:colOff>
      <xdr:row>58</xdr:row>
      <xdr:rowOff>163571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0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154698</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09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61148</xdr:rowOff>
    </xdr:from>
    <xdr:to>
      <xdr:col>107</xdr:col>
      <xdr:colOff>101600</xdr:colOff>
      <xdr:row>58</xdr:row>
      <xdr:rowOff>162748</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1000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153875</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09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62977</xdr:rowOff>
    </xdr:from>
    <xdr:to>
      <xdr:col>102</xdr:col>
      <xdr:colOff>165100</xdr:colOff>
      <xdr:row>58</xdr:row>
      <xdr:rowOff>164577</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00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155704</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09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29852</xdr:rowOff>
    </xdr:from>
    <xdr:to>
      <xdr:col>98</xdr:col>
      <xdr:colOff>38100</xdr:colOff>
      <xdr:row>58</xdr:row>
      <xdr:rowOff>131452</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122579</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06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18248</xdr:rowOff>
    </xdr:from>
    <xdr:to>
      <xdr:col>116</xdr:col>
      <xdr:colOff>63500</xdr:colOff>
      <xdr:row>74</xdr:row>
      <xdr:rowOff>91661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705548"/>
          <a:ext cx="838200" cy="7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62923</xdr:rowOff>
    </xdr:from>
    <xdr:to>
      <xdr:col>111</xdr:col>
      <xdr:colOff>177800</xdr:colOff>
      <xdr:row>74</xdr:row>
      <xdr:rowOff>91661</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0434300" y="12750223"/>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170104</xdr:rowOff>
    </xdr:from>
    <xdr:to>
      <xdr:col>107</xdr:col>
      <xdr:colOff>50800</xdr:colOff>
      <xdr:row>74</xdr:row>
      <xdr:rowOff>62923</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2685954"/>
          <a:ext cx="889000" cy="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170104</xdr:rowOff>
    </xdr:from>
    <xdr:to>
      <xdr:col>102</xdr:col>
      <xdr:colOff>114300</xdr:colOff>
      <xdr:row>74</xdr:row>
      <xdr:rowOff>40030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685954"/>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138898</xdr:rowOff>
    </xdr:from>
    <xdr:to>
      <xdr:col>116</xdr:col>
      <xdr:colOff>114300</xdr:colOff>
      <xdr:row>74</xdr:row>
      <xdr:rowOff>69048</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6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161775</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50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40861</xdr:rowOff>
    </xdr:from>
    <xdr:to>
      <xdr:col>112</xdr:col>
      <xdr:colOff>38100</xdr:colOff>
      <xdr:row>74</xdr:row>
      <xdr:rowOff>142461</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72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158988</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50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12123</xdr:rowOff>
    </xdr:from>
    <xdr:to>
      <xdr:col>107</xdr:col>
      <xdr:colOff>101600</xdr:colOff>
      <xdr:row>74</xdr:row>
      <xdr:rowOff>113723</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6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130250</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4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119304</xdr:rowOff>
    </xdr:from>
    <xdr:to>
      <xdr:col>102</xdr:col>
      <xdr:colOff>165100</xdr:colOff>
      <xdr:row>74</xdr:row>
      <xdr:rowOff>49454</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63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65981</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4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160680</xdr:rowOff>
    </xdr:from>
    <xdr:to>
      <xdr:col>98</xdr:col>
      <xdr:colOff>38100</xdr:colOff>
      <xdr:row>74</xdr:row>
      <xdr:rowOff>90830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6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107357</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45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人件費、物件費及び扶助費が大きく上回る水準で推移している。人件費については、職員定員適正化計画に基づく職員数の適正化を進め、年々減少しているものの依然として職員数が多いこと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代の職員の割合が高いため人件費を引き上げていること等が主な要因である。物件費ではふるさと納税の寄附増による返礼品などに係る経費の増加や教育施設や消防分団車庫など再編により利用しなくなった施設の解体費用の増加により、４年度は増額となった。扶助費については、子育て支援や高齢者支援に要する経費が高くなっていることが主な要因である。　</a:t>
          </a:r>
        </a:p>
        <a:p>
          <a:r>
            <a:rPr kumimoji="1" lang="ja-JP" altLang="en-US" sz="1300">
              <a:latin typeface="ＭＳ Ｐゴシック" panose="020B0600070205080204" pitchFamily="50" charset="-128"/>
              <a:ea typeface="ＭＳ Ｐゴシック" panose="020B0600070205080204" pitchFamily="50" charset="-128"/>
            </a:rPr>
            <a:t>　補助費については、新型コロナウイルス感染症対策に伴う商品券補助やエネルギー関連経費高騰に係る事業者支援の実施により増額した。</a:t>
          </a:r>
        </a:p>
        <a:p>
          <a:r>
            <a:rPr kumimoji="1" lang="ja-JP" altLang="en-US" sz="1300">
              <a:latin typeface="ＭＳ Ｐゴシック" panose="020B0600070205080204" pitchFamily="50" charset="-128"/>
              <a:ea typeface="ＭＳ Ｐゴシック" panose="020B0600070205080204" pitchFamily="50" charset="-128"/>
            </a:rPr>
            <a:t>　前年度と比較すると普通建設事業費が増額しているが、新クリーンセンター建設整備に係る負担金や加世田運動公園体育施設整事業に伴うものが大きい。</a:t>
          </a:r>
        </a:p>
        <a:p>
          <a:r>
            <a:rPr kumimoji="1" lang="ja-JP" altLang="en-US" sz="1300">
              <a:latin typeface="ＭＳ Ｐゴシック" panose="020B0600070205080204" pitchFamily="50" charset="-128"/>
              <a:ea typeface="ＭＳ Ｐゴシック" panose="020B0600070205080204" pitchFamily="50" charset="-128"/>
            </a:rPr>
            <a:t>　今後も、少子高齢化の影響による扶助費の増加や、施設更新等の大型事業の実施による普通建設事業費の増加が見込まれるが、事務の効率化を図るとともに、事業の峻別や見直しを行い、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32,279
32,045
283.59
33,059,157
31,932,370
1,087,426
12,875,979
28,731,957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76073</xdr:rowOff>
    </xdr:from>
    <xdr:to>
      <xdr:col>24</xdr:col>
      <xdr:colOff>63500</xdr:colOff>
      <xdr:row>36</xdr:row>
      <xdr:rowOff>86741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48273"/>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76073</xdr:rowOff>
    </xdr:from>
    <xdr:to>
      <xdr:col>19</xdr:col>
      <xdr:colOff>177800</xdr:colOff>
      <xdr:row>36</xdr:row>
      <xdr:rowOff>108458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48273"/>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94552</xdr:rowOff>
    </xdr:from>
    <xdr:to>
      <xdr:col>15</xdr:col>
      <xdr:colOff>50800</xdr:colOff>
      <xdr:row>36</xdr:row>
      <xdr:rowOff>108458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66752"/>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44450</xdr:rowOff>
    </xdr:from>
    <xdr:to>
      <xdr:col>10</xdr:col>
      <xdr:colOff>114300</xdr:colOff>
      <xdr:row>36</xdr:row>
      <xdr:rowOff>94552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16650"/>
          <a:ext cx="889000" cy="5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35941</xdr:rowOff>
    </xdr:from>
    <xdr:to>
      <xdr:col>24</xdr:col>
      <xdr:colOff>114300</xdr:colOff>
      <xdr:row>36</xdr:row>
      <xdr:rowOff>137541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14368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25273</xdr:rowOff>
    </xdr:from>
    <xdr:to>
      <xdr:col>20</xdr:col>
      <xdr:colOff>38100</xdr:colOff>
      <xdr:row>36</xdr:row>
      <xdr:rowOff>126873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118000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9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57658</xdr:rowOff>
    </xdr:from>
    <xdr:to>
      <xdr:col>15</xdr:col>
      <xdr:colOff>101600</xdr:colOff>
      <xdr:row>36</xdr:row>
      <xdr:rowOff>159258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150385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43752</xdr:rowOff>
    </xdr:from>
    <xdr:to>
      <xdr:col>10</xdr:col>
      <xdr:colOff>165100</xdr:colOff>
      <xdr:row>36</xdr:row>
      <xdr:rowOff>145352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136479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165100</xdr:rowOff>
    </xdr:from>
    <xdr:to>
      <xdr:col>6</xdr:col>
      <xdr:colOff>38100</xdr:colOff>
      <xdr:row>36</xdr:row>
      <xdr:rowOff>95250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86377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113220</xdr:rowOff>
    </xdr:from>
    <xdr:to>
      <xdr:col>24</xdr:col>
      <xdr:colOff>63500</xdr:colOff>
      <xdr:row>57</xdr:row>
      <xdr:rowOff>150133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85870"/>
          <a:ext cx="838200" cy="3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42788</xdr:rowOff>
    </xdr:from>
    <xdr:to>
      <xdr:col>19</xdr:col>
      <xdr:colOff>177800</xdr:colOff>
      <xdr:row>57</xdr:row>
      <xdr:rowOff>150133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15438"/>
          <a:ext cx="889000" cy="10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42788</xdr:rowOff>
    </xdr:from>
    <xdr:to>
      <xdr:col>15</xdr:col>
      <xdr:colOff>50800</xdr:colOff>
      <xdr:row>58</xdr:row>
      <xdr:rowOff>23943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15438"/>
          <a:ext cx="889000" cy="15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23943</xdr:rowOff>
    </xdr:from>
    <xdr:to>
      <xdr:col>10</xdr:col>
      <xdr:colOff>114300</xdr:colOff>
      <xdr:row>58</xdr:row>
      <xdr:rowOff>71953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68043"/>
          <a:ext cx="889000" cy="4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62420</xdr:rowOff>
    </xdr:from>
    <xdr:to>
      <xdr:col>24</xdr:col>
      <xdr:colOff>114300</xdr:colOff>
      <xdr:row>57</xdr:row>
      <xdr:rowOff>164020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85297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8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99333</xdr:rowOff>
    </xdr:from>
    <xdr:to>
      <xdr:col>20</xdr:col>
      <xdr:colOff>38100</xdr:colOff>
      <xdr:row>58</xdr:row>
      <xdr:rowOff>29483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7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46010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4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163438</xdr:rowOff>
    </xdr:from>
    <xdr:to>
      <xdr:col>15</xdr:col>
      <xdr:colOff>101600</xdr:colOff>
      <xdr:row>57</xdr:row>
      <xdr:rowOff>93588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6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110115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3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144593</xdr:rowOff>
    </xdr:from>
    <xdr:to>
      <xdr:col>10</xdr:col>
      <xdr:colOff>165100</xdr:colOff>
      <xdr:row>58</xdr:row>
      <xdr:rowOff>74743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91270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9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21153</xdr:rowOff>
    </xdr:from>
    <xdr:to>
      <xdr:col>6</xdr:col>
      <xdr:colOff>38100</xdr:colOff>
      <xdr:row>58</xdr:row>
      <xdr:rowOff>122753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139280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4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74233</xdr:rowOff>
    </xdr:from>
    <xdr:to>
      <xdr:col>24</xdr:col>
      <xdr:colOff>63500</xdr:colOff>
      <xdr:row>74</xdr:row>
      <xdr:rowOff>78243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61533"/>
          <a:ext cx="8382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74233</xdr:rowOff>
    </xdr:from>
    <xdr:to>
      <xdr:col>19</xdr:col>
      <xdr:colOff>177800</xdr:colOff>
      <xdr:row>75</xdr:row>
      <xdr:rowOff>47003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61533"/>
          <a:ext cx="889000" cy="14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47003</xdr:rowOff>
    </xdr:from>
    <xdr:to>
      <xdr:col>15</xdr:col>
      <xdr:colOff>50800</xdr:colOff>
      <xdr:row>75</xdr:row>
      <xdr:rowOff>77329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05753"/>
          <a:ext cx="889000" cy="3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77329</xdr:rowOff>
    </xdr:from>
    <xdr:to>
      <xdr:col>10</xdr:col>
      <xdr:colOff>114300</xdr:colOff>
      <xdr:row>75</xdr:row>
      <xdr:rowOff>90254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36079"/>
          <a:ext cx="889000" cy="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27443</xdr:rowOff>
    </xdr:from>
    <xdr:to>
      <xdr:col>24</xdr:col>
      <xdr:colOff>114300</xdr:colOff>
      <xdr:row>74</xdr:row>
      <xdr:rowOff>129043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1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50320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6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23433</xdr:rowOff>
    </xdr:from>
    <xdr:to>
      <xdr:col>20</xdr:col>
      <xdr:colOff>38100</xdr:colOff>
      <xdr:row>74</xdr:row>
      <xdr:rowOff>125033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141560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8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167653</xdr:rowOff>
    </xdr:from>
    <xdr:to>
      <xdr:col>15</xdr:col>
      <xdr:colOff>101600</xdr:colOff>
      <xdr:row>75</xdr:row>
      <xdr:rowOff>97803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114330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3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26529</xdr:rowOff>
    </xdr:from>
    <xdr:to>
      <xdr:col>10</xdr:col>
      <xdr:colOff>165100</xdr:colOff>
      <xdr:row>75</xdr:row>
      <xdr:rowOff>128129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144656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6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39454</xdr:rowOff>
    </xdr:from>
    <xdr:to>
      <xdr:col>6</xdr:col>
      <xdr:colOff>38100</xdr:colOff>
      <xdr:row>75</xdr:row>
      <xdr:rowOff>141054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9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157581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7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83807</xdr:rowOff>
    </xdr:from>
    <xdr:to>
      <xdr:col>24</xdr:col>
      <xdr:colOff>63500</xdr:colOff>
      <xdr:row>98</xdr:row>
      <xdr:rowOff>107651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85907"/>
          <a:ext cx="838200" cy="2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99975</xdr:rowOff>
    </xdr:from>
    <xdr:to>
      <xdr:col>19</xdr:col>
      <xdr:colOff>177800</xdr:colOff>
      <xdr:row>98</xdr:row>
      <xdr:rowOff>107651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02075"/>
          <a:ext cx="889000" cy="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99975</xdr:rowOff>
    </xdr:from>
    <xdr:to>
      <xdr:col>15</xdr:col>
      <xdr:colOff>50800</xdr:colOff>
      <xdr:row>98</xdr:row>
      <xdr:rowOff>114773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02075"/>
          <a:ext cx="889000" cy="1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114773</xdr:rowOff>
    </xdr:from>
    <xdr:to>
      <xdr:col>10</xdr:col>
      <xdr:colOff>114300</xdr:colOff>
      <xdr:row>98</xdr:row>
      <xdr:rowOff>131628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16873"/>
          <a:ext cx="889000" cy="1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33007</xdr:rowOff>
    </xdr:from>
    <xdr:to>
      <xdr:col>24</xdr:col>
      <xdr:colOff>114300</xdr:colOff>
      <xdr:row>98</xdr:row>
      <xdr:rowOff>134607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3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56851</xdr:rowOff>
    </xdr:from>
    <xdr:to>
      <xdr:col>20</xdr:col>
      <xdr:colOff>38100</xdr:colOff>
      <xdr:row>98</xdr:row>
      <xdr:rowOff>158451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5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149578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5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49175</xdr:rowOff>
    </xdr:from>
    <xdr:to>
      <xdr:col>15</xdr:col>
      <xdr:colOff>101600</xdr:colOff>
      <xdr:row>98</xdr:row>
      <xdr:rowOff>150775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141902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4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63973</xdr:rowOff>
    </xdr:from>
    <xdr:to>
      <xdr:col>10</xdr:col>
      <xdr:colOff>165100</xdr:colOff>
      <xdr:row>98</xdr:row>
      <xdr:rowOff>165573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6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156700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5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80828</xdr:rowOff>
    </xdr:from>
    <xdr:to>
      <xdr:col>6</xdr:col>
      <xdr:colOff>38100</xdr:colOff>
      <xdr:row>99</xdr:row>
      <xdr:rowOff>10978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2105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127617</xdr:rowOff>
    </xdr:from>
    <xdr:to>
      <xdr:col>55</xdr:col>
      <xdr:colOff>0</xdr:colOff>
      <xdr:row>38</xdr:row>
      <xdr:rowOff>149497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42717"/>
          <a:ext cx="8382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149497</xdr:rowOff>
    </xdr:from>
    <xdr:to>
      <xdr:col>50</xdr:col>
      <xdr:colOff>114300</xdr:colOff>
      <xdr:row>38</xdr:row>
      <xdr:rowOff>151130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6459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151130</xdr:rowOff>
    </xdr:from>
    <xdr:to>
      <xdr:col>45</xdr:col>
      <xdr:colOff>177800</xdr:colOff>
      <xdr:row>38</xdr:row>
      <xdr:rowOff>152763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662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152763</xdr:rowOff>
    </xdr:from>
    <xdr:to>
      <xdr:col>41</xdr:col>
      <xdr:colOff>50800</xdr:colOff>
      <xdr:row>38</xdr:row>
      <xdr:rowOff>167132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67863"/>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76817</xdr:rowOff>
    </xdr:from>
    <xdr:to>
      <xdr:col>55</xdr:col>
      <xdr:colOff>50800</xdr:colOff>
      <xdr:row>39</xdr:row>
      <xdr:rowOff>6967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55244</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70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98697</xdr:rowOff>
    </xdr:from>
    <xdr:to>
      <xdr:col>50</xdr:col>
      <xdr:colOff>165100</xdr:colOff>
      <xdr:row>39</xdr:row>
      <xdr:rowOff>28847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19974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0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100330</xdr:rowOff>
    </xdr:from>
    <xdr:to>
      <xdr:col>46</xdr:col>
      <xdr:colOff>38100</xdr:colOff>
      <xdr:row>39</xdr:row>
      <xdr:rowOff>30480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21607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08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101963</xdr:rowOff>
    </xdr:from>
    <xdr:to>
      <xdr:col>41</xdr:col>
      <xdr:colOff>101600</xdr:colOff>
      <xdr:row>39</xdr:row>
      <xdr:rowOff>32113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23240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09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116332</xdr:rowOff>
    </xdr:from>
    <xdr:to>
      <xdr:col>36</xdr:col>
      <xdr:colOff>165100</xdr:colOff>
      <xdr:row>39</xdr:row>
      <xdr:rowOff>46482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37609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41565</xdr:rowOff>
    </xdr:from>
    <xdr:to>
      <xdr:col>55</xdr:col>
      <xdr:colOff>0</xdr:colOff>
      <xdr:row>57</xdr:row>
      <xdr:rowOff>67049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814215"/>
          <a:ext cx="838200" cy="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163071</xdr:rowOff>
    </xdr:from>
    <xdr:to>
      <xdr:col>50</xdr:col>
      <xdr:colOff>114300</xdr:colOff>
      <xdr:row>57</xdr:row>
      <xdr:rowOff>67049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764271"/>
          <a:ext cx="889000" cy="7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163071</xdr:rowOff>
    </xdr:from>
    <xdr:to>
      <xdr:col>45</xdr:col>
      <xdr:colOff>177800</xdr:colOff>
      <xdr:row>57</xdr:row>
      <xdr:rowOff>51929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764271"/>
          <a:ext cx="889000" cy="6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47062</xdr:rowOff>
    </xdr:from>
    <xdr:to>
      <xdr:col>41</xdr:col>
      <xdr:colOff>50800</xdr:colOff>
      <xdr:row>57</xdr:row>
      <xdr:rowOff>51929</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819712"/>
          <a:ext cx="8890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162215</xdr:rowOff>
    </xdr:from>
    <xdr:to>
      <xdr:col>55</xdr:col>
      <xdr:colOff>50800</xdr:colOff>
      <xdr:row>57</xdr:row>
      <xdr:rowOff>92365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7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140642</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74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16249</xdr:rowOff>
    </xdr:from>
    <xdr:to>
      <xdr:col>50</xdr:col>
      <xdr:colOff>165100</xdr:colOff>
      <xdr:row>57</xdr:row>
      <xdr:rowOff>117849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78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108976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88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112271</xdr:rowOff>
    </xdr:from>
    <xdr:to>
      <xdr:col>46</xdr:col>
      <xdr:colOff>38100</xdr:colOff>
      <xdr:row>57</xdr:row>
      <xdr:rowOff>42421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7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58948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48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1129</xdr:rowOff>
    </xdr:from>
    <xdr:to>
      <xdr:col>41</xdr:col>
      <xdr:colOff>101600</xdr:colOff>
      <xdr:row>57</xdr:row>
      <xdr:rowOff>102729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77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119256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5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167712</xdr:rowOff>
    </xdr:from>
    <xdr:to>
      <xdr:col>36</xdr:col>
      <xdr:colOff>165100</xdr:colOff>
      <xdr:row>57</xdr:row>
      <xdr:rowOff>97862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76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114389</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5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81009</xdr:rowOff>
    </xdr:from>
    <xdr:to>
      <xdr:col>55</xdr:col>
      <xdr:colOff>0</xdr:colOff>
      <xdr:row>78</xdr:row>
      <xdr:rowOff>85668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54109"/>
          <a:ext cx="838200" cy="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44562</xdr:rowOff>
    </xdr:from>
    <xdr:to>
      <xdr:col>50</xdr:col>
      <xdr:colOff>114300</xdr:colOff>
      <xdr:row>78</xdr:row>
      <xdr:rowOff>81009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17662"/>
          <a:ext cx="889000" cy="3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44562</xdr:rowOff>
    </xdr:from>
    <xdr:to>
      <xdr:col>45</xdr:col>
      <xdr:colOff>177800</xdr:colOff>
      <xdr:row>78</xdr:row>
      <xdr:rowOff>58868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17662"/>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58868</xdr:rowOff>
    </xdr:from>
    <xdr:to>
      <xdr:col>41</xdr:col>
      <xdr:colOff>50800</xdr:colOff>
      <xdr:row>78</xdr:row>
      <xdr:rowOff>83432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31968"/>
          <a:ext cx="889000" cy="2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34868</xdr:rowOff>
    </xdr:from>
    <xdr:to>
      <xdr:col>55</xdr:col>
      <xdr:colOff>50800</xdr:colOff>
      <xdr:row>78</xdr:row>
      <xdr:rowOff>136468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121245</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30209</xdr:rowOff>
    </xdr:from>
    <xdr:to>
      <xdr:col>50</xdr:col>
      <xdr:colOff>165100</xdr:colOff>
      <xdr:row>78</xdr:row>
      <xdr:rowOff>131809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0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122936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165212</xdr:rowOff>
    </xdr:from>
    <xdr:to>
      <xdr:col>46</xdr:col>
      <xdr:colOff>38100</xdr:colOff>
      <xdr:row>78</xdr:row>
      <xdr:rowOff>95362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6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86489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5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xdr:rowOff>
    </xdr:from>
    <xdr:to>
      <xdr:col>41</xdr:col>
      <xdr:colOff>101600</xdr:colOff>
      <xdr:row>78</xdr:row>
      <xdr:rowOff>109668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100795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32632</xdr:rowOff>
    </xdr:from>
    <xdr:to>
      <xdr:col>36</xdr:col>
      <xdr:colOff>165100</xdr:colOff>
      <xdr:row>78</xdr:row>
      <xdr:rowOff>134232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125359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9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72053</xdr:rowOff>
    </xdr:from>
    <xdr:to>
      <xdr:col>55</xdr:col>
      <xdr:colOff>0</xdr:colOff>
      <xdr:row>96</xdr:row>
      <xdr:rowOff>126118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531253"/>
          <a:ext cx="838200" cy="5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3054</xdr:rowOff>
    </xdr:from>
    <xdr:to>
      <xdr:col>50</xdr:col>
      <xdr:colOff>114300</xdr:colOff>
      <xdr:row>96</xdr:row>
      <xdr:rowOff>72053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462254"/>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3054</xdr:rowOff>
    </xdr:from>
    <xdr:to>
      <xdr:col>45</xdr:col>
      <xdr:colOff>177800</xdr:colOff>
      <xdr:row>96</xdr:row>
      <xdr:rowOff>88694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462254"/>
          <a:ext cx="889000" cy="8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44965</xdr:rowOff>
    </xdr:from>
    <xdr:to>
      <xdr:col>41</xdr:col>
      <xdr:colOff>50800</xdr:colOff>
      <xdr:row>96</xdr:row>
      <xdr:rowOff>88694</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504165"/>
          <a:ext cx="889000" cy="4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75318</xdr:rowOff>
    </xdr:from>
    <xdr:to>
      <xdr:col>55</xdr:col>
      <xdr:colOff>50800</xdr:colOff>
      <xdr:row>97</xdr:row>
      <xdr:rowOff>5468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53745</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51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21253</xdr:rowOff>
    </xdr:from>
    <xdr:to>
      <xdr:col>50</xdr:col>
      <xdr:colOff>165100</xdr:colOff>
      <xdr:row>96</xdr:row>
      <xdr:rowOff>122853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48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113980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57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123704</xdr:rowOff>
    </xdr:from>
    <xdr:to>
      <xdr:col>46</xdr:col>
      <xdr:colOff>38100</xdr:colOff>
      <xdr:row>96</xdr:row>
      <xdr:rowOff>53854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4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70381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18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37894</xdr:rowOff>
    </xdr:from>
    <xdr:to>
      <xdr:col>41</xdr:col>
      <xdr:colOff>101600</xdr:colOff>
      <xdr:row>96</xdr:row>
      <xdr:rowOff>139494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49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156021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27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165615</xdr:rowOff>
    </xdr:from>
    <xdr:to>
      <xdr:col>36</xdr:col>
      <xdr:colOff>165100</xdr:colOff>
      <xdr:row>96</xdr:row>
      <xdr:rowOff>95765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45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112292</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22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89560</xdr:rowOff>
    </xdr:from>
    <xdr:to>
      <xdr:col>85</xdr:col>
      <xdr:colOff>127000</xdr:colOff>
      <xdr:row>35</xdr:row>
      <xdr:rowOff>104477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090310"/>
          <a:ext cx="838200" cy="1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97047</xdr:rowOff>
    </xdr:from>
    <xdr:to>
      <xdr:col>81</xdr:col>
      <xdr:colOff>50800</xdr:colOff>
      <xdr:row>35</xdr:row>
      <xdr:rowOff>104477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097797"/>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97047</xdr:rowOff>
    </xdr:from>
    <xdr:to>
      <xdr:col>76</xdr:col>
      <xdr:colOff>114300</xdr:colOff>
      <xdr:row>35</xdr:row>
      <xdr:rowOff>123298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097797"/>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123298</xdr:rowOff>
    </xdr:from>
    <xdr:to>
      <xdr:col>71</xdr:col>
      <xdr:colOff>177800</xdr:colOff>
      <xdr:row>35</xdr:row>
      <xdr:rowOff>148482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124048"/>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38760</xdr:rowOff>
    </xdr:from>
    <xdr:to>
      <xdr:col>85</xdr:col>
      <xdr:colOff>177800</xdr:colOff>
      <xdr:row>35</xdr:row>
      <xdr:rowOff>140360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0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61637</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89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53677</xdr:rowOff>
    </xdr:from>
    <xdr:to>
      <xdr:col>81</xdr:col>
      <xdr:colOff>101600</xdr:colOff>
      <xdr:row>35</xdr:row>
      <xdr:rowOff>155277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0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354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82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46247</xdr:rowOff>
    </xdr:from>
    <xdr:to>
      <xdr:col>76</xdr:col>
      <xdr:colOff>165100</xdr:colOff>
      <xdr:row>35</xdr:row>
      <xdr:rowOff>147847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04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164374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82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72498</xdr:rowOff>
    </xdr:from>
    <xdr:to>
      <xdr:col>72</xdr:col>
      <xdr:colOff>38100</xdr:colOff>
      <xdr:row>36</xdr:row>
      <xdr:rowOff>2648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0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19175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8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97682</xdr:rowOff>
    </xdr:from>
    <xdr:to>
      <xdr:col>67</xdr:col>
      <xdr:colOff>101600</xdr:colOff>
      <xdr:row>36</xdr:row>
      <xdr:rowOff>27832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09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44359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87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58941</xdr:rowOff>
    </xdr:from>
    <xdr:to>
      <xdr:col>85</xdr:col>
      <xdr:colOff>127000</xdr:colOff>
      <xdr:row>54</xdr:row>
      <xdr:rowOff>41656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145791"/>
          <a:ext cx="838200" cy="15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41656</xdr:rowOff>
    </xdr:from>
    <xdr:to>
      <xdr:col>81</xdr:col>
      <xdr:colOff>50800</xdr:colOff>
      <xdr:row>55</xdr:row>
      <xdr:rowOff>118466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299956"/>
          <a:ext cx="889000" cy="2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118466</xdr:rowOff>
    </xdr:from>
    <xdr:to>
      <xdr:col>76</xdr:col>
      <xdr:colOff>114300</xdr:colOff>
      <xdr:row>55</xdr:row>
      <xdr:rowOff>134138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548216"/>
          <a:ext cx="8890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82080</xdr:rowOff>
    </xdr:from>
    <xdr:to>
      <xdr:col>71</xdr:col>
      <xdr:colOff>177800</xdr:colOff>
      <xdr:row>55</xdr:row>
      <xdr:rowOff>134138</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511830"/>
          <a:ext cx="889000" cy="5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8141</xdr:rowOff>
    </xdr:from>
    <xdr:to>
      <xdr:col>85</xdr:col>
      <xdr:colOff>177800</xdr:colOff>
      <xdr:row>53</xdr:row>
      <xdr:rowOff>109741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09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31018</xdr:rowOff>
    </xdr:from>
    <xdr:ext cx="599010"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894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162306</xdr:rowOff>
    </xdr:from>
    <xdr:to>
      <xdr:col>81</xdr:col>
      <xdr:colOff>101600</xdr:colOff>
      <xdr:row>54</xdr:row>
      <xdr:rowOff>92456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24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108983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0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67666</xdr:rowOff>
    </xdr:from>
    <xdr:to>
      <xdr:col>76</xdr:col>
      <xdr:colOff>165100</xdr:colOff>
      <xdr:row>55</xdr:row>
      <xdr:rowOff>169266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49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14343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2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83338</xdr:rowOff>
    </xdr:from>
    <xdr:to>
      <xdr:col>72</xdr:col>
      <xdr:colOff>38100</xdr:colOff>
      <xdr:row>56</xdr:row>
      <xdr:rowOff>13488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51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30015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28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31280</xdr:rowOff>
    </xdr:from>
    <xdr:to>
      <xdr:col>67</xdr:col>
      <xdr:colOff>101600</xdr:colOff>
      <xdr:row>55</xdr:row>
      <xdr:rowOff>132880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46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149407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23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7503</xdr:rowOff>
    </xdr:from>
    <xdr:to>
      <xdr:col>85</xdr:col>
      <xdr:colOff>127000</xdr:colOff>
      <xdr:row>79</xdr:row>
      <xdr:rowOff>32127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552053"/>
          <a:ext cx="838200" cy="2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166790</xdr:rowOff>
    </xdr:from>
    <xdr:to>
      <xdr:col>81</xdr:col>
      <xdr:colOff>50800</xdr:colOff>
      <xdr:row>79</xdr:row>
      <xdr:rowOff>32127</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39890"/>
          <a:ext cx="889000" cy="3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166790</xdr:rowOff>
    </xdr:from>
    <xdr:to>
      <xdr:col>76</xdr:col>
      <xdr:colOff>114300</xdr:colOff>
      <xdr:row>79</xdr:row>
      <xdr:rowOff>20191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39890"/>
          <a:ext cx="889000" cy="2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20191</xdr:rowOff>
    </xdr:from>
    <xdr:to>
      <xdr:col>71</xdr:col>
      <xdr:colOff>177800</xdr:colOff>
      <xdr:row>79</xdr:row>
      <xdr:rowOff>71414</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564741"/>
          <a:ext cx="889000" cy="5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128153</xdr:rowOff>
    </xdr:from>
    <xdr:to>
      <xdr:col>85</xdr:col>
      <xdr:colOff>177800</xdr:colOff>
      <xdr:row>79</xdr:row>
      <xdr:rowOff>58303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53496</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2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152777</xdr:rowOff>
    </xdr:from>
    <xdr:to>
      <xdr:col>81</xdr:col>
      <xdr:colOff>101600</xdr:colOff>
      <xdr:row>79</xdr:row>
      <xdr:rowOff>82927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2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74054</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61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115990</xdr:rowOff>
    </xdr:from>
    <xdr:to>
      <xdr:col>76</xdr:col>
      <xdr:colOff>165100</xdr:colOff>
      <xdr:row>79</xdr:row>
      <xdr:rowOff>46140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4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37267</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5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140841</xdr:rowOff>
    </xdr:from>
    <xdr:to>
      <xdr:col>72</xdr:col>
      <xdr:colOff>38100</xdr:colOff>
      <xdr:row>79</xdr:row>
      <xdr:rowOff>70991</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62118</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0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20614</xdr:rowOff>
    </xdr:from>
    <xdr:to>
      <xdr:col>67</xdr:col>
      <xdr:colOff>101600</xdr:colOff>
      <xdr:row>79</xdr:row>
      <xdr:rowOff>122214</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113341</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5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86243</xdr:rowOff>
    </xdr:from>
    <xdr:to>
      <xdr:col>85</xdr:col>
      <xdr:colOff>127000</xdr:colOff>
      <xdr:row>97</xdr:row>
      <xdr:rowOff>106609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716893"/>
          <a:ext cx="838200" cy="2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105142</xdr:rowOff>
    </xdr:from>
    <xdr:to>
      <xdr:col>81</xdr:col>
      <xdr:colOff>50800</xdr:colOff>
      <xdr:row>97</xdr:row>
      <xdr:rowOff>106609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6735792"/>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80555</xdr:rowOff>
    </xdr:from>
    <xdr:to>
      <xdr:col>76</xdr:col>
      <xdr:colOff>114300</xdr:colOff>
      <xdr:row>97</xdr:row>
      <xdr:rowOff>105142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711205"/>
          <a:ext cx="889000" cy="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80555</xdr:rowOff>
    </xdr:from>
    <xdr:to>
      <xdr:col>71</xdr:col>
      <xdr:colOff>177800</xdr:colOff>
      <xdr:row>97</xdr:row>
      <xdr:rowOff>130507</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711205"/>
          <a:ext cx="889000" cy="4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35443</xdr:rowOff>
    </xdr:from>
    <xdr:to>
      <xdr:col>85</xdr:col>
      <xdr:colOff>177800</xdr:colOff>
      <xdr:row>97</xdr:row>
      <xdr:rowOff>137043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6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58320</xdr:rowOff>
    </xdr:from>
    <xdr:ext cx="599010"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51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55809</xdr:rowOff>
    </xdr:from>
    <xdr:to>
      <xdr:col>81</xdr:col>
      <xdr:colOff>101600</xdr:colOff>
      <xdr:row>97</xdr:row>
      <xdr:rowOff>157409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6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2486</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181795" y="1646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54342</xdr:rowOff>
    </xdr:from>
    <xdr:to>
      <xdr:col>76</xdr:col>
      <xdr:colOff>165100</xdr:colOff>
      <xdr:row>97</xdr:row>
      <xdr:rowOff>155942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68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1019</xdr:rowOff>
    </xdr:from>
    <xdr:ext cx="59901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292795" y="1646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29755</xdr:rowOff>
    </xdr:from>
    <xdr:to>
      <xdr:col>72</xdr:col>
      <xdr:colOff>38100</xdr:colOff>
      <xdr:row>97</xdr:row>
      <xdr:rowOff>131355</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66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147882</xdr:rowOff>
    </xdr:from>
    <xdr:ext cx="599010"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03795" y="1643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79707</xdr:rowOff>
    </xdr:from>
    <xdr:to>
      <xdr:col>67</xdr:col>
      <xdr:colOff>101600</xdr:colOff>
      <xdr:row>98</xdr:row>
      <xdr:rowOff>9857</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71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26384</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48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類似団体平均に比べて大きく上回っているのは、総務費、民生費、教育費となっている。</a:t>
          </a:r>
        </a:p>
        <a:p>
          <a:r>
            <a:rPr kumimoji="1" lang="ja-JP" altLang="en-US" sz="1300">
              <a:latin typeface="ＭＳ Ｐゴシック" panose="020B0600070205080204" pitchFamily="50" charset="-128"/>
              <a:ea typeface="ＭＳ Ｐゴシック" panose="020B0600070205080204" pitchFamily="50" charset="-128"/>
            </a:rPr>
            <a:t>　総務費については金峰支所等新築に係る庁舎等整備事業、かごしま国体推進事業、エネルギー関連経費高騰対策支援事業など臨時的な事業が増え増額となった。</a:t>
          </a:r>
        </a:p>
        <a:p>
          <a:r>
            <a:rPr kumimoji="1" lang="ja-JP" altLang="en-US" sz="1300">
              <a:latin typeface="ＭＳ Ｐゴシック" panose="020B0600070205080204" pitchFamily="50" charset="-128"/>
              <a:ea typeface="ＭＳ Ｐゴシック" panose="020B0600070205080204" pitchFamily="50" charset="-128"/>
            </a:rPr>
            <a:t>　民生費については子育て世帯臨時特例給付事業の終了により減額となったが、子育て支援、高齢者支援事業により引き続き高い水準となっている。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教育費については、金峰学園開校事業工事の進捗状況により減額したが、中学校体育館改修や運動公園改修事業により大きく増額となった。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標準財政規模に対する財政調整基金残高、実質収支額ともに健全な財政を維持していると考えている。</a:t>
          </a:r>
        </a:p>
        <a:p>
          <a:r>
            <a:rPr kumimoji="1" lang="ja-JP" altLang="en-US" sz="1400">
              <a:latin typeface="ＭＳ ゴシック" pitchFamily="49" charset="-128"/>
              <a:ea typeface="ＭＳ ゴシック" pitchFamily="49" charset="-128"/>
            </a:rPr>
            <a:t>　合併支援策の終了や社会保障費の増加など厳しい財政環境が予想される中、基金の計画的かつ効果的な活用が重要であることから、適切な基金残高を確保しつつ、実質収支、実質単年度収支についても黒字にな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すべての会計において黒字を計上しており、連結赤字比率は「なし」となっている。</a:t>
          </a:r>
        </a:p>
        <a:p>
          <a:r>
            <a:rPr kumimoji="1" lang="ja-JP" altLang="en-US" sz="1400">
              <a:latin typeface="ＭＳ ゴシック" pitchFamily="49" charset="-128"/>
              <a:ea typeface="ＭＳ ゴシック" pitchFamily="49" charset="-128"/>
            </a:rPr>
            <a:t>　ただし、法非適用事業については、人件費、公債費等の基準外繰出を行った結果黒字決算となっている実態等があることから、今後は人員配置の見直し等を行い、経営の健全化に向けた取り組みに努める。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33059157</v>
      </c>
      <c r="BO4" s="371"/>
      <c r="BP4" s="371"/>
      <c r="BQ4" s="371"/>
      <c r="BR4" s="371"/>
      <c r="BS4" s="371"/>
      <c r="BT4" s="371"/>
      <c r="BU4" s="372"/>
      <c r="BV4" s="370">
        <v>31908067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8.4</v>
      </c>
      <c r="CU4" s="377"/>
      <c r="CV4" s="377"/>
      <c r="CW4" s="377"/>
      <c r="CX4" s="377"/>
      <c r="CY4" s="377"/>
      <c r="CZ4" s="377"/>
      <c r="DA4" s="378"/>
      <c r="DB4" s="376">
        <v>8.6</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31932370</v>
      </c>
      <c r="BO5" s="408"/>
      <c r="BP5" s="408"/>
      <c r="BQ5" s="408"/>
      <c r="BR5" s="408"/>
      <c r="BS5" s="408"/>
      <c r="BT5" s="408"/>
      <c r="BU5" s="409"/>
      <c r="BV5" s="407">
        <v>30691101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91.3</v>
      </c>
      <c r="CU5" s="405"/>
      <c r="CV5" s="405"/>
      <c r="CW5" s="405"/>
      <c r="CX5" s="405"/>
      <c r="CY5" s="405"/>
      <c r="CZ5" s="405"/>
      <c r="DA5" s="406"/>
      <c r="DB5" s="404">
        <v>89</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1126787</v>
      </c>
      <c r="BO6" s="408"/>
      <c r="BP6" s="408"/>
      <c r="BQ6" s="408"/>
      <c r="BR6" s="408"/>
      <c r="BS6" s="408"/>
      <c r="BT6" s="408"/>
      <c r="BU6" s="409"/>
      <c r="BV6" s="407">
        <v>1216966</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92.2</v>
      </c>
      <c r="CU6" s="445"/>
      <c r="CV6" s="445"/>
      <c r="CW6" s="445"/>
      <c r="CX6" s="445"/>
      <c r="CY6" s="445"/>
      <c r="CZ6" s="445"/>
      <c r="DA6" s="446"/>
      <c r="DB6" s="444">
        <v>92.3</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39361</v>
      </c>
      <c r="BO7" s="408"/>
      <c r="BP7" s="408"/>
      <c r="BQ7" s="408"/>
      <c r="BR7" s="408"/>
      <c r="BS7" s="408"/>
      <c r="BT7" s="408"/>
      <c r="BU7" s="409"/>
      <c r="BV7" s="407">
        <v>79823</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12875979</v>
      </c>
      <c r="CU7" s="408"/>
      <c r="CV7" s="408"/>
      <c r="CW7" s="408"/>
      <c r="CX7" s="408"/>
      <c r="CY7" s="408"/>
      <c r="CZ7" s="408"/>
      <c r="DA7" s="409"/>
      <c r="DB7" s="407">
        <v>13219722</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108</v>
      </c>
      <c r="AV8" s="440"/>
      <c r="AW8" s="440"/>
      <c r="AX8" s="440"/>
      <c r="AY8" s="441" t="s">
        <v>112</v>
      </c>
      <c r="AZ8" s="442"/>
      <c r="BA8" s="442"/>
      <c r="BB8" s="442"/>
      <c r="BC8" s="442"/>
      <c r="BD8" s="442"/>
      <c r="BE8" s="442"/>
      <c r="BF8" s="442"/>
      <c r="BG8" s="442"/>
      <c r="BH8" s="442"/>
      <c r="BI8" s="442"/>
      <c r="BJ8" s="442"/>
      <c r="BK8" s="442"/>
      <c r="BL8" s="442"/>
      <c r="BM8" s="443"/>
      <c r="BN8" s="407">
        <v>1087426</v>
      </c>
      <c r="BO8" s="408"/>
      <c r="BP8" s="408"/>
      <c r="BQ8" s="408"/>
      <c r="BR8" s="408"/>
      <c r="BS8" s="408"/>
      <c r="BT8" s="408"/>
      <c r="BU8" s="409"/>
      <c r="BV8" s="407">
        <v>1137143</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0.28999999999999998</v>
      </c>
      <c r="CU8" s="448"/>
      <c r="CV8" s="448"/>
      <c r="CW8" s="448"/>
      <c r="CX8" s="448"/>
      <c r="CY8" s="448"/>
      <c r="CZ8" s="448"/>
      <c r="DA8" s="449"/>
      <c r="DB8" s="447">
        <v>0.28999999999999998</v>
      </c>
      <c r="DC8" s="448"/>
      <c r="DD8" s="448"/>
      <c r="DE8" s="448"/>
      <c r="DF8" s="448"/>
      <c r="DG8" s="448"/>
      <c r="DH8" s="448"/>
      <c r="DI8" s="449"/>
    </row>
    <row r="9" spans="1:119" ht="18.75" customHeight="1" thickBot="1">
      <c r="A9" s="181"/>
      <c r="B9" s="401" t="s">
        <v>114</v>
      </c>
      <c r="C9" s="402"/>
      <c r="D9" s="402"/>
      <c r="E9" s="402"/>
      <c r="F9" s="402"/>
      <c r="G9" s="402"/>
      <c r="H9" s="402"/>
      <c r="I9" s="402"/>
      <c r="J9" s="402"/>
      <c r="K9" s="450"/>
      <c r="L9" s="451" t="s">
        <v>115</v>
      </c>
      <c r="M9" s="452"/>
      <c r="N9" s="452"/>
      <c r="O9" s="452"/>
      <c r="P9" s="452"/>
      <c r="Q9" s="453"/>
      <c r="R9" s="454">
        <v>32887</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108</v>
      </c>
      <c r="AV9" s="440"/>
      <c r="AW9" s="440"/>
      <c r="AX9" s="440"/>
      <c r="AY9" s="441" t="s">
        <v>118</v>
      </c>
      <c r="AZ9" s="442"/>
      <c r="BA9" s="442"/>
      <c r="BB9" s="442"/>
      <c r="BC9" s="442"/>
      <c r="BD9" s="442"/>
      <c r="BE9" s="442"/>
      <c r="BF9" s="442"/>
      <c r="BG9" s="442"/>
      <c r="BH9" s="442"/>
      <c r="BI9" s="442"/>
      <c r="BJ9" s="442"/>
      <c r="BK9" s="442"/>
      <c r="BL9" s="442"/>
      <c r="BM9" s="443"/>
      <c r="BN9" s="407">
        <v>-49717</v>
      </c>
      <c r="BO9" s="408"/>
      <c r="BP9" s="408"/>
      <c r="BQ9" s="408"/>
      <c r="BR9" s="408"/>
      <c r="BS9" s="408"/>
      <c r="BT9" s="408"/>
      <c r="BU9" s="409"/>
      <c r="BV9" s="407">
        <v>28294</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20.100000000000001</v>
      </c>
      <c r="CU9" s="405"/>
      <c r="CV9" s="405"/>
      <c r="CW9" s="405"/>
      <c r="CX9" s="405"/>
      <c r="CY9" s="405"/>
      <c r="CZ9" s="405"/>
      <c r="DA9" s="406"/>
      <c r="DB9" s="404">
        <v>19.399999999999999</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7"/>
      <c r="N10" s="437"/>
      <c r="O10" s="437"/>
      <c r="P10" s="437"/>
      <c r="Q10" s="438"/>
      <c r="R10" s="458">
        <v>35439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112495</v>
      </c>
      <c r="BO10" s="408"/>
      <c r="BP10" s="408"/>
      <c r="BQ10" s="408"/>
      <c r="BR10" s="408"/>
      <c r="BS10" s="408"/>
      <c r="BT10" s="408"/>
      <c r="BU10" s="409"/>
      <c r="BV10" s="407">
        <v>144529</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400000</v>
      </c>
      <c r="BO11" s="408"/>
      <c r="BP11" s="408"/>
      <c r="BQ11" s="408"/>
      <c r="BR11" s="408"/>
      <c r="BS11" s="408"/>
      <c r="BT11" s="408"/>
      <c r="BU11" s="409"/>
      <c r="BV11" s="407">
        <v>371991</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32279</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122441</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141</v>
      </c>
      <c r="N13" s="499"/>
      <c r="O13" s="499"/>
      <c r="P13" s="499"/>
      <c r="Q13" s="500"/>
      <c r="R13" s="491">
        <v>32045</v>
      </c>
      <c r="S13" s="492"/>
      <c r="T13" s="492"/>
      <c r="U13" s="492"/>
      <c r="V13" s="493"/>
      <c r="W13" s="423" t="s">
        <v>142</v>
      </c>
      <c r="X13" s="424"/>
      <c r="Y13" s="424"/>
      <c r="Z13" s="424"/>
      <c r="AA13" s="424"/>
      <c r="AB13" s="414"/>
      <c r="AC13" s="458">
        <v>1488</v>
      </c>
      <c r="AD13" s="459"/>
      <c r="AE13" s="459"/>
      <c r="AF13" s="459"/>
      <c r="AG13" s="501"/>
      <c r="AH13" s="458">
        <v>1707</v>
      </c>
      <c r="AI13" s="459"/>
      <c r="AJ13" s="459"/>
      <c r="AK13" s="459"/>
      <c r="AL13" s="460"/>
      <c r="AM13" s="436" t="s">
        <v>143</v>
      </c>
      <c r="AN13" s="437"/>
      <c r="AO13" s="437"/>
      <c r="AP13" s="437"/>
      <c r="AQ13" s="437"/>
      <c r="AR13" s="437"/>
      <c r="AS13" s="437"/>
      <c r="AT13" s="438"/>
      <c r="AU13" s="439" t="s">
        <v>137</v>
      </c>
      <c r="AV13" s="440"/>
      <c r="AW13" s="440"/>
      <c r="AX13" s="440"/>
      <c r="AY13" s="441" t="s">
        <v>144</v>
      </c>
      <c r="AZ13" s="442"/>
      <c r="BA13" s="442"/>
      <c r="BB13" s="442"/>
      <c r="BC13" s="442"/>
      <c r="BD13" s="442"/>
      <c r="BE13" s="442"/>
      <c r="BF13" s="442"/>
      <c r="BG13" s="442"/>
      <c r="BH13" s="442"/>
      <c r="BI13" s="442"/>
      <c r="BJ13" s="442"/>
      <c r="BK13" s="442"/>
      <c r="BL13" s="442"/>
      <c r="BM13" s="443"/>
      <c r="BN13" s="407">
        <v>340337</v>
      </c>
      <c r="BO13" s="408"/>
      <c r="BP13" s="408"/>
      <c r="BQ13" s="408"/>
      <c r="BR13" s="408"/>
      <c r="BS13" s="408"/>
      <c r="BT13" s="408"/>
      <c r="BU13" s="409"/>
      <c r="BV13" s="407">
        <v>544814</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7.3</v>
      </c>
      <c r="CU13" s="405"/>
      <c r="CV13" s="405"/>
      <c r="CW13" s="405"/>
      <c r="CX13" s="405"/>
      <c r="CY13" s="405"/>
      <c r="CZ13" s="405"/>
      <c r="DA13" s="406"/>
      <c r="DB13" s="404">
        <v>7.3</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146</v>
      </c>
      <c r="M14" s="489"/>
      <c r="N14" s="489"/>
      <c r="O14" s="489"/>
      <c r="P14" s="489"/>
      <c r="Q14" s="490"/>
      <c r="R14" s="491">
        <v>32909</v>
      </c>
      <c r="S14" s="492"/>
      <c r="T14" s="492"/>
      <c r="U14" s="492"/>
      <c r="V14" s="493"/>
      <c r="W14" s="397"/>
      <c r="X14" s="398"/>
      <c r="Y14" s="398"/>
      <c r="Z14" s="398"/>
      <c r="AA14" s="398"/>
      <c r="AB14" s="387"/>
      <c r="AC14" s="494">
        <v>10.5</v>
      </c>
      <c r="AD14" s="495"/>
      <c r="AE14" s="495"/>
      <c r="AF14" s="495"/>
      <c r="AG14" s="496"/>
      <c r="AH14" s="494">
        <v>11.4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141</v>
      </c>
      <c r="N15" s="499"/>
      <c r="O15" s="499"/>
      <c r="P15" s="499"/>
      <c r="Q15" s="500"/>
      <c r="R15" s="491">
        <v>32670</v>
      </c>
      <c r="S15" s="492"/>
      <c r="T15" s="492"/>
      <c r="U15" s="492"/>
      <c r="V15" s="493"/>
      <c r="W15" s="423" t="s">
        <v>148</v>
      </c>
      <c r="X15" s="424"/>
      <c r="Y15" s="424"/>
      <c r="Z15" s="424"/>
      <c r="AA15" s="424"/>
      <c r="AB15" s="414"/>
      <c r="AC15" s="458">
        <v>2988</v>
      </c>
      <c r="AD15" s="459"/>
      <c r="AE15" s="459"/>
      <c r="AF15" s="459"/>
      <c r="AG15" s="501"/>
      <c r="AH15" s="458">
        <v>3105</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3456155</v>
      </c>
      <c r="BO15" s="371"/>
      <c r="BP15" s="371"/>
      <c r="BQ15" s="371"/>
      <c r="BR15" s="371"/>
      <c r="BS15" s="371"/>
      <c r="BT15" s="371"/>
      <c r="BU15" s="372"/>
      <c r="BV15" s="370">
        <v>3349504</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21</v>
      </c>
      <c r="AD16" s="495"/>
      <c r="AE16" s="495"/>
      <c r="AF16" s="495"/>
      <c r="AG16" s="496"/>
      <c r="AH16" s="494">
        <v>20.7</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11971941</v>
      </c>
      <c r="BO16" s="408"/>
      <c r="BP16" s="408"/>
      <c r="BQ16" s="408"/>
      <c r="BR16" s="408"/>
      <c r="BS16" s="408"/>
      <c r="BT16" s="408"/>
      <c r="BU16" s="409"/>
      <c r="BV16" s="407">
        <v>11977823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154</v>
      </c>
      <c r="N17" s="519"/>
      <c r="O17" s="519"/>
      <c r="P17" s="519"/>
      <c r="Q17" s="520"/>
      <c r="R17" s="513" t="s">
        <v>152</v>
      </c>
      <c r="S17" s="514"/>
      <c r="T17" s="514"/>
      <c r="U17" s="514"/>
      <c r="V17" s="515"/>
      <c r="W17" s="423" t="s">
        <v>155</v>
      </c>
      <c r="X17" s="424"/>
      <c r="Y17" s="424"/>
      <c r="Z17" s="424"/>
      <c r="AA17" s="424"/>
      <c r="AB17" s="414"/>
      <c r="AC17" s="458">
        <v>9732</v>
      </c>
      <c r="AD17" s="459"/>
      <c r="AE17" s="459"/>
      <c r="AF17" s="459"/>
      <c r="AG17" s="501"/>
      <c r="AH17" s="458">
        <v>10174</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4305042</v>
      </c>
      <c r="BO17" s="408"/>
      <c r="BP17" s="408"/>
      <c r="BQ17" s="408"/>
      <c r="BR17" s="408"/>
      <c r="BS17" s="408"/>
      <c r="BT17" s="408"/>
      <c r="BU17" s="409"/>
      <c r="BV17" s="407">
        <v>4162446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157</v>
      </c>
      <c r="C18" s="450"/>
      <c r="D18" s="450"/>
      <c r="E18" s="530"/>
      <c r="F18" s="530"/>
      <c r="G18" s="530"/>
      <c r="H18" s="530"/>
      <c r="I18" s="530"/>
      <c r="J18" s="530"/>
      <c r="K18" s="530"/>
      <c r="L18" s="531">
        <v>283.58999999999997</v>
      </c>
      <c r="M18" s="531"/>
      <c r="N18" s="531"/>
      <c r="O18" s="531"/>
      <c r="P18" s="531"/>
      <c r="Q18" s="531"/>
      <c r="R18" s="532"/>
      <c r="S18" s="532"/>
      <c r="T18" s="532"/>
      <c r="U18" s="532"/>
      <c r="V18" s="533"/>
      <c r="W18" s="425"/>
      <c r="X18" s="426"/>
      <c r="Y18" s="426"/>
      <c r="Z18" s="426"/>
      <c r="AA18" s="426"/>
      <c r="AB18" s="417"/>
      <c r="AC18" s="534">
        <v>68.5</v>
      </c>
      <c r="AD18" s="535"/>
      <c r="AE18" s="535"/>
      <c r="AF18" s="535"/>
      <c r="AG18" s="536"/>
      <c r="AH18" s="534">
        <v>67.900000000000006</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11913420</v>
      </c>
      <c r="BO18" s="408"/>
      <c r="BP18" s="408"/>
      <c r="BQ18" s="408"/>
      <c r="BR18" s="408"/>
      <c r="BS18" s="408"/>
      <c r="BT18" s="408"/>
      <c r="BU18" s="409"/>
      <c r="BV18" s="407">
        <v>12024321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159</v>
      </c>
      <c r="C19" s="450"/>
      <c r="D19" s="450"/>
      <c r="E19" s="530"/>
      <c r="F19" s="530"/>
      <c r="G19" s="530"/>
      <c r="H19" s="530"/>
      <c r="I19" s="530"/>
      <c r="J19" s="530"/>
      <c r="K19" s="530"/>
      <c r="L19" s="538">
        <v>116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16794352</v>
      </c>
      <c r="BO19" s="408"/>
      <c r="BP19" s="408"/>
      <c r="BQ19" s="408"/>
      <c r="BR19" s="408"/>
      <c r="BS19" s="408"/>
      <c r="BT19" s="408"/>
      <c r="BU19" s="409"/>
      <c r="BV19" s="407">
        <v>16698342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161</v>
      </c>
      <c r="C20" s="450"/>
      <c r="D20" s="450"/>
      <c r="E20" s="530"/>
      <c r="F20" s="530"/>
      <c r="G20" s="530"/>
      <c r="H20" s="530"/>
      <c r="I20" s="530"/>
      <c r="J20" s="530"/>
      <c r="K20" s="530"/>
      <c r="L20" s="538">
        <v>14444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28731957</v>
      </c>
      <c r="BO22" s="371"/>
      <c r="BP22" s="371"/>
      <c r="BQ22" s="371"/>
      <c r="BR22" s="371"/>
      <c r="BS22" s="371"/>
      <c r="BT22" s="371"/>
      <c r="BU22" s="372"/>
      <c r="BV22" s="370">
        <v>29210157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18069190</v>
      </c>
      <c r="BO23" s="408"/>
      <c r="BP23" s="408"/>
      <c r="BQ23" s="408"/>
      <c r="BR23" s="408"/>
      <c r="BS23" s="408"/>
      <c r="BT23" s="408"/>
      <c r="BU23" s="409"/>
      <c r="BV23" s="407">
        <v>18045912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171</v>
      </c>
      <c r="F24" s="437"/>
      <c r="G24" s="437"/>
      <c r="H24" s="437"/>
      <c r="I24" s="437"/>
      <c r="J24" s="437"/>
      <c r="K24" s="438"/>
      <c r="L24" s="458">
        <v>1</v>
      </c>
      <c r="M24" s="459"/>
      <c r="N24" s="459"/>
      <c r="O24" s="459"/>
      <c r="P24" s="501"/>
      <c r="Q24" s="458">
        <v>8350</v>
      </c>
      <c r="R24" s="459"/>
      <c r="S24" s="459"/>
      <c r="T24" s="459"/>
      <c r="U24" s="459"/>
      <c r="V24" s="501"/>
      <c r="W24" s="553"/>
      <c r="X24" s="554"/>
      <c r="Y24" s="555"/>
      <c r="Z24" s="457" t="s">
        <v>172</v>
      </c>
      <c r="AA24" s="437"/>
      <c r="AB24" s="437"/>
      <c r="AC24" s="437"/>
      <c r="AD24" s="437"/>
      <c r="AE24" s="437"/>
      <c r="AF24" s="437"/>
      <c r="AG24" s="438"/>
      <c r="AH24" s="458">
        <v>430</v>
      </c>
      <c r="AI24" s="459"/>
      <c r="AJ24" s="459"/>
      <c r="AK24" s="459"/>
      <c r="AL24" s="501"/>
      <c r="AM24" s="458">
        <v>1345900</v>
      </c>
      <c r="AN24" s="459"/>
      <c r="AO24" s="459"/>
      <c r="AP24" s="459"/>
      <c r="AQ24" s="459"/>
      <c r="AR24" s="501"/>
      <c r="AS24" s="458">
        <v>3130</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23228728</v>
      </c>
      <c r="BO24" s="408"/>
      <c r="BP24" s="408"/>
      <c r="BQ24" s="408"/>
      <c r="BR24" s="408"/>
      <c r="BS24" s="408"/>
      <c r="BT24" s="408"/>
      <c r="BU24" s="409"/>
      <c r="BV24" s="407">
        <v>22712523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174</v>
      </c>
      <c r="F25" s="437"/>
      <c r="G25" s="437"/>
      <c r="H25" s="437"/>
      <c r="I25" s="437"/>
      <c r="J25" s="437"/>
      <c r="K25" s="438"/>
      <c r="L25" s="458">
        <v>1</v>
      </c>
      <c r="M25" s="459"/>
      <c r="N25" s="459"/>
      <c r="O25" s="459"/>
      <c r="P25" s="501"/>
      <c r="Q25" s="458">
        <v>6600</v>
      </c>
      <c r="R25" s="459"/>
      <c r="S25" s="459"/>
      <c r="T25" s="459"/>
      <c r="U25" s="459"/>
      <c r="V25" s="501"/>
      <c r="W25" s="553"/>
      <c r="X25" s="554"/>
      <c r="Y25" s="555"/>
      <c r="Z25" s="457" t="s">
        <v>175</v>
      </c>
      <c r="AA25" s="437"/>
      <c r="AB25" s="437"/>
      <c r="AC25" s="437"/>
      <c r="AD25" s="437"/>
      <c r="AE25" s="437"/>
      <c r="AF25" s="437"/>
      <c r="AG25" s="438"/>
      <c r="AH25" s="458">
        <v>84</v>
      </c>
      <c r="AI25" s="459"/>
      <c r="AJ25" s="459"/>
      <c r="AK25" s="459"/>
      <c r="AL25" s="501"/>
      <c r="AM25" s="458">
        <v>238560</v>
      </c>
      <c r="AN25" s="459"/>
      <c r="AO25" s="459"/>
      <c r="AP25" s="459"/>
      <c r="AQ25" s="459"/>
      <c r="AR25" s="501"/>
      <c r="AS25" s="458">
        <v>2840</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1163848</v>
      </c>
      <c r="BO25" s="371"/>
      <c r="BP25" s="371"/>
      <c r="BQ25" s="371"/>
      <c r="BR25" s="371"/>
      <c r="BS25" s="371"/>
      <c r="BT25" s="371"/>
      <c r="BU25" s="372"/>
      <c r="BV25" s="370">
        <v>1309518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177</v>
      </c>
      <c r="F26" s="437"/>
      <c r="G26" s="437"/>
      <c r="H26" s="437"/>
      <c r="I26" s="437"/>
      <c r="J26" s="437"/>
      <c r="K26" s="438"/>
      <c r="L26" s="458">
        <v>1</v>
      </c>
      <c r="M26" s="459"/>
      <c r="N26" s="459"/>
      <c r="O26" s="459"/>
      <c r="P26" s="501"/>
      <c r="Q26" s="458">
        <v>6130</v>
      </c>
      <c r="R26" s="459"/>
      <c r="S26" s="459"/>
      <c r="T26" s="459"/>
      <c r="U26" s="459"/>
      <c r="V26" s="501"/>
      <c r="W26" s="553"/>
      <c r="X26" s="554"/>
      <c r="Y26" s="555"/>
      <c r="Z26" s="457" t="s">
        <v>178</v>
      </c>
      <c r="AA26" s="559"/>
      <c r="AB26" s="559"/>
      <c r="AC26" s="559"/>
      <c r="AD26" s="559"/>
      <c r="AE26" s="559"/>
      <c r="AF26" s="559"/>
      <c r="AG26" s="560"/>
      <c r="AH26" s="458" t="s">
        <v>140</v>
      </c>
      <c r="AI26" s="459"/>
      <c r="AJ26" s="459"/>
      <c r="AK26" s="459"/>
      <c r="AL26" s="501"/>
      <c r="AM26" s="458" t="s">
        <v>140</v>
      </c>
      <c r="AN26" s="459"/>
      <c r="AO26" s="459"/>
      <c r="AP26" s="459"/>
      <c r="AQ26" s="459"/>
      <c r="AR26" s="501"/>
      <c r="AS26" s="458" t="s">
        <v>140</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180</v>
      </c>
      <c r="BO26" s="408"/>
      <c r="BP26" s="408"/>
      <c r="BQ26" s="408"/>
      <c r="BR26" s="408"/>
      <c r="BS26" s="408"/>
      <c r="BT26" s="408"/>
      <c r="BU26" s="409"/>
      <c r="BV26" s="407" t="s">
        <v>181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182</v>
      </c>
      <c r="F27" s="437"/>
      <c r="G27" s="437"/>
      <c r="H27" s="437"/>
      <c r="I27" s="437"/>
      <c r="J27" s="437"/>
      <c r="K27" s="438"/>
      <c r="L27" s="458">
        <v>1</v>
      </c>
      <c r="M27" s="459"/>
      <c r="N27" s="459"/>
      <c r="O27" s="459"/>
      <c r="P27" s="501"/>
      <c r="Q27" s="458">
        <v>3970</v>
      </c>
      <c r="R27" s="459"/>
      <c r="S27" s="459"/>
      <c r="T27" s="459"/>
      <c r="U27" s="459"/>
      <c r="V27" s="501"/>
      <c r="W27" s="553"/>
      <c r="X27" s="554"/>
      <c r="Y27" s="555"/>
      <c r="Z27" s="457" t="s">
        <v>183</v>
      </c>
      <c r="AA27" s="437"/>
      <c r="AB27" s="437"/>
      <c r="AC27" s="437"/>
      <c r="AD27" s="437"/>
      <c r="AE27" s="437"/>
      <c r="AF27" s="437"/>
      <c r="AG27" s="438"/>
      <c r="AH27" s="458">
        <v>6</v>
      </c>
      <c r="AI27" s="459"/>
      <c r="AJ27" s="459"/>
      <c r="AK27" s="459"/>
      <c r="AL27" s="501"/>
      <c r="AM27" s="458">
        <v>24666</v>
      </c>
      <c r="AN27" s="459"/>
      <c r="AO27" s="459"/>
      <c r="AP27" s="459"/>
      <c r="AQ27" s="459"/>
      <c r="AR27" s="501"/>
      <c r="AS27" s="458">
        <v>4111</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1193555</v>
      </c>
      <c r="BO27" s="527"/>
      <c r="BP27" s="527"/>
      <c r="BQ27" s="527"/>
      <c r="BR27" s="527"/>
      <c r="BS27" s="527"/>
      <c r="BT27" s="527"/>
      <c r="BU27" s="528"/>
      <c r="BV27" s="526">
        <v>1193430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185</v>
      </c>
      <c r="F28" s="437"/>
      <c r="G28" s="437"/>
      <c r="H28" s="437"/>
      <c r="I28" s="437"/>
      <c r="J28" s="437"/>
      <c r="K28" s="438"/>
      <c r="L28" s="458">
        <v>1</v>
      </c>
      <c r="M28" s="459"/>
      <c r="N28" s="459"/>
      <c r="O28" s="459"/>
      <c r="P28" s="501"/>
      <c r="Q28" s="458">
        <v>3180</v>
      </c>
      <c r="R28" s="459"/>
      <c r="S28" s="459"/>
      <c r="T28" s="459"/>
      <c r="U28" s="459"/>
      <c r="V28" s="501"/>
      <c r="W28" s="553"/>
      <c r="X28" s="554"/>
      <c r="Y28" s="555"/>
      <c r="Z28" s="457" t="s">
        <v>186</v>
      </c>
      <c r="AA28" s="437"/>
      <c r="AB28" s="437"/>
      <c r="AC28" s="437"/>
      <c r="AD28" s="437"/>
      <c r="AE28" s="437"/>
      <c r="AF28" s="437"/>
      <c r="AG28" s="438"/>
      <c r="AH28" s="458" t="s">
        <v>140</v>
      </c>
      <c r="AI28" s="459"/>
      <c r="AJ28" s="459"/>
      <c r="AK28" s="459"/>
      <c r="AL28" s="501"/>
      <c r="AM28" s="458" t="s">
        <v>181</v>
      </c>
      <c r="AN28" s="459"/>
      <c r="AO28" s="459"/>
      <c r="AP28" s="459"/>
      <c r="AQ28" s="459"/>
      <c r="AR28" s="501"/>
      <c r="AS28" s="458" t="s">
        <v>180</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1947140</v>
      </c>
      <c r="BO28" s="371"/>
      <c r="BP28" s="371"/>
      <c r="BQ28" s="371"/>
      <c r="BR28" s="371"/>
      <c r="BS28" s="371"/>
      <c r="BT28" s="371"/>
      <c r="BU28" s="372"/>
      <c r="BV28" s="370">
        <v>1957086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188</v>
      </c>
      <c r="F29" s="437"/>
      <c r="G29" s="437"/>
      <c r="H29" s="437"/>
      <c r="I29" s="437"/>
      <c r="J29" s="437"/>
      <c r="K29" s="438"/>
      <c r="L29" s="458">
        <v>15</v>
      </c>
      <c r="M29" s="459"/>
      <c r="N29" s="459"/>
      <c r="O29" s="459"/>
      <c r="P29" s="501"/>
      <c r="Q29" s="458">
        <v>2964</v>
      </c>
      <c r="R29" s="459"/>
      <c r="S29" s="459"/>
      <c r="T29" s="459"/>
      <c r="U29" s="459"/>
      <c r="V29" s="501"/>
      <c r="W29" s="556"/>
      <c r="X29" s="557"/>
      <c r="Y29" s="558"/>
      <c r="Z29" s="457" t="s">
        <v>189</v>
      </c>
      <c r="AA29" s="437"/>
      <c r="AB29" s="437"/>
      <c r="AC29" s="437"/>
      <c r="AD29" s="437"/>
      <c r="AE29" s="437"/>
      <c r="AF29" s="437"/>
      <c r="AG29" s="438"/>
      <c r="AH29" s="458">
        <v>436</v>
      </c>
      <c r="AI29" s="459"/>
      <c r="AJ29" s="459"/>
      <c r="AK29" s="459"/>
      <c r="AL29" s="501"/>
      <c r="AM29" s="458">
        <v>1370566</v>
      </c>
      <c r="AN29" s="459"/>
      <c r="AO29" s="459"/>
      <c r="AP29" s="459"/>
      <c r="AQ29" s="459"/>
      <c r="AR29" s="501"/>
      <c r="AS29" s="458">
        <v>3144</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7212145</v>
      </c>
      <c r="BO29" s="408"/>
      <c r="BP29" s="408"/>
      <c r="BQ29" s="408"/>
      <c r="BR29" s="408"/>
      <c r="BS29" s="408"/>
      <c r="BT29" s="408"/>
      <c r="BU29" s="409"/>
      <c r="BV29" s="407">
        <v>6553739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95.6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15633987</v>
      </c>
      <c r="BO30" s="527"/>
      <c r="BP30" s="527"/>
      <c r="BQ30" s="527"/>
      <c r="BR30" s="527"/>
      <c r="BS30" s="527"/>
      <c r="BT30" s="527"/>
      <c r="BU30" s="528"/>
      <c r="BV30" s="526">
        <v>13992766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206</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IF('各会計、関係団体の財政状況及び健全化判断比率'!B33="","",'各会計、関係団体の財政状況及び健全化判断比率'!B33)</f>
        <v>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IF('各会計、関係団体の財政状況及び健全化判断比率'!B36="","",'各会計、関係団体の財政状況及び健全化判断比率'!B36)</f>
        <v>漁業集落環境整備事業特別会計</v>
      </c>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鹿児島県市町村総合事務組合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杜氏の里笠沙</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IF('各会計、関係団体の財政状況及び健全化判断比率'!B34="","",'各会計、関係団体の財政状況及び健全化判断比率'!B34)</f>
        <v>病院事業会計</v>
      </c>
      <c r="AP35" s="598"/>
      <c r="AQ35" s="598"/>
      <c r="AR35" s="598"/>
      <c r="AS35" s="598"/>
      <c r="AT35" s="598"/>
      <c r="AU35" s="598"/>
      <c r="AV35" s="598"/>
      <c r="AW35" s="598"/>
      <c r="AX35" s="598"/>
      <c r="AY35" s="598"/>
      <c r="AZ35" s="598"/>
      <c r="BA35" s="598"/>
      <c r="BB35" s="598"/>
      <c r="BC35" s="598"/>
      <c r="BD35" s="181"/>
      <c r="BE35" s="597">
        <f t="shared" ref="BE35:BE43" si="1">IF(BG35="","",BE34+1)</f>
        <v>11</v>
      </c>
      <c r="BF35" s="597"/>
      <c r="BG35" s="598" t="str">
        <f>IF('各会計、関係団体の財政状況及び健全化判断比率'!B37="","",'各会計、関係団体の財政状況及び健全化判断比率'!B37)</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南薩地区衛生管理組合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南さつま市農業公社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IF('各会計、関係団体の財政状況及び健全化判断比率'!B35="","",'各会計、関係団体の財政状況及び健全化判断比率'!B35)</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指宿南九州消防組合</v>
      </c>
      <c r="BZ36" s="598"/>
      <c r="CA36" s="598"/>
      <c r="CB36" s="598"/>
      <c r="CC36" s="598"/>
      <c r="CD36" s="598"/>
      <c r="CE36" s="598"/>
      <c r="CF36" s="598"/>
      <c r="CG36" s="598"/>
      <c r="CH36" s="598"/>
      <c r="CI36" s="598"/>
      <c r="CJ36" s="598"/>
      <c r="CK36" s="598"/>
      <c r="CL36" s="598"/>
      <c r="CM36" s="598"/>
      <c r="CN36" s="181"/>
      <c r="CO36" s="597">
        <f t="shared" si="3"/>
        <v>20</v>
      </c>
      <c r="CP36" s="597"/>
      <c r="CQ36" s="598" t="str">
        <f>IF('各会計、関係団体の財政状況及び健全化判断比率'!BS9="","",'各会計、関係団体の財政状況及び健全化判断比率'!BS9)</f>
        <v>南薩木材加工センター</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特別養護老人ホーム事業特別会計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南薩介護保険事務組合</v>
      </c>
      <c r="BZ37" s="598"/>
      <c r="CA37" s="598"/>
      <c r="CB37" s="598"/>
      <c r="CC37" s="598"/>
      <c r="CD37" s="598"/>
      <c r="CE37" s="598"/>
      <c r="CF37" s="598"/>
      <c r="CG37" s="598"/>
      <c r="CH37" s="598"/>
      <c r="CI37" s="598"/>
      <c r="CJ37" s="598"/>
      <c r="CK37" s="598"/>
      <c r="CL37" s="598"/>
      <c r="CM37" s="598"/>
      <c r="CN37" s="181"/>
      <c r="CO37" s="597">
        <f t="shared" si="3"/>
        <v>21</v>
      </c>
      <c r="CP37" s="597"/>
      <c r="CQ37" s="598" t="str">
        <f>IF('各会計、関係団体の財政状況及び健全化判断比率'!BS10="","",'各会計、関係団体の財政状況及び健全化判断比率'!BS10)</f>
        <v>南さつま食肉流通センター</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6</v>
      </c>
      <c r="V38" s="597"/>
      <c r="W38" s="598" t="str">
        <f>IF('各会計、関係団体の財政状況及び健全化判断比率'!B32="","",'各会計、関係団体の財政状況及び健全化判断比率'!B32)</f>
        <v>交通災害共済特別会計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鹿児島県後期高齢者医療広域連合（一般会計）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鹿児島県後期高齢者医療広域連合（特別会計）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KkEP9K7GhgL9gZ+HQDGKvE3YuO8tnigFqxdYI8Ln4WyuoWUJjb9ltnadC6Gfxzf6UJifvOBKq4/2JaNpiZzQw==" saltValue="wPyeHRPuE+zcd/jTgMIY8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c r="A34" s="22"/>
      <c r="B34" s="31"/>
      <c r="C34" s="1151" t="s">
        <v>585</v>
      </c>
      <c r="D34" s="1151"/>
      <c r="E34" s="1152"/>
      <c r="F34" s="32">
        <v>8.9499999999999993</v>
      </c>
      <c r="G34" s="33">
        <v>8.35</v>
      </c>
      <c r="H34" s="33">
        <v>8.5500000000000007</v>
      </c>
      <c r="I34" s="33">
        <v>8.6</v>
      </c>
      <c r="J34" s="34">
        <v>8.44</v>
      </c>
      <c r="K34" s="22"/>
      <c r="L34" s="22"/>
      <c r="M34" s="22"/>
      <c r="N34" s="22"/>
      <c r="O34" s="22"/>
      <c r="P34" s="22"/>
    </row>
    <row r="35" spans="1:16" ht="39" customHeight="1">
      <c r="A35" s="22"/>
      <c r="B35" s="35"/>
      <c r="C35" s="1145" t="s">
        <v>586</v>
      </c>
      <c r="D35" s="1146"/>
      <c r="E35" s="1147"/>
      <c r="F35" s="36">
        <v>6.09</v>
      </c>
      <c r="G35" s="37">
        <v>6.37</v>
      </c>
      <c r="H35" s="37">
        <v>7</v>
      </c>
      <c r="I35" s="37">
        <v>6.97</v>
      </c>
      <c r="J35" s="38">
        <v>2.25</v>
      </c>
      <c r="K35" s="22"/>
      <c r="L35" s="22"/>
      <c r="M35" s="22"/>
      <c r="N35" s="22"/>
      <c r="O35" s="22"/>
      <c r="P35" s="22"/>
    </row>
    <row r="36" spans="1:16" ht="39" customHeight="1">
      <c r="A36" s="22"/>
      <c r="B36" s="35"/>
      <c r="C36" s="1145" t="s">
        <v>587</v>
      </c>
      <c r="D36" s="1146"/>
      <c r="E36" s="1147"/>
      <c r="F36" s="36">
        <v>0.68</v>
      </c>
      <c r="G36" s="37">
        <v>0.27</v>
      </c>
      <c r="H36" s="37">
        <v>0.68</v>
      </c>
      <c r="I36" s="37">
        <v>1.63</v>
      </c>
      <c r="J36" s="38">
        <v>2.21</v>
      </c>
      <c r="K36" s="22"/>
      <c r="L36" s="22"/>
      <c r="M36" s="22"/>
      <c r="N36" s="22"/>
      <c r="O36" s="22"/>
      <c r="P36" s="22"/>
    </row>
    <row r="37" spans="1:16" ht="39" customHeight="1">
      <c r="A37" s="22"/>
      <c r="B37" s="35"/>
      <c r="C37" s="1145" t="s">
        <v>588</v>
      </c>
      <c r="D37" s="1146"/>
      <c r="E37" s="1147"/>
      <c r="F37" s="36">
        <v>0.74</v>
      </c>
      <c r="G37" s="37">
        <v>0.8</v>
      </c>
      <c r="H37" s="37">
        <v>0.97</v>
      </c>
      <c r="I37" s="37">
        <v>1.28</v>
      </c>
      <c r="J37" s="38">
        <v>1.52</v>
      </c>
      <c r="K37" s="22"/>
      <c r="L37" s="22"/>
      <c r="M37" s="22"/>
      <c r="N37" s="22"/>
      <c r="O37" s="22"/>
      <c r="P37" s="22"/>
    </row>
    <row r="38" spans="1:16" ht="39" customHeight="1">
      <c r="A38" s="22"/>
      <c r="B38" s="35"/>
      <c r="C38" s="1145" t="s">
        <v>589</v>
      </c>
      <c r="D38" s="1146"/>
      <c r="E38" s="1147"/>
      <c r="F38" s="36">
        <v>0.5</v>
      </c>
      <c r="G38" s="37">
        <v>0.39</v>
      </c>
      <c r="H38" s="37">
        <v>0.43</v>
      </c>
      <c r="I38" s="37">
        <v>1.26</v>
      </c>
      <c r="J38" s="38">
        <v>1.02</v>
      </c>
      <c r="K38" s="22"/>
      <c r="L38" s="22"/>
      <c r="M38" s="22"/>
      <c r="N38" s="22"/>
      <c r="O38" s="22"/>
      <c r="P38" s="22"/>
    </row>
    <row r="39" spans="1:16" ht="39" customHeight="1">
      <c r="A39" s="22"/>
      <c r="B39" s="35"/>
      <c r="C39" s="1145" t="s">
        <v>590</v>
      </c>
      <c r="D39" s="1146"/>
      <c r="E39" s="1147"/>
      <c r="F39" s="36" t="s">
        <v>538</v>
      </c>
      <c r="G39" s="37" t="s">
        <v>538</v>
      </c>
      <c r="H39" s="37">
        <v>0.24</v>
      </c>
      <c r="I39" s="37">
        <v>0.57999999999999996</v>
      </c>
      <c r="J39" s="38">
        <v>0.81</v>
      </c>
      <c r="K39" s="22"/>
      <c r="L39" s="22"/>
      <c r="M39" s="22"/>
      <c r="N39" s="22"/>
      <c r="O39" s="22"/>
      <c r="P39" s="22"/>
    </row>
    <row r="40" spans="1:16" ht="39" customHeight="1">
      <c r="A40" s="22"/>
      <c r="B40" s="35"/>
      <c r="C40" s="1145" t="s">
        <v>591</v>
      </c>
      <c r="D40" s="1146"/>
      <c r="E40" s="1147"/>
      <c r="F40" s="36">
        <v>0</v>
      </c>
      <c r="G40" s="37">
        <v>0.01</v>
      </c>
      <c r="H40" s="37">
        <v>0.01</v>
      </c>
      <c r="I40" s="37">
        <v>0.03</v>
      </c>
      <c r="J40" s="38">
        <v>0.04</v>
      </c>
      <c r="K40" s="22"/>
      <c r="L40" s="22"/>
      <c r="M40" s="22"/>
      <c r="N40" s="22"/>
      <c r="O40" s="22"/>
      <c r="P40" s="22"/>
    </row>
    <row r="41" spans="1:16" ht="39" customHeight="1">
      <c r="A41" s="22"/>
      <c r="B41" s="35"/>
      <c r="C41" s="1145" t="s">
        <v>592</v>
      </c>
      <c r="D41" s="1146"/>
      <c r="E41" s="1147"/>
      <c r="F41" s="36">
        <v>0</v>
      </c>
      <c r="G41" s="37">
        <v>0</v>
      </c>
      <c r="H41" s="37">
        <v>0</v>
      </c>
      <c r="I41" s="37">
        <v>0</v>
      </c>
      <c r="J41" s="38">
        <v>0.01</v>
      </c>
      <c r="K41" s="22"/>
      <c r="L41" s="22"/>
      <c r="M41" s="22"/>
      <c r="N41" s="22"/>
      <c r="O41" s="22"/>
      <c r="P41" s="22"/>
    </row>
    <row r="42" spans="1:16" ht="39" customHeight="1">
      <c r="A42" s="22"/>
      <c r="B42" s="39"/>
      <c r="C42" s="1145" t="s">
        <v>593</v>
      </c>
      <c r="D42" s="1146"/>
      <c r="E42" s="1147"/>
      <c r="F42" s="36" t="s">
        <v>538</v>
      </c>
      <c r="G42" s="37" t="s">
        <v>538</v>
      </c>
      <c r="H42" s="37" t="s">
        <v>538</v>
      </c>
      <c r="I42" s="37" t="s">
        <v>538</v>
      </c>
      <c r="J42" s="38" t="s">
        <v>538</v>
      </c>
      <c r="K42" s="22"/>
      <c r="L42" s="22"/>
      <c r="M42" s="22"/>
      <c r="N42" s="22"/>
      <c r="O42" s="22"/>
      <c r="P42" s="22"/>
    </row>
    <row r="43" spans="1:16" ht="39" customHeight="1" thickBot="1">
      <c r="A43" s="22"/>
      <c r="B43" s="40"/>
      <c r="C43" s="1148" t="s">
        <v>594</v>
      </c>
      <c r="D43" s="1149"/>
      <c r="E43" s="1150"/>
      <c r="F43" s="41">
        <v>0.18</v>
      </c>
      <c r="G43" s="42">
        <v>0.28000000000000003</v>
      </c>
      <c r="H43" s="42">
        <v>0.06</v>
      </c>
      <c r="I43" s="42">
        <v>0.09</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jQuAehvVdtx6PwnzfM/aDpB8tk8vvAufOzDXzr1SKtzU5g7zI/Fl32BiD1b2qlGchBkNbWW0TP0fKNkWpyvCEg==" saltValue="5GooxxMyT3tUG7ISkSU8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c r="A45" s="48"/>
      <c r="B45" s="1153" t="s">
        <v>11</v>
      </c>
      <c r="C45" s="1154"/>
      <c r="D45" s="58"/>
      <c r="E45" s="1159" t="s">
        <v>12</v>
      </c>
      <c r="F45" s="1159"/>
      <c r="G45" s="1159"/>
      <c r="H45" s="1159"/>
      <c r="I45" s="1159"/>
      <c r="J45" s="1160"/>
      <c r="K45" s="59">
        <v>3315</v>
      </c>
      <c r="L45" s="60">
        <v>3199</v>
      </c>
      <c r="M45" s="60">
        <v>3067</v>
      </c>
      <c r="N45" s="60">
        <v>3005</v>
      </c>
      <c r="O45" s="61">
        <v>3114</v>
      </c>
      <c r="P45" s="48"/>
      <c r="Q45" s="48"/>
      <c r="R45" s="48"/>
      <c r="S45" s="48"/>
      <c r="T45" s="48"/>
      <c r="U45" s="48"/>
    </row>
    <row r="46" spans="1:21" ht="30.75" customHeight="1">
      <c r="A46" s="48"/>
      <c r="B46" s="1155"/>
      <c r="C46" s="1156"/>
      <c r="D46" s="62"/>
      <c r="E46" s="1161" t="s">
        <v>13</v>
      </c>
      <c r="F46" s="1161"/>
      <c r="G46" s="1161"/>
      <c r="H46" s="1161"/>
      <c r="I46" s="1161"/>
      <c r="J46" s="1162"/>
      <c r="K46" s="63" t="s">
        <v>538</v>
      </c>
      <c r="L46" s="64" t="s">
        <v>538</v>
      </c>
      <c r="M46" s="64" t="s">
        <v>538</v>
      </c>
      <c r="N46" s="64" t="s">
        <v>538</v>
      </c>
      <c r="O46" s="65" t="s">
        <v>538</v>
      </c>
      <c r="P46" s="48"/>
      <c r="Q46" s="48"/>
      <c r="R46" s="48"/>
      <c r="S46" s="48"/>
      <c r="T46" s="48"/>
      <c r="U46" s="48"/>
    </row>
    <row r="47" spans="1:21" ht="30.75" customHeight="1">
      <c r="A47" s="48"/>
      <c r="B47" s="1155"/>
      <c r="C47" s="1156"/>
      <c r="D47" s="62"/>
      <c r="E47" s="1161" t="s">
        <v>14</v>
      </c>
      <c r="F47" s="1161"/>
      <c r="G47" s="1161"/>
      <c r="H47" s="1161"/>
      <c r="I47" s="1161"/>
      <c r="J47" s="1162"/>
      <c r="K47" s="63" t="s">
        <v>538</v>
      </c>
      <c r="L47" s="64" t="s">
        <v>538</v>
      </c>
      <c r="M47" s="64" t="s">
        <v>538</v>
      </c>
      <c r="N47" s="64" t="s">
        <v>538</v>
      </c>
      <c r="O47" s="65" t="s">
        <v>538</v>
      </c>
      <c r="P47" s="48"/>
      <c r="Q47" s="48"/>
      <c r="R47" s="48"/>
      <c r="S47" s="48"/>
      <c r="T47" s="48"/>
      <c r="U47" s="48"/>
    </row>
    <row r="48" spans="1:21" ht="30.75" customHeight="1">
      <c r="A48" s="48"/>
      <c r="B48" s="1155"/>
      <c r="C48" s="1156"/>
      <c r="D48" s="62"/>
      <c r="E48" s="1161" t="s">
        <v>15</v>
      </c>
      <c r="F48" s="1161"/>
      <c r="G48" s="1161"/>
      <c r="H48" s="1161"/>
      <c r="I48" s="1161"/>
      <c r="J48" s="1162"/>
      <c r="K48" s="63">
        <v>202</v>
      </c>
      <c r="L48" s="64">
        <v>188</v>
      </c>
      <c r="M48" s="64">
        <v>154</v>
      </c>
      <c r="N48" s="64">
        <v>166</v>
      </c>
      <c r="O48" s="65">
        <v>174</v>
      </c>
      <c r="P48" s="48"/>
      <c r="Q48" s="48"/>
      <c r="R48" s="48"/>
      <c r="S48" s="48"/>
      <c r="T48" s="48"/>
      <c r="U48" s="48"/>
    </row>
    <row r="49" spans="1:21" ht="30.75" customHeight="1">
      <c r="A49" s="48"/>
      <c r="B49" s="1155"/>
      <c r="C49" s="1156"/>
      <c r="D49" s="62"/>
      <c r="E49" s="1161" t="s">
        <v>16</v>
      </c>
      <c r="F49" s="1161"/>
      <c r="G49" s="1161"/>
      <c r="H49" s="1161"/>
      <c r="I49" s="1161"/>
      <c r="J49" s="1162"/>
      <c r="K49" s="63" t="s">
        <v>538</v>
      </c>
      <c r="L49" s="64" t="s">
        <v>538</v>
      </c>
      <c r="M49" s="64" t="s">
        <v>538</v>
      </c>
      <c r="N49" s="64" t="s">
        <v>538</v>
      </c>
      <c r="O49" s="65" t="s">
        <v>538</v>
      </c>
      <c r="P49" s="48"/>
      <c r="Q49" s="48"/>
      <c r="R49" s="48"/>
      <c r="S49" s="48"/>
      <c r="T49" s="48"/>
      <c r="U49" s="48"/>
    </row>
    <row r="50" spans="1:21" ht="30.75" customHeight="1">
      <c r="A50" s="48"/>
      <c r="B50" s="1155"/>
      <c r="C50" s="1156"/>
      <c r="D50" s="62"/>
      <c r="E50" s="1161" t="s">
        <v>17</v>
      </c>
      <c r="F50" s="1161"/>
      <c r="G50" s="1161"/>
      <c r="H50" s="1161"/>
      <c r="I50" s="1161"/>
      <c r="J50" s="1162"/>
      <c r="K50" s="63">
        <v>33</v>
      </c>
      <c r="L50" s="64">
        <v>33</v>
      </c>
      <c r="M50" s="64">
        <v>33</v>
      </c>
      <c r="N50" s="64">
        <v>33</v>
      </c>
      <c r="O50" s="65">
        <v>22</v>
      </c>
      <c r="P50" s="48"/>
      <c r="Q50" s="48"/>
      <c r="R50" s="48"/>
      <c r="S50" s="48"/>
      <c r="T50" s="48"/>
      <c r="U50" s="48"/>
    </row>
    <row r="51" spans="1:21" ht="30.75" customHeight="1">
      <c r="A51" s="48"/>
      <c r="B51" s="1157"/>
      <c r="C51" s="1158"/>
      <c r="D51" s="66"/>
      <c r="E51" s="1161" t="s">
        <v>18</v>
      </c>
      <c r="F51" s="1161"/>
      <c r="G51" s="1161"/>
      <c r="H51" s="1161"/>
      <c r="I51" s="1161"/>
      <c r="J51" s="1162"/>
      <c r="K51" s="63">
        <v>0</v>
      </c>
      <c r="L51" s="64">
        <v>0</v>
      </c>
      <c r="M51" s="64">
        <v>0</v>
      </c>
      <c r="N51" s="64">
        <v>1</v>
      </c>
      <c r="O51" s="65" t="s">
        <v>538</v>
      </c>
      <c r="P51" s="48"/>
      <c r="Q51" s="48"/>
      <c r="R51" s="48"/>
      <c r="S51" s="48"/>
      <c r="T51" s="48"/>
      <c r="U51" s="48"/>
    </row>
    <row r="52" spans="1:21" ht="30.75" customHeight="1">
      <c r="A52" s="48"/>
      <c r="B52" s="1163" t="s">
        <v>19</v>
      </c>
      <c r="C52" s="1164"/>
      <c r="D52" s="66"/>
      <c r="E52" s="1161" t="s">
        <v>20</v>
      </c>
      <c r="F52" s="1161"/>
      <c r="G52" s="1161"/>
      <c r="H52" s="1161"/>
      <c r="I52" s="1161"/>
      <c r="J52" s="1162"/>
      <c r="K52" s="63">
        <v>2678</v>
      </c>
      <c r="L52" s="64">
        <v>2618</v>
      </c>
      <c r="M52" s="64">
        <v>2473</v>
      </c>
      <c r="N52" s="64">
        <v>2426</v>
      </c>
      <c r="O52" s="65">
        <v>2517</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872</v>
      </c>
      <c r="L53" s="69">
        <v>802</v>
      </c>
      <c r="M53" s="69">
        <v>781</v>
      </c>
      <c r="N53" s="69">
        <v>779</v>
      </c>
      <c r="O53" s="70">
        <v>793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595</v>
      </c>
      <c r="P56" s="48"/>
      <c r="Q56" s="48"/>
      <c r="R56" s="48"/>
      <c r="S56" s="48"/>
      <c r="T56" s="48"/>
      <c r="U56" s="48"/>
    </row>
    <row r="57" spans="1:21" ht="31.5" customHeight="1" thickBot="1">
      <c r="A57" s="48"/>
      <c r="B57" s="76"/>
      <c r="C57" s="77"/>
      <c r="D57" s="77"/>
      <c r="E57" s="78"/>
      <c r="F57" s="78"/>
      <c r="G57" s="78"/>
      <c r="H57" s="78"/>
      <c r="I57" s="78"/>
      <c r="J57" s="79" t="s">
        <v>2</v>
      </c>
      <c r="K57" s="80" t="s">
        <v>596</v>
      </c>
      <c r="L57" s="81" t="s">
        <v>597</v>
      </c>
      <c r="M57" s="81" t="s">
        <v>598</v>
      </c>
      <c r="N57" s="81" t="s">
        <v>599</v>
      </c>
      <c r="O57" s="82" t="s">
        <v>600</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mQ2gBMhK1Cz0YqOolaZ2tki+eImuhj3rvN9wPf7ea2c/FxFmVKr93Xylc004f3qfpJneVeqaqRZXO3p6uFIjw==" saltValue="sf6q3yzi9rL6WjhF/3tB4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580</v>
      </c>
      <c r="J40" s="103" t="s">
        <v>581</v>
      </c>
      <c r="K40" s="103" t="s">
        <v>582</v>
      </c>
      <c r="L40" s="103" t="s">
        <v>583</v>
      </c>
      <c r="M40" s="104" t="s">
        <v>584</v>
      </c>
    </row>
    <row r="41" spans="2:13" ht="27.75" customHeight="1">
      <c r="B41" s="1184" t="s">
        <v>32</v>
      </c>
      <c r="C41" s="1185"/>
      <c r="D41" s="105"/>
      <c r="E41" s="1190" t="s">
        <v>33</v>
      </c>
      <c r="F41" s="1190"/>
      <c r="G41" s="1190"/>
      <c r="H41" s="1191"/>
      <c r="I41" s="355">
        <v>30487</v>
      </c>
      <c r="J41" s="356">
        <v>29836</v>
      </c>
      <c r="K41" s="356">
        <v>29896</v>
      </c>
      <c r="L41" s="356">
        <v>29210</v>
      </c>
      <c r="M41" s="357">
        <v>28732</v>
      </c>
    </row>
    <row r="42" spans="2:13" ht="27.75" customHeight="1">
      <c r="B42" s="1186"/>
      <c r="C42" s="1187"/>
      <c r="D42" s="106"/>
      <c r="E42" s="1192" t="s">
        <v>34</v>
      </c>
      <c r="F42" s="1192"/>
      <c r="G42" s="1192"/>
      <c r="H42" s="1193"/>
      <c r="I42" s="358">
        <v>469</v>
      </c>
      <c r="J42" s="359">
        <v>407</v>
      </c>
      <c r="K42" s="359">
        <v>344</v>
      </c>
      <c r="L42" s="359">
        <v>374</v>
      </c>
      <c r="M42" s="360">
        <v>318</v>
      </c>
    </row>
    <row r="43" spans="2:13" ht="27.75" customHeight="1">
      <c r="B43" s="1186"/>
      <c r="C43" s="1187"/>
      <c r="D43" s="106"/>
      <c r="E43" s="1192" t="s">
        <v>35</v>
      </c>
      <c r="F43" s="1192"/>
      <c r="G43" s="1192"/>
      <c r="H43" s="1193"/>
      <c r="I43" s="358">
        <v>1787</v>
      </c>
      <c r="J43" s="359">
        <v>1870</v>
      </c>
      <c r="K43" s="359">
        <v>1700</v>
      </c>
      <c r="L43" s="359">
        <v>2433</v>
      </c>
      <c r="M43" s="360">
        <v>2971</v>
      </c>
    </row>
    <row r="44" spans="2:13" ht="27.75" customHeight="1">
      <c r="B44" s="1186"/>
      <c r="C44" s="1187"/>
      <c r="D44" s="106"/>
      <c r="E44" s="1192" t="s">
        <v>36</v>
      </c>
      <c r="F44" s="1192"/>
      <c r="G44" s="1192"/>
      <c r="H44" s="1193"/>
      <c r="I44" s="358">
        <v>436</v>
      </c>
      <c r="J44" s="359">
        <v>372</v>
      </c>
      <c r="K44" s="359">
        <v>307</v>
      </c>
      <c r="L44" s="359">
        <v>241</v>
      </c>
      <c r="M44" s="360">
        <v>175</v>
      </c>
    </row>
    <row r="45" spans="2:13" ht="27.75" customHeight="1">
      <c r="B45" s="1186"/>
      <c r="C45" s="1187"/>
      <c r="D45" s="106"/>
      <c r="E45" s="1192" t="s">
        <v>37</v>
      </c>
      <c r="F45" s="1192"/>
      <c r="G45" s="1192"/>
      <c r="H45" s="1193"/>
      <c r="I45" s="358">
        <v>3626</v>
      </c>
      <c r="J45" s="359">
        <v>3345</v>
      </c>
      <c r="K45" s="359">
        <v>3117</v>
      </c>
      <c r="L45" s="359">
        <v>2910</v>
      </c>
      <c r="M45" s="360">
        <v>2781</v>
      </c>
    </row>
    <row r="46" spans="2:13" ht="27.75" customHeight="1">
      <c r="B46" s="1186"/>
      <c r="C46" s="1187"/>
      <c r="D46" s="107"/>
      <c r="E46" s="1192" t="s">
        <v>38</v>
      </c>
      <c r="F46" s="1192"/>
      <c r="G46" s="1192"/>
      <c r="H46" s="1193"/>
      <c r="I46" s="358">
        <v>11</v>
      </c>
      <c r="J46" s="359">
        <v>27</v>
      </c>
      <c r="K46" s="359">
        <v>26</v>
      </c>
      <c r="L46" s="359">
        <v>7</v>
      </c>
      <c r="M46" s="360">
        <v>7</v>
      </c>
    </row>
    <row r="47" spans="2:13" ht="27.75" customHeight="1">
      <c r="B47" s="1186"/>
      <c r="C47" s="1187"/>
      <c r="D47" s="108"/>
      <c r="E47" s="1194" t="s">
        <v>39</v>
      </c>
      <c r="F47" s="1195"/>
      <c r="G47" s="1195"/>
      <c r="H47" s="1196"/>
      <c r="I47" s="358" t="s">
        <v>538</v>
      </c>
      <c r="J47" s="359" t="s">
        <v>538</v>
      </c>
      <c r="K47" s="359" t="s">
        <v>538</v>
      </c>
      <c r="L47" s="359" t="s">
        <v>538</v>
      </c>
      <c r="M47" s="360" t="s">
        <v>538</v>
      </c>
    </row>
    <row r="48" spans="2:13" ht="27.75" customHeight="1">
      <c r="B48" s="1186"/>
      <c r="C48" s="1187"/>
      <c r="D48" s="106"/>
      <c r="E48" s="1192" t="s">
        <v>40</v>
      </c>
      <c r="F48" s="1192"/>
      <c r="G48" s="1192"/>
      <c r="H48" s="1193"/>
      <c r="I48" s="358" t="s">
        <v>538</v>
      </c>
      <c r="J48" s="359" t="s">
        <v>538</v>
      </c>
      <c r="K48" s="359" t="s">
        <v>538</v>
      </c>
      <c r="L48" s="359" t="s">
        <v>538</v>
      </c>
      <c r="M48" s="360" t="s">
        <v>538</v>
      </c>
    </row>
    <row r="49" spans="2:13" ht="27.75" customHeight="1">
      <c r="B49" s="1188"/>
      <c r="C49" s="1189"/>
      <c r="D49" s="106"/>
      <c r="E49" s="1192" t="s">
        <v>41</v>
      </c>
      <c r="F49" s="1192"/>
      <c r="G49" s="1192"/>
      <c r="H49" s="1193"/>
      <c r="I49" s="358" t="s">
        <v>538</v>
      </c>
      <c r="J49" s="359" t="s">
        <v>538</v>
      </c>
      <c r="K49" s="359" t="s">
        <v>538</v>
      </c>
      <c r="L49" s="359" t="s">
        <v>538</v>
      </c>
      <c r="M49" s="360" t="s">
        <v>538</v>
      </c>
    </row>
    <row r="50" spans="2:13" ht="27.75" customHeight="1">
      <c r="B50" s="1197" t="s">
        <v>42</v>
      </c>
      <c r="C50" s="1198"/>
      <c r="D50" s="109"/>
      <c r="E50" s="1192" t="s">
        <v>43</v>
      </c>
      <c r="F50" s="1192"/>
      <c r="G50" s="1192"/>
      <c r="H50" s="1193"/>
      <c r="I50" s="358">
        <v>17680</v>
      </c>
      <c r="J50" s="359">
        <v>19124</v>
      </c>
      <c r="K50" s="359">
        <v>20818</v>
      </c>
      <c r="L50" s="359">
        <v>23008</v>
      </c>
      <c r="M50" s="360">
        <v>25591</v>
      </c>
    </row>
    <row r="51" spans="2:13" ht="27.75" customHeight="1">
      <c r="B51" s="1186"/>
      <c r="C51" s="1187"/>
      <c r="D51" s="106"/>
      <c r="E51" s="1192" t="s">
        <v>44</v>
      </c>
      <c r="F51" s="1192"/>
      <c r="G51" s="1192"/>
      <c r="H51" s="1193"/>
      <c r="I51" s="358">
        <v>1191</v>
      </c>
      <c r="J51" s="359">
        <v>1049</v>
      </c>
      <c r="K51" s="359">
        <v>921</v>
      </c>
      <c r="L51" s="359">
        <v>808</v>
      </c>
      <c r="M51" s="360">
        <v>663</v>
      </c>
    </row>
    <row r="52" spans="2:13" ht="27.75" customHeight="1">
      <c r="B52" s="1188"/>
      <c r="C52" s="1189"/>
      <c r="D52" s="106"/>
      <c r="E52" s="1192" t="s">
        <v>45</v>
      </c>
      <c r="F52" s="1192"/>
      <c r="G52" s="1192"/>
      <c r="H52" s="1193"/>
      <c r="I52" s="358">
        <v>25113</v>
      </c>
      <c r="J52" s="359">
        <v>24844</v>
      </c>
      <c r="K52" s="359">
        <v>25946</v>
      </c>
      <c r="L52" s="359">
        <v>24412</v>
      </c>
      <c r="M52" s="360">
        <v>24178</v>
      </c>
    </row>
    <row r="53" spans="2:13" ht="27.75" customHeight="1" thickBot="1">
      <c r="B53" s="1199" t="s">
        <v>46</v>
      </c>
      <c r="C53" s="1200"/>
      <c r="D53" s="110"/>
      <c r="E53" s="1201" t="s">
        <v>47</v>
      </c>
      <c r="F53" s="1201"/>
      <c r="G53" s="1201"/>
      <c r="H53" s="1202"/>
      <c r="I53" s="361">
        <v>-7167</v>
      </c>
      <c r="J53" s="362">
        <v>-9159</v>
      </c>
      <c r="K53" s="362">
        <v>-12296</v>
      </c>
      <c r="L53" s="362">
        <v>-13052</v>
      </c>
      <c r="M53" s="363">
        <v>-15448</v>
      </c>
    </row>
    <row r="54" spans="2:13" ht="27.75" customHeight="1">
      <c r="B54" s="111" t="s">
        <v>48</v>
      </c>
      <c r="C54" s="112"/>
      <c r="D54" s="112"/>
      <c r="E54" s="113"/>
      <c r="F54" s="113"/>
      <c r="G54" s="113"/>
      <c r="H54" s="113"/>
      <c r="I54" s="114"/>
      <c r="J54" s="114"/>
      <c r="K54" s="114"/>
      <c r="L54" s="114"/>
      <c r="M54" s="114"/>
    </row>
    <row r="55" spans="2:13"/>
  </sheetData>
  <sheetProtection algorithmName="SHA-512" hashValue="K/6tgCjnN0cbDi771dc81PQHqqxcx0uVCzv4OPx6Kbvcx5ZMkfVNSyl4GJMKicVETK1rPjqXKqqjpj56BhNTuw==" saltValue="IH7n6eTls8Qi1W3kahPg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582</v>
      </c>
      <c r="G54" s="119" t="s">
        <v>583</v>
      </c>
      <c r="H54" s="120" t="s">
        <v>584</v>
      </c>
    </row>
    <row r="55" spans="2:8" ht="52.5" customHeight="1">
      <c r="B55" s="121"/>
      <c r="C55" s="1211" t="s">
        <v>50</v>
      </c>
      <c r="D55" s="1211"/>
      <c r="E55" s="1212"/>
      <c r="F55" s="122">
        <v>1813</v>
      </c>
      <c r="G55" s="122">
        <v>1957</v>
      </c>
      <c r="H55" s="123">
        <v>1947</v>
      </c>
    </row>
    <row r="56" spans="2:8" ht="52.5" customHeight="1">
      <c r="B56" s="124"/>
      <c r="C56" s="1213" t="s">
        <v>51</v>
      </c>
      <c r="D56" s="1213"/>
      <c r="E56" s="1214"/>
      <c r="F56" s="125">
        <v>6344</v>
      </c>
      <c r="G56" s="125">
        <v>6554</v>
      </c>
      <c r="H56" s="126">
        <v>7212</v>
      </c>
    </row>
    <row r="57" spans="2:8" ht="53.25" customHeight="1">
      <c r="B57" s="124"/>
      <c r="C57" s="1215" t="s">
        <v>52</v>
      </c>
      <c r="D57" s="1215"/>
      <c r="E57" s="1216"/>
      <c r="F57" s="127">
        <v>12211</v>
      </c>
      <c r="G57" s="127">
        <v>13993</v>
      </c>
      <c r="H57" s="128">
        <v>15634</v>
      </c>
    </row>
    <row r="58" spans="2:8" ht="45.75" customHeight="1">
      <c r="B58" s="129"/>
      <c r="C58" s="1203" t="s">
        <v>607</v>
      </c>
      <c r="D58" s="1204"/>
      <c r="E58" s="1205"/>
      <c r="F58" s="130">
        <v>4096</v>
      </c>
      <c r="G58" s="130">
        <v>5333</v>
      </c>
      <c r="H58" s="131">
        <v>6917</v>
      </c>
    </row>
    <row r="59" spans="2:8" ht="45.75" customHeight="1">
      <c r="B59" s="129"/>
      <c r="C59" s="1203" t="s">
        <v>608</v>
      </c>
      <c r="D59" s="1204"/>
      <c r="E59" s="1205"/>
      <c r="F59" s="130">
        <v>4809</v>
      </c>
      <c r="G59" s="130">
        <v>4597</v>
      </c>
      <c r="H59" s="131">
        <v>4537</v>
      </c>
    </row>
    <row r="60" spans="2:8" ht="45.75" customHeight="1">
      <c r="B60" s="129"/>
      <c r="C60" s="1203" t="s">
        <v>609</v>
      </c>
      <c r="D60" s="1204"/>
      <c r="E60" s="1205"/>
      <c r="F60" s="130">
        <v>709</v>
      </c>
      <c r="G60" s="130">
        <v>1079</v>
      </c>
      <c r="H60" s="131">
        <v>1225</v>
      </c>
    </row>
    <row r="61" spans="2:8" ht="45.75" customHeight="1">
      <c r="B61" s="129"/>
      <c r="C61" s="1203" t="s">
        <v>610</v>
      </c>
      <c r="D61" s="1204"/>
      <c r="E61" s="1205"/>
      <c r="F61" s="130">
        <v>1011</v>
      </c>
      <c r="G61" s="130">
        <v>1013</v>
      </c>
      <c r="H61" s="131">
        <v>1014</v>
      </c>
    </row>
    <row r="62" spans="2:8" ht="45.75" customHeight="1" thickBot="1">
      <c r="B62" s="132"/>
      <c r="C62" s="1206" t="s">
        <v>611</v>
      </c>
      <c r="D62" s="1207"/>
      <c r="E62" s="1208"/>
      <c r="F62" s="133">
        <v>685</v>
      </c>
      <c r="G62" s="133">
        <v>686</v>
      </c>
      <c r="H62" s="134">
        <v>687</v>
      </c>
    </row>
    <row r="63" spans="2:8" ht="52.5" customHeight="1" thickBot="1">
      <c r="B63" s="135"/>
      <c r="C63" s="1209" t="s">
        <v>53</v>
      </c>
      <c r="D63" s="1209"/>
      <c r="E63" s="1210"/>
      <c r="F63" s="136">
        <v>20367</v>
      </c>
      <c r="G63" s="136">
        <v>22504</v>
      </c>
      <c r="H63" s="137">
        <v>24793</v>
      </c>
    </row>
    <row r="64" spans="2:8"/>
  </sheetData>
  <sheetProtection algorithmName="SHA-512" hashValue="l8HQMGgFSg8MBQEbAAdWzhswfNgNlk+02UTLsl8V+Ku60jXPH54eE8e29IrhVk/ILocpot83cBtOGo/BqA4X2w==" saltValue="7OTQu5DGUv7Gv7ToR/L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577</v>
      </c>
      <c r="G2" s="151"/>
      <c r="H2" s="152"/>
    </row>
    <row r="3" spans="1:8">
      <c r="A3" s="148" t="s">
        <v>570</v>
      </c>
      <c r="B3" s="153"/>
      <c r="C3" s="154"/>
      <c r="D3" s="155">
        <v>159980</v>
      </c>
      <c r="E3" s="156"/>
      <c r="F3" s="157">
        <v>85173</v>
      </c>
      <c r="G3" s="158"/>
      <c r="H3" s="159"/>
    </row>
    <row r="4" spans="1:8">
      <c r="A4" s="160"/>
      <c r="B4" s="161"/>
      <c r="C4" s="162"/>
      <c r="D4" s="163">
        <v>87831</v>
      </c>
      <c r="E4" s="164"/>
      <c r="F4" s="165">
        <v>43913</v>
      </c>
      <c r="G4" s="166"/>
      <c r="H4" s="167"/>
    </row>
    <row r="5" spans="1:8">
      <c r="A5" s="148" t="s">
        <v>572</v>
      </c>
      <c r="B5" s="153"/>
      <c r="C5" s="154"/>
      <c r="D5" s="155">
        <v>118113</v>
      </c>
      <c r="E5" s="156"/>
      <c r="F5" s="157">
        <v>94081</v>
      </c>
      <c r="G5" s="158"/>
      <c r="H5" s="159"/>
    </row>
    <row r="6" spans="1:8">
      <c r="A6" s="160"/>
      <c r="B6" s="161"/>
      <c r="C6" s="162"/>
      <c r="D6" s="163">
        <v>67378</v>
      </c>
      <c r="E6" s="164"/>
      <c r="F6" s="165">
        <v>48949</v>
      </c>
      <c r="G6" s="166"/>
      <c r="H6" s="167"/>
    </row>
    <row r="7" spans="1:8">
      <c r="A7" s="148" t="s">
        <v>573</v>
      </c>
      <c r="B7" s="153"/>
      <c r="C7" s="154"/>
      <c r="D7" s="155">
        <v>132174</v>
      </c>
      <c r="E7" s="156"/>
      <c r="F7" s="157">
        <v>92632</v>
      </c>
      <c r="G7" s="158"/>
      <c r="H7" s="159"/>
    </row>
    <row r="8" spans="1:8">
      <c r="A8" s="160"/>
      <c r="B8" s="161"/>
      <c r="C8" s="162"/>
      <c r="D8" s="163">
        <v>67610</v>
      </c>
      <c r="E8" s="164"/>
      <c r="F8" s="165">
        <v>47978</v>
      </c>
      <c r="G8" s="166"/>
      <c r="H8" s="167"/>
    </row>
    <row r="9" spans="1:8">
      <c r="A9" s="148" t="s">
        <v>574</v>
      </c>
      <c r="B9" s="153"/>
      <c r="C9" s="154"/>
      <c r="D9" s="155">
        <v>125740</v>
      </c>
      <c r="E9" s="156"/>
      <c r="F9" s="157">
        <v>96469</v>
      </c>
      <c r="G9" s="158"/>
      <c r="H9" s="159"/>
    </row>
    <row r="10" spans="1:8">
      <c r="A10" s="160"/>
      <c r="B10" s="161"/>
      <c r="C10" s="162"/>
      <c r="D10" s="163">
        <v>50757</v>
      </c>
      <c r="E10" s="164"/>
      <c r="F10" s="165">
        <v>49775</v>
      </c>
      <c r="G10" s="166"/>
      <c r="H10" s="167"/>
    </row>
    <row r="11" spans="1:8">
      <c r="A11" s="148" t="s">
        <v>575</v>
      </c>
      <c r="B11" s="153"/>
      <c r="C11" s="154"/>
      <c r="D11" s="155">
        <v>151822</v>
      </c>
      <c r="E11" s="156"/>
      <c r="F11" s="157">
        <v>85743</v>
      </c>
      <c r="G11" s="158"/>
      <c r="H11" s="159"/>
    </row>
    <row r="12" spans="1:8">
      <c r="A12" s="160"/>
      <c r="B12" s="161"/>
      <c r="C12" s="168"/>
      <c r="D12" s="163">
        <v>69867</v>
      </c>
      <c r="E12" s="164"/>
      <c r="F12" s="165">
        <v>45231</v>
      </c>
      <c r="G12" s="166"/>
      <c r="H12" s="167"/>
    </row>
    <row r="13" spans="1:8">
      <c r="A13" s="148"/>
      <c r="B13" s="153"/>
      <c r="C13" s="169"/>
      <c r="D13" s="170">
        <v>137566</v>
      </c>
      <c r="E13" s="171"/>
      <c r="F13" s="172">
        <v>90820</v>
      </c>
      <c r="G13" s="173"/>
      <c r="H13" s="159"/>
    </row>
    <row r="14" spans="1:8">
      <c r="A14" s="160"/>
      <c r="B14" s="161"/>
      <c r="C14" s="162"/>
      <c r="D14" s="163">
        <v>68689</v>
      </c>
      <c r="E14" s="164"/>
      <c r="F14" s="165">
        <v>47169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8.9499999999999993</v>
      </c>
      <c r="C19" s="174">
        <f>ROUND(VALUE(SUBSTITUTE(実質収支比率等に係る経年分析!G$48,"▲","-")),2)</f>
        <v>8.36</v>
      </c>
      <c r="D19" s="174">
        <f>ROUND(VALUE(SUBSTITUTE(実質収支比率等に係る経年分析!H$48,"▲","-")),2)</f>
        <v>8.56</v>
      </c>
      <c r="E19" s="174">
        <f>ROUND(VALUE(SUBSTITUTE(実質収支比率等に係る経年分析!I$48,"▲","-")),2)</f>
        <v>8.6</v>
      </c>
      <c r="F19" s="174">
        <f>ROUND(VALUE(SUBSTITUTE(実質収支比率等に係る経年分析!J$48,"▲","-")),2)</f>
        <v>8.4499999999999993</v>
      </c>
    </row>
    <row r="20" spans="1:11">
      <c r="A20" s="174" t="s">
        <v>57</v>
      </c>
      <c r="B20" s="174">
        <f>ROUND(VALUE(SUBSTITUTE(実質収支比率等に係る経年分析!F$47,"▲","-")),2)</f>
        <v>12.21</v>
      </c>
      <c r="C20" s="174">
        <f>ROUND(VALUE(SUBSTITUTE(実質収支比率等に係る経年分析!G$47,"▲","-")),2)</f>
        <v>11.58</v>
      </c>
      <c r="D20" s="174">
        <f>ROUND(VALUE(SUBSTITUTE(実質収支比率等に係る経年分析!H$47,"▲","-")),2)</f>
        <v>13.99</v>
      </c>
      <c r="E20" s="174">
        <f>ROUND(VALUE(SUBSTITUTE(実質収支比率等に係る経年分析!I$47,"▲","-")),2)</f>
        <v>14.8</v>
      </c>
      <c r="F20" s="174">
        <f>ROUND(VALUE(SUBSTITUTE(実質収支比率等に係る経年分析!J$47,"▲","-")),2)</f>
        <v>15.12</v>
      </c>
    </row>
    <row r="21" spans="1:11">
      <c r="A21" s="174" t="s">
        <v>58</v>
      </c>
      <c r="B21" s="174">
        <f>IF(ISNUMBER(VALUE(SUBSTITUTE(実質収支比率等に係る経年分析!F$49,"▲","-"))),ROUND(VALUE(SUBSTITUTE(実質収支比率等に係る経年分析!F$49,"▲","-")),2),NA())</f>
        <v>1.26</v>
      </c>
      <c r="C21" s="174">
        <f>IF(ISNUMBER(VALUE(SUBSTITUTE(実質収支比率等に係る経年分析!G$49,"▲","-"))),ROUND(VALUE(SUBSTITUTE(実質収支比率等に係る経年分析!G$49,"▲","-")),2),NA())</f>
        <v>2.64</v>
      </c>
      <c r="D21" s="174">
        <f>IF(ISNUMBER(VALUE(SUBSTITUTE(実質収支比率等に係る経年分析!H$49,"▲","-"))),ROUND(VALUE(SUBSTITUTE(実質収支比率等に係る経年分析!H$49,"▲","-")),2),NA())</f>
        <v>5.7</v>
      </c>
      <c r="E21" s="174">
        <f>IF(ISNUMBER(VALUE(SUBSTITUTE(実質収支比率等に係る経年分析!I$49,"▲","-"))),ROUND(VALUE(SUBSTITUTE(実質収支比率等に係る経年分析!I$49,"▲","-")),2),NA())</f>
        <v>4.12</v>
      </c>
      <c r="F21" s="174">
        <f>IF(ISNUMBER(VALUE(SUBSTITUTE(実質収支比率等に係る経年分析!J$49,"▲","-"))),ROUND(VALUE(SUBSTITUTE(実質収支比率等に係る経年分析!J$49,"▲","-")),2),NA())</f>
        <v>2.64</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0.28000000000000003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0.09</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c r="A30" s="175" t="str">
        <f>IF(連結実質赤字比率に係る赤字・黒字の構成分析!C$40="",NA(),連結実質赤字比率に係る赤字・黒字の構成分析!C$40)</f>
        <v>漁業集落環境整備事業特別会計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0.57999999999999996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0.81</v>
      </c>
    </row>
    <row r="32" spans="1:11">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1.02</v>
      </c>
    </row>
    <row r="33" spans="1:16">
      <c r="A33" s="175" t="str">
        <f>IF(連結実質赤字比率に係る赤字・黒字の構成分析!C$37="",NA(),連結実質赤字比率に係る赤字・黒字の構成分析!C$37)</f>
        <v>病院事業会計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1.52</v>
      </c>
    </row>
    <row r="34" spans="1:16">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2.21</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6.09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6.37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6.97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2.25</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8.9499999999999993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8.35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8.5500000000000007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8.44</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2678</v>
      </c>
      <c r="E42" s="176"/>
      <c r="F42" s="176"/>
      <c r="G42" s="176">
        <f>'実質公債費比率（分子）の構造'!L$52</f>
        <v>2618</v>
      </c>
      <c r="H42" s="176"/>
      <c r="I42" s="176"/>
      <c r="J42" s="176">
        <f>'実質公債費比率（分子）の構造'!M$52</f>
        <v>2473</v>
      </c>
      <c r="K42" s="176"/>
      <c r="L42" s="176"/>
      <c r="M42" s="176">
        <f>'実質公債費比率（分子）の構造'!N$52</f>
        <v>2426</v>
      </c>
      <c r="N42" s="176"/>
      <c r="O42" s="176"/>
      <c r="P42" s="176">
        <f>'実質公債費比率（分子）の構造'!O$52</f>
        <v>2517</v>
      </c>
    </row>
    <row r="43" spans="1:16">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1</v>
      </c>
      <c r="L43" s="176"/>
      <c r="M43" s="176"/>
      <c r="N43" s="176" t="str">
        <f>'実質公債費比率（分子）の構造'!O$51</f>
        <v>-</v>
      </c>
      <c r="O43" s="176"/>
      <c r="P43" s="176"/>
    </row>
    <row r="44" spans="1:16">
      <c r="A44" s="176" t="s">
        <v>67</v>
      </c>
      <c r="B44" s="176">
        <f>'実質公債費比率（分子）の構造'!K$50</f>
        <v>33</v>
      </c>
      <c r="C44" s="176"/>
      <c r="D44" s="176"/>
      <c r="E44" s="176">
        <f>'実質公債費比率（分子）の構造'!L$50</f>
        <v>33</v>
      </c>
      <c r="F44" s="176"/>
      <c r="G44" s="176"/>
      <c r="H44" s="176">
        <f>'実質公債費比率（分子）の構造'!M$50</f>
        <v>33</v>
      </c>
      <c r="I44" s="176"/>
      <c r="J44" s="176"/>
      <c r="K44" s="176">
        <f>'実質公債費比率（分子）の構造'!N$50</f>
        <v>33</v>
      </c>
      <c r="L44" s="176"/>
      <c r="M44" s="176"/>
      <c r="N44" s="176">
        <f>'実質公債費比率（分子）の構造'!O$50</f>
        <v>22</v>
      </c>
      <c r="O44" s="176"/>
      <c r="P44" s="176"/>
    </row>
    <row r="45" spans="1:16">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69</v>
      </c>
      <c r="B46" s="176">
        <f>'実質公債費比率（分子）の構造'!K$48</f>
        <v>202</v>
      </c>
      <c r="C46" s="176"/>
      <c r="D46" s="176"/>
      <c r="E46" s="176">
        <f>'実質公債費比率（分子）の構造'!L$48</f>
        <v>188</v>
      </c>
      <c r="F46" s="176"/>
      <c r="G46" s="176"/>
      <c r="H46" s="176">
        <f>'実質公債費比率（分子）の構造'!M$48</f>
        <v>154</v>
      </c>
      <c r="I46" s="176"/>
      <c r="J46" s="176"/>
      <c r="K46" s="176">
        <f>'実質公債費比率（分子）の構造'!N$48</f>
        <v>166</v>
      </c>
      <c r="L46" s="176"/>
      <c r="M46" s="176"/>
      <c r="N46" s="176">
        <f>'実質公債費比率（分子）の構造'!O$48</f>
        <v>174</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3315</v>
      </c>
      <c r="C49" s="176"/>
      <c r="D49" s="176"/>
      <c r="E49" s="176">
        <f>'実質公債費比率（分子）の構造'!L$45</f>
        <v>3199</v>
      </c>
      <c r="F49" s="176"/>
      <c r="G49" s="176"/>
      <c r="H49" s="176">
        <f>'実質公債費比率（分子）の構造'!M$45</f>
        <v>3067</v>
      </c>
      <c r="I49" s="176"/>
      <c r="J49" s="176"/>
      <c r="K49" s="176">
        <f>'実質公債費比率（分子）の構造'!N$45</f>
        <v>3005</v>
      </c>
      <c r="L49" s="176"/>
      <c r="M49" s="176"/>
      <c r="N49" s="176">
        <f>'実質公債費比率（分子）の構造'!O$45</f>
        <v>3114</v>
      </c>
      <c r="O49" s="176"/>
      <c r="P49" s="176"/>
    </row>
    <row r="50" spans="1:16">
      <c r="A50" s="176" t="s">
        <v>73</v>
      </c>
      <c r="B50" s="176" t="e">
        <f>NA()</f>
        <v>#N/A</v>
      </c>
      <c r="C50" s="176">
        <f>IF(ISNUMBER('実質公債費比率（分子）の構造'!K$53),'実質公債費比率（分子）の構造'!K$53,NA())</f>
        <v>872</v>
      </c>
      <c r="D50" s="176" t="e">
        <f>NA()</f>
        <v>#N/A</v>
      </c>
      <c r="E50" s="176" t="e">
        <f>NA()</f>
        <v>#N/A</v>
      </c>
      <c r="F50" s="176">
        <f>IF(ISNUMBER('実質公債費比率（分子）の構造'!L$53),'実質公債費比率（分子）の構造'!L$53,NA())</f>
        <v>802</v>
      </c>
      <c r="G50" s="176" t="e">
        <f>NA()</f>
        <v>#N/A</v>
      </c>
      <c r="H50" s="176" t="e">
        <f>NA()</f>
        <v>#N/A</v>
      </c>
      <c r="I50" s="176">
        <f>IF(ISNUMBER('実質公債費比率（分子）の構造'!M$53),'実質公債費比率（分子）の構造'!M$53,NA())</f>
        <v>781</v>
      </c>
      <c r="J50" s="176" t="e">
        <f>NA()</f>
        <v>#N/A</v>
      </c>
      <c r="K50" s="176" t="e">
        <f>NA()</f>
        <v>#N/A</v>
      </c>
      <c r="L50" s="176">
        <f>IF(ISNUMBER('実質公債費比率（分子）の構造'!N$53),'実質公債費比率（分子）の構造'!N$53,NA())</f>
        <v>779</v>
      </c>
      <c r="M50" s="176" t="e">
        <f>NA()</f>
        <v>#N/A</v>
      </c>
      <c r="N50" s="176" t="e">
        <f>NA()</f>
        <v>#N/A</v>
      </c>
      <c r="O50" s="176">
        <f>IF(ISNUMBER('実質公債費比率（分子）の構造'!O$53),'実質公債費比率（分子）の構造'!O$53,NA())</f>
        <v>793</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25113</v>
      </c>
      <c r="E56" s="175"/>
      <c r="F56" s="175"/>
      <c r="G56" s="175">
        <f>'将来負担比率（分子）の構造'!J$52</f>
        <v>24844</v>
      </c>
      <c r="H56" s="175"/>
      <c r="I56" s="175"/>
      <c r="J56" s="175">
        <f>'将来負担比率（分子）の構造'!K$52</f>
        <v>25946</v>
      </c>
      <c r="K56" s="175"/>
      <c r="L56" s="175"/>
      <c r="M56" s="175">
        <f>'将来負担比率（分子）の構造'!L$52</f>
        <v>24412</v>
      </c>
      <c r="N56" s="175"/>
      <c r="O56" s="175"/>
      <c r="P56" s="175">
        <f>'将来負担比率（分子）の構造'!M$52</f>
        <v>24178</v>
      </c>
    </row>
    <row r="57" spans="1:16">
      <c r="A57" s="175" t="s">
        <v>44</v>
      </c>
      <c r="B57" s="175"/>
      <c r="C57" s="175"/>
      <c r="D57" s="175">
        <f>'将来負担比率（分子）の構造'!I$51</f>
        <v>1191</v>
      </c>
      <c r="E57" s="175"/>
      <c r="F57" s="175"/>
      <c r="G57" s="175">
        <f>'将来負担比率（分子）の構造'!J$51</f>
        <v>1049</v>
      </c>
      <c r="H57" s="175"/>
      <c r="I57" s="175"/>
      <c r="J57" s="175">
        <f>'将来負担比率（分子）の構造'!K$51</f>
        <v>921</v>
      </c>
      <c r="K57" s="175"/>
      <c r="L57" s="175"/>
      <c r="M57" s="175">
        <f>'将来負担比率（分子）の構造'!L$51</f>
        <v>808</v>
      </c>
      <c r="N57" s="175"/>
      <c r="O57" s="175"/>
      <c r="P57" s="175">
        <f>'将来負担比率（分子）の構造'!M$51</f>
        <v>663</v>
      </c>
    </row>
    <row r="58" spans="1:16">
      <c r="A58" s="175" t="s">
        <v>43</v>
      </c>
      <c r="B58" s="175"/>
      <c r="C58" s="175"/>
      <c r="D58" s="175">
        <f>'将来負担比率（分子）の構造'!I$50</f>
        <v>17680</v>
      </c>
      <c r="E58" s="175"/>
      <c r="F58" s="175"/>
      <c r="G58" s="175">
        <f>'将来負担比率（分子）の構造'!J$50</f>
        <v>19124</v>
      </c>
      <c r="H58" s="175"/>
      <c r="I58" s="175"/>
      <c r="J58" s="175">
        <f>'将来負担比率（分子）の構造'!K$50</f>
        <v>20818</v>
      </c>
      <c r="K58" s="175"/>
      <c r="L58" s="175"/>
      <c r="M58" s="175">
        <f>'将来負担比率（分子）の構造'!L$50</f>
        <v>23008</v>
      </c>
      <c r="N58" s="175"/>
      <c r="O58" s="175"/>
      <c r="P58" s="175">
        <f>'将来負担比率（分子）の構造'!M$50</f>
        <v>25591</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11</v>
      </c>
      <c r="C61" s="175"/>
      <c r="D61" s="175"/>
      <c r="E61" s="175">
        <f>'将来負担比率（分子）の構造'!J$46</f>
        <v>27</v>
      </c>
      <c r="F61" s="175"/>
      <c r="G61" s="175"/>
      <c r="H61" s="175">
        <f>'将来負担比率（分子）の構造'!K$46</f>
        <v>26</v>
      </c>
      <c r="I61" s="175"/>
      <c r="J61" s="175"/>
      <c r="K61" s="175">
        <f>'将来負担比率（分子）の構造'!L$46</f>
        <v>7</v>
      </c>
      <c r="L61" s="175"/>
      <c r="M61" s="175"/>
      <c r="N61" s="175">
        <f>'将来負担比率（分子）の構造'!M$46</f>
        <v>7</v>
      </c>
      <c r="O61" s="175"/>
      <c r="P61" s="175"/>
    </row>
    <row r="62" spans="1:16">
      <c r="A62" s="175" t="s">
        <v>37</v>
      </c>
      <c r="B62" s="175">
        <f>'将来負担比率（分子）の構造'!I$45</f>
        <v>3626</v>
      </c>
      <c r="C62" s="175"/>
      <c r="D62" s="175"/>
      <c r="E62" s="175">
        <f>'将来負担比率（分子）の構造'!J$45</f>
        <v>3345</v>
      </c>
      <c r="F62" s="175"/>
      <c r="G62" s="175"/>
      <c r="H62" s="175">
        <f>'将来負担比率（分子）の構造'!K$45</f>
        <v>3117</v>
      </c>
      <c r="I62" s="175"/>
      <c r="J62" s="175"/>
      <c r="K62" s="175">
        <f>'将来負担比率（分子）の構造'!L$45</f>
        <v>2910</v>
      </c>
      <c r="L62" s="175"/>
      <c r="M62" s="175"/>
      <c r="N62" s="175">
        <f>'将来負担比率（分子）の構造'!M$45</f>
        <v>2781</v>
      </c>
      <c r="O62" s="175"/>
      <c r="P62" s="175"/>
    </row>
    <row r="63" spans="1:16">
      <c r="A63" s="175" t="s">
        <v>36</v>
      </c>
      <c r="B63" s="175">
        <f>'将来負担比率（分子）の構造'!I$44</f>
        <v>436</v>
      </c>
      <c r="C63" s="175"/>
      <c r="D63" s="175"/>
      <c r="E63" s="175">
        <f>'将来負担比率（分子）の構造'!J$44</f>
        <v>372</v>
      </c>
      <c r="F63" s="175"/>
      <c r="G63" s="175"/>
      <c r="H63" s="175">
        <f>'将来負担比率（分子）の構造'!K$44</f>
        <v>307</v>
      </c>
      <c r="I63" s="175"/>
      <c r="J63" s="175"/>
      <c r="K63" s="175">
        <f>'将来負担比率（分子）の構造'!L$44</f>
        <v>241</v>
      </c>
      <c r="L63" s="175"/>
      <c r="M63" s="175"/>
      <c r="N63" s="175">
        <f>'将来負担比率（分子）の構造'!M$44</f>
        <v>175</v>
      </c>
      <c r="O63" s="175"/>
      <c r="P63" s="175"/>
    </row>
    <row r="64" spans="1:16">
      <c r="A64" s="175" t="s">
        <v>35</v>
      </c>
      <c r="B64" s="175">
        <f>'将来負担比率（分子）の構造'!I$43</f>
        <v>1787</v>
      </c>
      <c r="C64" s="175"/>
      <c r="D64" s="175"/>
      <c r="E64" s="175">
        <f>'将来負担比率（分子）の構造'!J$43</f>
        <v>1870</v>
      </c>
      <c r="F64" s="175"/>
      <c r="G64" s="175"/>
      <c r="H64" s="175">
        <f>'将来負担比率（分子）の構造'!K$43</f>
        <v>1700</v>
      </c>
      <c r="I64" s="175"/>
      <c r="J64" s="175"/>
      <c r="K64" s="175">
        <f>'将来負担比率（分子）の構造'!L$43</f>
        <v>2433</v>
      </c>
      <c r="L64" s="175"/>
      <c r="M64" s="175"/>
      <c r="N64" s="175">
        <f>'将来負担比率（分子）の構造'!M$43</f>
        <v>2971</v>
      </c>
      <c r="O64" s="175"/>
      <c r="P64" s="175"/>
    </row>
    <row r="65" spans="1:16">
      <c r="A65" s="175" t="s">
        <v>34</v>
      </c>
      <c r="B65" s="175">
        <f>'将来負担比率（分子）の構造'!I$42</f>
        <v>469</v>
      </c>
      <c r="C65" s="175"/>
      <c r="D65" s="175"/>
      <c r="E65" s="175">
        <f>'将来負担比率（分子）の構造'!J$42</f>
        <v>407</v>
      </c>
      <c r="F65" s="175"/>
      <c r="G65" s="175"/>
      <c r="H65" s="175">
        <f>'将来負担比率（分子）の構造'!K$42</f>
        <v>344</v>
      </c>
      <c r="I65" s="175"/>
      <c r="J65" s="175"/>
      <c r="K65" s="175">
        <f>'将来負担比率（分子）の構造'!L$42</f>
        <v>374</v>
      </c>
      <c r="L65" s="175"/>
      <c r="M65" s="175"/>
      <c r="N65" s="175">
        <f>'将来負担比率（分子）の構造'!M$42</f>
        <v>318</v>
      </c>
      <c r="O65" s="175"/>
      <c r="P65" s="175"/>
    </row>
    <row r="66" spans="1:16">
      <c r="A66" s="175" t="s">
        <v>33</v>
      </c>
      <c r="B66" s="175">
        <f>'将来負担比率（分子）の構造'!I$41</f>
        <v>30487</v>
      </c>
      <c r="C66" s="175"/>
      <c r="D66" s="175"/>
      <c r="E66" s="175">
        <f>'将来負担比率（分子）の構造'!J$41</f>
        <v>29836</v>
      </c>
      <c r="F66" s="175"/>
      <c r="G66" s="175"/>
      <c r="H66" s="175">
        <f>'将来負担比率（分子）の構造'!K$41</f>
        <v>29896</v>
      </c>
      <c r="I66" s="175"/>
      <c r="J66" s="175"/>
      <c r="K66" s="175">
        <f>'将来負担比率（分子）の構造'!L$41</f>
        <v>29210</v>
      </c>
      <c r="L66" s="175"/>
      <c r="M66" s="175"/>
      <c r="N66" s="175">
        <f>'将来負担比率（分子）の構造'!M$41</f>
        <v>28732</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1813</v>
      </c>
      <c r="C72" s="179">
        <f>基金残高に係る経年分析!G55</f>
        <v>1957</v>
      </c>
      <c r="D72" s="179">
        <f>基金残高に係る経年分析!H55</f>
        <v>1947</v>
      </c>
    </row>
    <row r="73" spans="1:16">
      <c r="A73" s="178" t="s">
        <v>80</v>
      </c>
      <c r="B73" s="179">
        <f>基金残高に係る経年分析!F56</f>
        <v>6344</v>
      </c>
      <c r="C73" s="179">
        <f>基金残高に係る経年分析!G56</f>
        <v>6554</v>
      </c>
      <c r="D73" s="179">
        <f>基金残高に係る経年分析!H56</f>
        <v>7212</v>
      </c>
    </row>
    <row r="74" spans="1:16">
      <c r="A74" s="178" t="s">
        <v>81</v>
      </c>
      <c r="B74" s="179">
        <f>基金残高に係る経年分析!F57</f>
        <v>12211</v>
      </c>
      <c r="C74" s="179">
        <f>基金残高に係る経年分析!G57</f>
        <v>13993</v>
      </c>
      <c r="D74" s="179">
        <f>基金残高に係る経年分析!H57</f>
        <v>15634</v>
      </c>
    </row>
  </sheetData>
  <sheetProtection algorithmName="SHA-512" hashValue="oEjrL4DtU8TR9FCW4UubDQwQxPlHvTfHzXsf+8ua23dNkmyaP8DP5hZqvCgl+zxh2rsfGjeYnfk/vvI30caBsw==" saltValue="1PpQnSXt6adpLWIkS8JO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231</v>
      </c>
      <c r="C5" s="610"/>
      <c r="D5" s="610"/>
      <c r="E5" s="610"/>
      <c r="F5" s="610"/>
      <c r="G5" s="610"/>
      <c r="H5" s="610"/>
      <c r="I5" s="610"/>
      <c r="J5" s="610"/>
      <c r="K5" s="610"/>
      <c r="L5" s="610"/>
      <c r="M5" s="610"/>
      <c r="N5" s="610"/>
      <c r="O5" s="610"/>
      <c r="P5" s="610"/>
      <c r="Q5" s="611"/>
      <c r="R5" s="612">
        <v>3220707</v>
      </c>
      <c r="S5" s="613"/>
      <c r="T5" s="613"/>
      <c r="U5" s="613"/>
      <c r="V5" s="613"/>
      <c r="W5" s="613"/>
      <c r="X5" s="613"/>
      <c r="Y5" s="614"/>
      <c r="Z5" s="615">
        <v>9.6999999999999993</v>
      </c>
      <c r="AA5" s="615"/>
      <c r="AB5" s="615"/>
      <c r="AC5" s="615"/>
      <c r="AD5" s="616">
        <v>3220707</v>
      </c>
      <c r="AE5" s="616"/>
      <c r="AF5" s="616"/>
      <c r="AG5" s="616"/>
      <c r="AH5" s="616"/>
      <c r="AI5" s="616"/>
      <c r="AJ5" s="616"/>
      <c r="AK5" s="616"/>
      <c r="AL5" s="617">
        <v>24.9</v>
      </c>
      <c r="AM5" s="618"/>
      <c r="AN5" s="618"/>
      <c r="AO5" s="619"/>
      <c r="AP5" s="609" t="s">
        <v>232</v>
      </c>
      <c r="AQ5" s="610"/>
      <c r="AR5" s="610"/>
      <c r="AS5" s="610"/>
      <c r="AT5" s="610"/>
      <c r="AU5" s="610"/>
      <c r="AV5" s="610"/>
      <c r="AW5" s="610"/>
      <c r="AX5" s="610"/>
      <c r="AY5" s="610"/>
      <c r="AZ5" s="610"/>
      <c r="BA5" s="610"/>
      <c r="BB5" s="610"/>
      <c r="BC5" s="610"/>
      <c r="BD5" s="610"/>
      <c r="BE5" s="610"/>
      <c r="BF5" s="611"/>
      <c r="BG5" s="623">
        <v>3220707</v>
      </c>
      <c r="BH5" s="624"/>
      <c r="BI5" s="624"/>
      <c r="BJ5" s="624"/>
      <c r="BK5" s="624"/>
      <c r="BL5" s="624"/>
      <c r="BM5" s="624"/>
      <c r="BN5" s="625"/>
      <c r="BO5" s="626">
        <v>100</v>
      </c>
      <c r="BP5" s="626"/>
      <c r="BQ5" s="626"/>
      <c r="BR5" s="626"/>
      <c r="BS5" s="627">
        <v>27160</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c r="B6" s="620" t="s">
        <v>236</v>
      </c>
      <c r="C6" s="621"/>
      <c r="D6" s="621"/>
      <c r="E6" s="621"/>
      <c r="F6" s="621"/>
      <c r="G6" s="621"/>
      <c r="H6" s="621"/>
      <c r="I6" s="621"/>
      <c r="J6" s="621"/>
      <c r="K6" s="621"/>
      <c r="L6" s="621"/>
      <c r="M6" s="621"/>
      <c r="N6" s="621"/>
      <c r="O6" s="621"/>
      <c r="P6" s="621"/>
      <c r="Q6" s="622"/>
      <c r="R6" s="623">
        <v>226574</v>
      </c>
      <c r="S6" s="624"/>
      <c r="T6" s="624"/>
      <c r="U6" s="624"/>
      <c r="V6" s="624"/>
      <c r="W6" s="624"/>
      <c r="X6" s="624"/>
      <c r="Y6" s="625"/>
      <c r="Z6" s="626">
        <v>0.7</v>
      </c>
      <c r="AA6" s="626"/>
      <c r="AB6" s="626"/>
      <c r="AC6" s="626"/>
      <c r="AD6" s="627">
        <v>226574</v>
      </c>
      <c r="AE6" s="627"/>
      <c r="AF6" s="627"/>
      <c r="AG6" s="627"/>
      <c r="AH6" s="627"/>
      <c r="AI6" s="627"/>
      <c r="AJ6" s="627"/>
      <c r="AK6" s="627"/>
      <c r="AL6" s="628">
        <v>1.8</v>
      </c>
      <c r="AM6" s="629"/>
      <c r="AN6" s="629"/>
      <c r="AO6" s="630"/>
      <c r="AP6" s="620" t="s">
        <v>237</v>
      </c>
      <c r="AQ6" s="621"/>
      <c r="AR6" s="621"/>
      <c r="AS6" s="621"/>
      <c r="AT6" s="621"/>
      <c r="AU6" s="621"/>
      <c r="AV6" s="621"/>
      <c r="AW6" s="621"/>
      <c r="AX6" s="621"/>
      <c r="AY6" s="621"/>
      <c r="AZ6" s="621"/>
      <c r="BA6" s="621"/>
      <c r="BB6" s="621"/>
      <c r="BC6" s="621"/>
      <c r="BD6" s="621"/>
      <c r="BE6" s="621"/>
      <c r="BF6" s="622"/>
      <c r="BG6" s="623">
        <v>3220707</v>
      </c>
      <c r="BH6" s="624"/>
      <c r="BI6" s="624"/>
      <c r="BJ6" s="624"/>
      <c r="BK6" s="624"/>
      <c r="BL6" s="624"/>
      <c r="BM6" s="624"/>
      <c r="BN6" s="625"/>
      <c r="BO6" s="626">
        <v>100</v>
      </c>
      <c r="BP6" s="626"/>
      <c r="BQ6" s="626"/>
      <c r="BR6" s="626"/>
      <c r="BS6" s="627">
        <v>27160</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144541</v>
      </c>
      <c r="CS6" s="624"/>
      <c r="CT6" s="624"/>
      <c r="CU6" s="624"/>
      <c r="CV6" s="624"/>
      <c r="CW6" s="624"/>
      <c r="CX6" s="624"/>
      <c r="CY6" s="625"/>
      <c r="CZ6" s="617">
        <v>0.5</v>
      </c>
      <c r="DA6" s="618"/>
      <c r="DB6" s="618"/>
      <c r="DC6" s="634"/>
      <c r="DD6" s="632" t="s">
        <v>140</v>
      </c>
      <c r="DE6" s="624"/>
      <c r="DF6" s="624"/>
      <c r="DG6" s="624"/>
      <c r="DH6" s="624"/>
      <c r="DI6" s="624"/>
      <c r="DJ6" s="624"/>
      <c r="DK6" s="624"/>
      <c r="DL6" s="624"/>
      <c r="DM6" s="624"/>
      <c r="DN6" s="624"/>
      <c r="DO6" s="624"/>
      <c r="DP6" s="625"/>
      <c r="DQ6" s="632">
        <v>144541</v>
      </c>
      <c r="DR6" s="624"/>
      <c r="DS6" s="624"/>
      <c r="DT6" s="624"/>
      <c r="DU6" s="624"/>
      <c r="DV6" s="624"/>
      <c r="DW6" s="624"/>
      <c r="DX6" s="624"/>
      <c r="DY6" s="624"/>
      <c r="DZ6" s="624"/>
      <c r="EA6" s="624"/>
      <c r="EB6" s="624"/>
      <c r="EC6" s="633"/>
    </row>
    <row r="7" spans="2:143" ht="11.25" customHeight="1">
      <c r="B7" s="620" t="s">
        <v>239</v>
      </c>
      <c r="C7" s="621"/>
      <c r="D7" s="621"/>
      <c r="E7" s="621"/>
      <c r="F7" s="621"/>
      <c r="G7" s="621"/>
      <c r="H7" s="621"/>
      <c r="I7" s="621"/>
      <c r="J7" s="621"/>
      <c r="K7" s="621"/>
      <c r="L7" s="621"/>
      <c r="M7" s="621"/>
      <c r="N7" s="621"/>
      <c r="O7" s="621"/>
      <c r="P7" s="621"/>
      <c r="Q7" s="622"/>
      <c r="R7" s="623">
        <v>803</v>
      </c>
      <c r="S7" s="624"/>
      <c r="T7" s="624"/>
      <c r="U7" s="624"/>
      <c r="V7" s="624"/>
      <c r="W7" s="624"/>
      <c r="X7" s="624"/>
      <c r="Y7" s="625"/>
      <c r="Z7" s="626">
        <v>0</v>
      </c>
      <c r="AA7" s="626"/>
      <c r="AB7" s="626"/>
      <c r="AC7" s="626"/>
      <c r="AD7" s="627">
        <v>803</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1197941</v>
      </c>
      <c r="BH7" s="624"/>
      <c r="BI7" s="624"/>
      <c r="BJ7" s="624"/>
      <c r="BK7" s="624"/>
      <c r="BL7" s="624"/>
      <c r="BM7" s="624"/>
      <c r="BN7" s="625"/>
      <c r="BO7" s="626">
        <v>37.200000000000003</v>
      </c>
      <c r="BP7" s="626"/>
      <c r="BQ7" s="626"/>
      <c r="BR7" s="626"/>
      <c r="BS7" s="627">
        <v>27160</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9742621</v>
      </c>
      <c r="CS7" s="624"/>
      <c r="CT7" s="624"/>
      <c r="CU7" s="624"/>
      <c r="CV7" s="624"/>
      <c r="CW7" s="624"/>
      <c r="CX7" s="624"/>
      <c r="CY7" s="625"/>
      <c r="CZ7" s="626">
        <v>30.5</v>
      </c>
      <c r="DA7" s="626"/>
      <c r="DB7" s="626"/>
      <c r="DC7" s="626"/>
      <c r="DD7" s="632">
        <v>391068</v>
      </c>
      <c r="DE7" s="624"/>
      <c r="DF7" s="624"/>
      <c r="DG7" s="624"/>
      <c r="DH7" s="624"/>
      <c r="DI7" s="624"/>
      <c r="DJ7" s="624"/>
      <c r="DK7" s="624"/>
      <c r="DL7" s="624"/>
      <c r="DM7" s="624"/>
      <c r="DN7" s="624"/>
      <c r="DO7" s="624"/>
      <c r="DP7" s="625"/>
      <c r="DQ7" s="632">
        <v>3591831</v>
      </c>
      <c r="DR7" s="624"/>
      <c r="DS7" s="624"/>
      <c r="DT7" s="624"/>
      <c r="DU7" s="624"/>
      <c r="DV7" s="624"/>
      <c r="DW7" s="624"/>
      <c r="DX7" s="624"/>
      <c r="DY7" s="624"/>
      <c r="DZ7" s="624"/>
      <c r="EA7" s="624"/>
      <c r="EB7" s="624"/>
      <c r="EC7" s="633"/>
    </row>
    <row r="8" spans="2:143" ht="11.25" customHeight="1">
      <c r="B8" s="620" t="s">
        <v>242</v>
      </c>
      <c r="C8" s="621"/>
      <c r="D8" s="621"/>
      <c r="E8" s="621"/>
      <c r="F8" s="621"/>
      <c r="G8" s="621"/>
      <c r="H8" s="621"/>
      <c r="I8" s="621"/>
      <c r="J8" s="621"/>
      <c r="K8" s="621"/>
      <c r="L8" s="621"/>
      <c r="M8" s="621"/>
      <c r="N8" s="621"/>
      <c r="O8" s="621"/>
      <c r="P8" s="621"/>
      <c r="Q8" s="622"/>
      <c r="R8" s="623">
        <v>7695</v>
      </c>
      <c r="S8" s="624"/>
      <c r="T8" s="624"/>
      <c r="U8" s="624"/>
      <c r="V8" s="624"/>
      <c r="W8" s="624"/>
      <c r="X8" s="624"/>
      <c r="Y8" s="625"/>
      <c r="Z8" s="626">
        <v>0</v>
      </c>
      <c r="AA8" s="626"/>
      <c r="AB8" s="626"/>
      <c r="AC8" s="626"/>
      <c r="AD8" s="627">
        <v>7695</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50872</v>
      </c>
      <c r="BH8" s="624"/>
      <c r="BI8" s="624"/>
      <c r="BJ8" s="624"/>
      <c r="BK8" s="624"/>
      <c r="BL8" s="624"/>
      <c r="BM8" s="624"/>
      <c r="BN8" s="625"/>
      <c r="BO8" s="626">
        <v>1.6</v>
      </c>
      <c r="BP8" s="626"/>
      <c r="BQ8" s="626"/>
      <c r="BR8" s="626"/>
      <c r="BS8" s="627" t="s">
        <v>244</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8503638</v>
      </c>
      <c r="CS8" s="624"/>
      <c r="CT8" s="624"/>
      <c r="CU8" s="624"/>
      <c r="CV8" s="624"/>
      <c r="CW8" s="624"/>
      <c r="CX8" s="624"/>
      <c r="CY8" s="625"/>
      <c r="CZ8" s="626">
        <v>26.6</v>
      </c>
      <c r="DA8" s="626"/>
      <c r="DB8" s="626"/>
      <c r="DC8" s="626"/>
      <c r="DD8" s="632">
        <v>162159</v>
      </c>
      <c r="DE8" s="624"/>
      <c r="DF8" s="624"/>
      <c r="DG8" s="624"/>
      <c r="DH8" s="624"/>
      <c r="DI8" s="624"/>
      <c r="DJ8" s="624"/>
      <c r="DK8" s="624"/>
      <c r="DL8" s="624"/>
      <c r="DM8" s="624"/>
      <c r="DN8" s="624"/>
      <c r="DO8" s="624"/>
      <c r="DP8" s="625"/>
      <c r="DQ8" s="632">
        <v>3599589</v>
      </c>
      <c r="DR8" s="624"/>
      <c r="DS8" s="624"/>
      <c r="DT8" s="624"/>
      <c r="DU8" s="624"/>
      <c r="DV8" s="624"/>
      <c r="DW8" s="624"/>
      <c r="DX8" s="624"/>
      <c r="DY8" s="624"/>
      <c r="DZ8" s="624"/>
      <c r="EA8" s="624"/>
      <c r="EB8" s="624"/>
      <c r="EC8" s="633"/>
    </row>
    <row r="9" spans="2:143" ht="11.25" customHeight="1">
      <c r="B9" s="620" t="s">
        <v>246</v>
      </c>
      <c r="C9" s="621"/>
      <c r="D9" s="621"/>
      <c r="E9" s="621"/>
      <c r="F9" s="621"/>
      <c r="G9" s="621"/>
      <c r="H9" s="621"/>
      <c r="I9" s="621"/>
      <c r="J9" s="621"/>
      <c r="K9" s="621"/>
      <c r="L9" s="621"/>
      <c r="M9" s="621"/>
      <c r="N9" s="621"/>
      <c r="O9" s="621"/>
      <c r="P9" s="621"/>
      <c r="Q9" s="622"/>
      <c r="R9" s="623">
        <v>8691</v>
      </c>
      <c r="S9" s="624"/>
      <c r="T9" s="624"/>
      <c r="U9" s="624"/>
      <c r="V9" s="624"/>
      <c r="W9" s="624"/>
      <c r="X9" s="624"/>
      <c r="Y9" s="625"/>
      <c r="Z9" s="626">
        <v>0</v>
      </c>
      <c r="AA9" s="626"/>
      <c r="AB9" s="626"/>
      <c r="AC9" s="626"/>
      <c r="AD9" s="627">
        <v>8691</v>
      </c>
      <c r="AE9" s="627"/>
      <c r="AF9" s="627"/>
      <c r="AG9" s="627"/>
      <c r="AH9" s="627"/>
      <c r="AI9" s="627"/>
      <c r="AJ9" s="627"/>
      <c r="AK9" s="627"/>
      <c r="AL9" s="628">
        <v>0.1</v>
      </c>
      <c r="AM9" s="629"/>
      <c r="AN9" s="629"/>
      <c r="AO9" s="630"/>
      <c r="AP9" s="620" t="s">
        <v>247</v>
      </c>
      <c r="AQ9" s="621"/>
      <c r="AR9" s="621"/>
      <c r="AS9" s="621"/>
      <c r="AT9" s="621"/>
      <c r="AU9" s="621"/>
      <c r="AV9" s="621"/>
      <c r="AW9" s="621"/>
      <c r="AX9" s="621"/>
      <c r="AY9" s="621"/>
      <c r="AZ9" s="621"/>
      <c r="BA9" s="621"/>
      <c r="BB9" s="621"/>
      <c r="BC9" s="621"/>
      <c r="BD9" s="621"/>
      <c r="BE9" s="621"/>
      <c r="BF9" s="622"/>
      <c r="BG9" s="623">
        <v>968978</v>
      </c>
      <c r="BH9" s="624"/>
      <c r="BI9" s="624"/>
      <c r="BJ9" s="624"/>
      <c r="BK9" s="624"/>
      <c r="BL9" s="624"/>
      <c r="BM9" s="624"/>
      <c r="BN9" s="625"/>
      <c r="BO9" s="626">
        <v>30.1</v>
      </c>
      <c r="BP9" s="626"/>
      <c r="BQ9" s="626"/>
      <c r="BR9" s="626"/>
      <c r="BS9" s="627" t="s">
        <v>140</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1843609</v>
      </c>
      <c r="CS9" s="624"/>
      <c r="CT9" s="624"/>
      <c r="CU9" s="624"/>
      <c r="CV9" s="624"/>
      <c r="CW9" s="624"/>
      <c r="CX9" s="624"/>
      <c r="CY9" s="625"/>
      <c r="CZ9" s="626">
        <v>5.8</v>
      </c>
      <c r="DA9" s="626"/>
      <c r="DB9" s="626"/>
      <c r="DC9" s="626"/>
      <c r="DD9" s="632">
        <v>370834</v>
      </c>
      <c r="DE9" s="624"/>
      <c r="DF9" s="624"/>
      <c r="DG9" s="624"/>
      <c r="DH9" s="624"/>
      <c r="DI9" s="624"/>
      <c r="DJ9" s="624"/>
      <c r="DK9" s="624"/>
      <c r="DL9" s="624"/>
      <c r="DM9" s="624"/>
      <c r="DN9" s="624"/>
      <c r="DO9" s="624"/>
      <c r="DP9" s="625"/>
      <c r="DQ9" s="632">
        <v>950640</v>
      </c>
      <c r="DR9" s="624"/>
      <c r="DS9" s="624"/>
      <c r="DT9" s="624"/>
      <c r="DU9" s="624"/>
      <c r="DV9" s="624"/>
      <c r="DW9" s="624"/>
      <c r="DX9" s="624"/>
      <c r="DY9" s="624"/>
      <c r="DZ9" s="624"/>
      <c r="EA9" s="624"/>
      <c r="EB9" s="624"/>
      <c r="EC9" s="633"/>
    </row>
    <row r="10" spans="2:143" ht="11.25" customHeight="1">
      <c r="B10" s="620" t="s">
        <v>249</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26" t="s">
        <v>244</v>
      </c>
      <c r="AA10" s="626"/>
      <c r="AB10" s="626"/>
      <c r="AC10" s="626"/>
      <c r="AD10" s="627" t="s">
        <v>244</v>
      </c>
      <c r="AE10" s="627"/>
      <c r="AF10" s="627"/>
      <c r="AG10" s="627"/>
      <c r="AH10" s="627"/>
      <c r="AI10" s="627"/>
      <c r="AJ10" s="627"/>
      <c r="AK10" s="627"/>
      <c r="AL10" s="628" t="s">
        <v>244</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75492</v>
      </c>
      <c r="BH10" s="624"/>
      <c r="BI10" s="624"/>
      <c r="BJ10" s="624"/>
      <c r="BK10" s="624"/>
      <c r="BL10" s="624"/>
      <c r="BM10" s="624"/>
      <c r="BN10" s="625"/>
      <c r="BO10" s="626">
        <v>2.2999999999999998</v>
      </c>
      <c r="BP10" s="626"/>
      <c r="BQ10" s="626"/>
      <c r="BR10" s="626"/>
      <c r="BS10" s="627" t="s">
        <v>180</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14099</v>
      </c>
      <c r="CS10" s="624"/>
      <c r="CT10" s="624"/>
      <c r="CU10" s="624"/>
      <c r="CV10" s="624"/>
      <c r="CW10" s="624"/>
      <c r="CX10" s="624"/>
      <c r="CY10" s="625"/>
      <c r="CZ10" s="626">
        <v>0</v>
      </c>
      <c r="DA10" s="626"/>
      <c r="DB10" s="626"/>
      <c r="DC10" s="626"/>
      <c r="DD10" s="632" t="s">
        <v>140</v>
      </c>
      <c r="DE10" s="624"/>
      <c r="DF10" s="624"/>
      <c r="DG10" s="624"/>
      <c r="DH10" s="624"/>
      <c r="DI10" s="624"/>
      <c r="DJ10" s="624"/>
      <c r="DK10" s="624"/>
      <c r="DL10" s="624"/>
      <c r="DM10" s="624"/>
      <c r="DN10" s="624"/>
      <c r="DO10" s="624"/>
      <c r="DP10" s="625"/>
      <c r="DQ10" s="632">
        <v>59</v>
      </c>
      <c r="DR10" s="624"/>
      <c r="DS10" s="624"/>
      <c r="DT10" s="624"/>
      <c r="DU10" s="624"/>
      <c r="DV10" s="624"/>
      <c r="DW10" s="624"/>
      <c r="DX10" s="624"/>
      <c r="DY10" s="624"/>
      <c r="DZ10" s="624"/>
      <c r="EA10" s="624"/>
      <c r="EB10" s="624"/>
      <c r="EC10" s="633"/>
    </row>
    <row r="11" spans="2:143" ht="11.25" customHeight="1">
      <c r="B11" s="620" t="s">
        <v>252</v>
      </c>
      <c r="C11" s="621"/>
      <c r="D11" s="621"/>
      <c r="E11" s="621"/>
      <c r="F11" s="621"/>
      <c r="G11" s="621"/>
      <c r="H11" s="621"/>
      <c r="I11" s="621"/>
      <c r="J11" s="621"/>
      <c r="K11" s="621"/>
      <c r="L11" s="621"/>
      <c r="M11" s="621"/>
      <c r="N11" s="621"/>
      <c r="O11" s="621"/>
      <c r="P11" s="621"/>
      <c r="Q11" s="622"/>
      <c r="R11" s="623">
        <v>812100</v>
      </c>
      <c r="S11" s="624"/>
      <c r="T11" s="624"/>
      <c r="U11" s="624"/>
      <c r="V11" s="624"/>
      <c r="W11" s="624"/>
      <c r="X11" s="624"/>
      <c r="Y11" s="625"/>
      <c r="Z11" s="628">
        <v>2.5</v>
      </c>
      <c r="AA11" s="629"/>
      <c r="AB11" s="629"/>
      <c r="AC11" s="635"/>
      <c r="AD11" s="632">
        <v>812100</v>
      </c>
      <c r="AE11" s="624"/>
      <c r="AF11" s="624"/>
      <c r="AG11" s="624"/>
      <c r="AH11" s="624"/>
      <c r="AI11" s="624"/>
      <c r="AJ11" s="624"/>
      <c r="AK11" s="625"/>
      <c r="AL11" s="628">
        <v>6.3</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102599</v>
      </c>
      <c r="BH11" s="624"/>
      <c r="BI11" s="624"/>
      <c r="BJ11" s="624"/>
      <c r="BK11" s="624"/>
      <c r="BL11" s="624"/>
      <c r="BM11" s="624"/>
      <c r="BN11" s="625"/>
      <c r="BO11" s="626">
        <v>3.2</v>
      </c>
      <c r="BP11" s="626"/>
      <c r="BQ11" s="626"/>
      <c r="BR11" s="626"/>
      <c r="BS11" s="627">
        <v>27160</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1186736</v>
      </c>
      <c r="CS11" s="624"/>
      <c r="CT11" s="624"/>
      <c r="CU11" s="624"/>
      <c r="CV11" s="624"/>
      <c r="CW11" s="624"/>
      <c r="CX11" s="624"/>
      <c r="CY11" s="625"/>
      <c r="CZ11" s="626">
        <v>3.7</v>
      </c>
      <c r="DA11" s="626"/>
      <c r="DB11" s="626"/>
      <c r="DC11" s="626"/>
      <c r="DD11" s="632">
        <v>337985</v>
      </c>
      <c r="DE11" s="624"/>
      <c r="DF11" s="624"/>
      <c r="DG11" s="624"/>
      <c r="DH11" s="624"/>
      <c r="DI11" s="624"/>
      <c r="DJ11" s="624"/>
      <c r="DK11" s="624"/>
      <c r="DL11" s="624"/>
      <c r="DM11" s="624"/>
      <c r="DN11" s="624"/>
      <c r="DO11" s="624"/>
      <c r="DP11" s="625"/>
      <c r="DQ11" s="632">
        <v>685728</v>
      </c>
      <c r="DR11" s="624"/>
      <c r="DS11" s="624"/>
      <c r="DT11" s="624"/>
      <c r="DU11" s="624"/>
      <c r="DV11" s="624"/>
      <c r="DW11" s="624"/>
      <c r="DX11" s="624"/>
      <c r="DY11" s="624"/>
      <c r="DZ11" s="624"/>
      <c r="EA11" s="624"/>
      <c r="EB11" s="624"/>
      <c r="EC11" s="633"/>
    </row>
    <row r="12" spans="2:143" ht="11.25" customHeight="1">
      <c r="B12" s="620" t="s">
        <v>255</v>
      </c>
      <c r="C12" s="621"/>
      <c r="D12" s="621"/>
      <c r="E12" s="621"/>
      <c r="F12" s="621"/>
      <c r="G12" s="621"/>
      <c r="H12" s="621"/>
      <c r="I12" s="621"/>
      <c r="J12" s="621"/>
      <c r="K12" s="621"/>
      <c r="L12" s="621"/>
      <c r="M12" s="621"/>
      <c r="N12" s="621"/>
      <c r="O12" s="621"/>
      <c r="P12" s="621"/>
      <c r="Q12" s="622"/>
      <c r="R12" s="623" t="s">
        <v>244</v>
      </c>
      <c r="S12" s="624"/>
      <c r="T12" s="624"/>
      <c r="U12" s="624"/>
      <c r="V12" s="624"/>
      <c r="W12" s="624"/>
      <c r="X12" s="624"/>
      <c r="Y12" s="625"/>
      <c r="Z12" s="626" t="s">
        <v>180</v>
      </c>
      <c r="AA12" s="626"/>
      <c r="AB12" s="626"/>
      <c r="AC12" s="626"/>
      <c r="AD12" s="627" t="s">
        <v>140</v>
      </c>
      <c r="AE12" s="627"/>
      <c r="AF12" s="627"/>
      <c r="AG12" s="627"/>
      <c r="AH12" s="627"/>
      <c r="AI12" s="627"/>
      <c r="AJ12" s="627"/>
      <c r="AK12" s="627"/>
      <c r="AL12" s="628" t="s">
        <v>180</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1683403</v>
      </c>
      <c r="BH12" s="624"/>
      <c r="BI12" s="624"/>
      <c r="BJ12" s="624"/>
      <c r="BK12" s="624"/>
      <c r="BL12" s="624"/>
      <c r="BM12" s="624"/>
      <c r="BN12" s="625"/>
      <c r="BO12" s="626">
        <v>52.3</v>
      </c>
      <c r="BP12" s="626"/>
      <c r="BQ12" s="626"/>
      <c r="BR12" s="626"/>
      <c r="BS12" s="627" t="s">
        <v>140</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381484</v>
      </c>
      <c r="CS12" s="624"/>
      <c r="CT12" s="624"/>
      <c r="CU12" s="624"/>
      <c r="CV12" s="624"/>
      <c r="CW12" s="624"/>
      <c r="CX12" s="624"/>
      <c r="CY12" s="625"/>
      <c r="CZ12" s="626">
        <v>1.2</v>
      </c>
      <c r="DA12" s="626"/>
      <c r="DB12" s="626"/>
      <c r="DC12" s="626"/>
      <c r="DD12" s="632">
        <v>61126</v>
      </c>
      <c r="DE12" s="624"/>
      <c r="DF12" s="624"/>
      <c r="DG12" s="624"/>
      <c r="DH12" s="624"/>
      <c r="DI12" s="624"/>
      <c r="DJ12" s="624"/>
      <c r="DK12" s="624"/>
      <c r="DL12" s="624"/>
      <c r="DM12" s="624"/>
      <c r="DN12" s="624"/>
      <c r="DO12" s="624"/>
      <c r="DP12" s="625"/>
      <c r="DQ12" s="632">
        <v>300246</v>
      </c>
      <c r="DR12" s="624"/>
      <c r="DS12" s="624"/>
      <c r="DT12" s="624"/>
      <c r="DU12" s="624"/>
      <c r="DV12" s="624"/>
      <c r="DW12" s="624"/>
      <c r="DX12" s="624"/>
      <c r="DY12" s="624"/>
      <c r="DZ12" s="624"/>
      <c r="EA12" s="624"/>
      <c r="EB12" s="624"/>
      <c r="EC12" s="633"/>
    </row>
    <row r="13" spans="2:143" ht="11.25" customHeight="1">
      <c r="B13" s="620" t="s">
        <v>258</v>
      </c>
      <c r="C13" s="621"/>
      <c r="D13" s="621"/>
      <c r="E13" s="621"/>
      <c r="F13" s="621"/>
      <c r="G13" s="621"/>
      <c r="H13" s="621"/>
      <c r="I13" s="621"/>
      <c r="J13" s="621"/>
      <c r="K13" s="621"/>
      <c r="L13" s="621"/>
      <c r="M13" s="621"/>
      <c r="N13" s="621"/>
      <c r="O13" s="621"/>
      <c r="P13" s="621"/>
      <c r="Q13" s="622"/>
      <c r="R13" s="623" t="s">
        <v>140</v>
      </c>
      <c r="S13" s="624"/>
      <c r="T13" s="624"/>
      <c r="U13" s="624"/>
      <c r="V13" s="624"/>
      <c r="W13" s="624"/>
      <c r="X13" s="624"/>
      <c r="Y13" s="625"/>
      <c r="Z13" s="626" t="s">
        <v>140</v>
      </c>
      <c r="AA13" s="626"/>
      <c r="AB13" s="626"/>
      <c r="AC13" s="626"/>
      <c r="AD13" s="627" t="s">
        <v>244</v>
      </c>
      <c r="AE13" s="627"/>
      <c r="AF13" s="627"/>
      <c r="AG13" s="627"/>
      <c r="AH13" s="627"/>
      <c r="AI13" s="627"/>
      <c r="AJ13" s="627"/>
      <c r="AK13" s="627"/>
      <c r="AL13" s="628" t="s">
        <v>140</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1658682</v>
      </c>
      <c r="BH13" s="624"/>
      <c r="BI13" s="624"/>
      <c r="BJ13" s="624"/>
      <c r="BK13" s="624"/>
      <c r="BL13" s="624"/>
      <c r="BM13" s="624"/>
      <c r="BN13" s="625"/>
      <c r="BO13" s="626">
        <v>51.5</v>
      </c>
      <c r="BP13" s="626"/>
      <c r="BQ13" s="626"/>
      <c r="BR13" s="626"/>
      <c r="BS13" s="627" t="s">
        <v>180</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1789087</v>
      </c>
      <c r="CS13" s="624"/>
      <c r="CT13" s="624"/>
      <c r="CU13" s="624"/>
      <c r="CV13" s="624"/>
      <c r="CW13" s="624"/>
      <c r="CX13" s="624"/>
      <c r="CY13" s="625"/>
      <c r="CZ13" s="626">
        <v>5.6</v>
      </c>
      <c r="DA13" s="626"/>
      <c r="DB13" s="626"/>
      <c r="DC13" s="626"/>
      <c r="DD13" s="632">
        <v>1326680</v>
      </c>
      <c r="DE13" s="624"/>
      <c r="DF13" s="624"/>
      <c r="DG13" s="624"/>
      <c r="DH13" s="624"/>
      <c r="DI13" s="624"/>
      <c r="DJ13" s="624"/>
      <c r="DK13" s="624"/>
      <c r="DL13" s="624"/>
      <c r="DM13" s="624"/>
      <c r="DN13" s="624"/>
      <c r="DO13" s="624"/>
      <c r="DP13" s="625"/>
      <c r="DQ13" s="632">
        <v>785338</v>
      </c>
      <c r="DR13" s="624"/>
      <c r="DS13" s="624"/>
      <c r="DT13" s="624"/>
      <c r="DU13" s="624"/>
      <c r="DV13" s="624"/>
      <c r="DW13" s="624"/>
      <c r="DX13" s="624"/>
      <c r="DY13" s="624"/>
      <c r="DZ13" s="624"/>
      <c r="EA13" s="624"/>
      <c r="EB13" s="624"/>
      <c r="EC13" s="633"/>
    </row>
    <row r="14" spans="2:143" ht="11.25" customHeight="1">
      <c r="B14" s="620" t="s">
        <v>261</v>
      </c>
      <c r="C14" s="621"/>
      <c r="D14" s="621"/>
      <c r="E14" s="621"/>
      <c r="F14" s="621"/>
      <c r="G14" s="621"/>
      <c r="H14" s="621"/>
      <c r="I14" s="621"/>
      <c r="J14" s="621"/>
      <c r="K14" s="621"/>
      <c r="L14" s="621"/>
      <c r="M14" s="621"/>
      <c r="N14" s="621"/>
      <c r="O14" s="621"/>
      <c r="P14" s="621"/>
      <c r="Q14" s="622"/>
      <c r="R14" s="623" t="s">
        <v>140</v>
      </c>
      <c r="S14" s="624"/>
      <c r="T14" s="624"/>
      <c r="U14" s="624"/>
      <c r="V14" s="624"/>
      <c r="W14" s="624"/>
      <c r="X14" s="624"/>
      <c r="Y14" s="625"/>
      <c r="Z14" s="626" t="s">
        <v>180</v>
      </c>
      <c r="AA14" s="626"/>
      <c r="AB14" s="626"/>
      <c r="AC14" s="626"/>
      <c r="AD14" s="627" t="s">
        <v>244</v>
      </c>
      <c r="AE14" s="627"/>
      <c r="AF14" s="627"/>
      <c r="AG14" s="627"/>
      <c r="AH14" s="627"/>
      <c r="AI14" s="627"/>
      <c r="AJ14" s="627"/>
      <c r="AK14" s="627"/>
      <c r="AL14" s="628" t="s">
        <v>140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144932</v>
      </c>
      <c r="BH14" s="624"/>
      <c r="BI14" s="624"/>
      <c r="BJ14" s="624"/>
      <c r="BK14" s="624"/>
      <c r="BL14" s="624"/>
      <c r="BM14" s="624"/>
      <c r="BN14" s="625"/>
      <c r="BO14" s="626">
        <v>4.5</v>
      </c>
      <c r="BP14" s="626"/>
      <c r="BQ14" s="626"/>
      <c r="BR14" s="626"/>
      <c r="BS14" s="627" t="s">
        <v>140</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1085602</v>
      </c>
      <c r="CS14" s="624"/>
      <c r="CT14" s="624"/>
      <c r="CU14" s="624"/>
      <c r="CV14" s="624"/>
      <c r="CW14" s="624"/>
      <c r="CX14" s="624"/>
      <c r="CY14" s="625"/>
      <c r="CZ14" s="626">
        <v>3.4</v>
      </c>
      <c r="DA14" s="626"/>
      <c r="DB14" s="626"/>
      <c r="DC14" s="626"/>
      <c r="DD14" s="632">
        <v>281114</v>
      </c>
      <c r="DE14" s="624"/>
      <c r="DF14" s="624"/>
      <c r="DG14" s="624"/>
      <c r="DH14" s="624"/>
      <c r="DI14" s="624"/>
      <c r="DJ14" s="624"/>
      <c r="DK14" s="624"/>
      <c r="DL14" s="624"/>
      <c r="DM14" s="624"/>
      <c r="DN14" s="624"/>
      <c r="DO14" s="624"/>
      <c r="DP14" s="625"/>
      <c r="DQ14" s="632">
        <v>900881</v>
      </c>
      <c r="DR14" s="624"/>
      <c r="DS14" s="624"/>
      <c r="DT14" s="624"/>
      <c r="DU14" s="624"/>
      <c r="DV14" s="624"/>
      <c r="DW14" s="624"/>
      <c r="DX14" s="624"/>
      <c r="DY14" s="624"/>
      <c r="DZ14" s="624"/>
      <c r="EA14" s="624"/>
      <c r="EB14" s="624"/>
      <c r="EC14" s="633"/>
    </row>
    <row r="15" spans="2:143" ht="11.25" customHeight="1">
      <c r="B15" s="620" t="s">
        <v>264</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140</v>
      </c>
      <c r="AA15" s="626"/>
      <c r="AB15" s="626"/>
      <c r="AC15" s="626"/>
      <c r="AD15" s="627" t="s">
        <v>244</v>
      </c>
      <c r="AE15" s="627"/>
      <c r="AF15" s="627"/>
      <c r="AG15" s="627"/>
      <c r="AH15" s="627"/>
      <c r="AI15" s="627"/>
      <c r="AJ15" s="627"/>
      <c r="AK15" s="627"/>
      <c r="AL15" s="628" t="s">
        <v>140</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194431</v>
      </c>
      <c r="BH15" s="624"/>
      <c r="BI15" s="624"/>
      <c r="BJ15" s="624"/>
      <c r="BK15" s="624"/>
      <c r="BL15" s="624"/>
      <c r="BM15" s="624"/>
      <c r="BN15" s="625"/>
      <c r="BO15" s="626">
        <v>6</v>
      </c>
      <c r="BP15" s="626"/>
      <c r="BQ15" s="626"/>
      <c r="BR15" s="626"/>
      <c r="BS15" s="627" t="s">
        <v>180</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3546134</v>
      </c>
      <c r="CS15" s="624"/>
      <c r="CT15" s="624"/>
      <c r="CU15" s="624"/>
      <c r="CV15" s="624"/>
      <c r="CW15" s="624"/>
      <c r="CX15" s="624"/>
      <c r="CY15" s="625"/>
      <c r="CZ15" s="626">
        <v>11.1</v>
      </c>
      <c r="DA15" s="626"/>
      <c r="DB15" s="626"/>
      <c r="DC15" s="626"/>
      <c r="DD15" s="632">
        <v>1969709</v>
      </c>
      <c r="DE15" s="624"/>
      <c r="DF15" s="624"/>
      <c r="DG15" s="624"/>
      <c r="DH15" s="624"/>
      <c r="DI15" s="624"/>
      <c r="DJ15" s="624"/>
      <c r="DK15" s="624"/>
      <c r="DL15" s="624"/>
      <c r="DM15" s="624"/>
      <c r="DN15" s="624"/>
      <c r="DO15" s="624"/>
      <c r="DP15" s="625"/>
      <c r="DQ15" s="632">
        <v>1264061</v>
      </c>
      <c r="DR15" s="624"/>
      <c r="DS15" s="624"/>
      <c r="DT15" s="624"/>
      <c r="DU15" s="624"/>
      <c r="DV15" s="624"/>
      <c r="DW15" s="624"/>
      <c r="DX15" s="624"/>
      <c r="DY15" s="624"/>
      <c r="DZ15" s="624"/>
      <c r="EA15" s="624"/>
      <c r="EB15" s="624"/>
      <c r="EC15" s="633"/>
    </row>
    <row r="16" spans="2:143" ht="11.25" customHeight="1">
      <c r="B16" s="620" t="s">
        <v>267</v>
      </c>
      <c r="C16" s="621"/>
      <c r="D16" s="621"/>
      <c r="E16" s="621"/>
      <c r="F16" s="621"/>
      <c r="G16" s="621"/>
      <c r="H16" s="621"/>
      <c r="I16" s="621"/>
      <c r="J16" s="621"/>
      <c r="K16" s="621"/>
      <c r="L16" s="621"/>
      <c r="M16" s="621"/>
      <c r="N16" s="621"/>
      <c r="O16" s="621"/>
      <c r="P16" s="621"/>
      <c r="Q16" s="622"/>
      <c r="R16" s="623">
        <v>10047</v>
      </c>
      <c r="S16" s="624"/>
      <c r="T16" s="624"/>
      <c r="U16" s="624"/>
      <c r="V16" s="624"/>
      <c r="W16" s="624"/>
      <c r="X16" s="624"/>
      <c r="Y16" s="625"/>
      <c r="Z16" s="626">
        <v>0</v>
      </c>
      <c r="AA16" s="626"/>
      <c r="AB16" s="626"/>
      <c r="AC16" s="626"/>
      <c r="AD16" s="627">
        <v>10047</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244</v>
      </c>
      <c r="BH16" s="624"/>
      <c r="BI16" s="624"/>
      <c r="BJ16" s="624"/>
      <c r="BK16" s="624"/>
      <c r="BL16" s="624"/>
      <c r="BM16" s="624"/>
      <c r="BN16" s="625"/>
      <c r="BO16" s="626" t="s">
        <v>140</v>
      </c>
      <c r="BP16" s="626"/>
      <c r="BQ16" s="626"/>
      <c r="BR16" s="626"/>
      <c r="BS16" s="627" t="s">
        <v>140</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180641</v>
      </c>
      <c r="CS16" s="624"/>
      <c r="CT16" s="624"/>
      <c r="CU16" s="624"/>
      <c r="CV16" s="624"/>
      <c r="CW16" s="624"/>
      <c r="CX16" s="624"/>
      <c r="CY16" s="625"/>
      <c r="CZ16" s="626">
        <v>0.6</v>
      </c>
      <c r="DA16" s="626"/>
      <c r="DB16" s="626"/>
      <c r="DC16" s="626"/>
      <c r="DD16" s="632" t="s">
        <v>244</v>
      </c>
      <c r="DE16" s="624"/>
      <c r="DF16" s="624"/>
      <c r="DG16" s="624"/>
      <c r="DH16" s="624"/>
      <c r="DI16" s="624"/>
      <c r="DJ16" s="624"/>
      <c r="DK16" s="624"/>
      <c r="DL16" s="624"/>
      <c r="DM16" s="624"/>
      <c r="DN16" s="624"/>
      <c r="DO16" s="624"/>
      <c r="DP16" s="625"/>
      <c r="DQ16" s="632">
        <v>68859</v>
      </c>
      <c r="DR16" s="624"/>
      <c r="DS16" s="624"/>
      <c r="DT16" s="624"/>
      <c r="DU16" s="624"/>
      <c r="DV16" s="624"/>
      <c r="DW16" s="624"/>
      <c r="DX16" s="624"/>
      <c r="DY16" s="624"/>
      <c r="DZ16" s="624"/>
      <c r="EA16" s="624"/>
      <c r="EB16" s="624"/>
      <c r="EC16" s="633"/>
    </row>
    <row r="17" spans="2:133" ht="11.25" customHeight="1">
      <c r="B17" s="620" t="s">
        <v>270</v>
      </c>
      <c r="C17" s="621"/>
      <c r="D17" s="621"/>
      <c r="E17" s="621"/>
      <c r="F17" s="621"/>
      <c r="G17" s="621"/>
      <c r="H17" s="621"/>
      <c r="I17" s="621"/>
      <c r="J17" s="621"/>
      <c r="K17" s="621"/>
      <c r="L17" s="621"/>
      <c r="M17" s="621"/>
      <c r="N17" s="621"/>
      <c r="O17" s="621"/>
      <c r="P17" s="621"/>
      <c r="Q17" s="622"/>
      <c r="R17" s="623">
        <v>44255</v>
      </c>
      <c r="S17" s="624"/>
      <c r="T17" s="624"/>
      <c r="U17" s="624"/>
      <c r="V17" s="624"/>
      <c r="W17" s="624"/>
      <c r="X17" s="624"/>
      <c r="Y17" s="625"/>
      <c r="Z17" s="626">
        <v>0.1</v>
      </c>
      <c r="AA17" s="626"/>
      <c r="AB17" s="626"/>
      <c r="AC17" s="626"/>
      <c r="AD17" s="627">
        <v>44255</v>
      </c>
      <c r="AE17" s="627"/>
      <c r="AF17" s="627"/>
      <c r="AG17" s="627"/>
      <c r="AH17" s="627"/>
      <c r="AI17" s="627"/>
      <c r="AJ17" s="627"/>
      <c r="AK17" s="627"/>
      <c r="AL17" s="628">
        <v>0.3</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140</v>
      </c>
      <c r="BH17" s="624"/>
      <c r="BI17" s="624"/>
      <c r="BJ17" s="624"/>
      <c r="BK17" s="624"/>
      <c r="BL17" s="624"/>
      <c r="BM17" s="624"/>
      <c r="BN17" s="625"/>
      <c r="BO17" s="626" t="s">
        <v>140</v>
      </c>
      <c r="BP17" s="626"/>
      <c r="BQ17" s="626"/>
      <c r="BR17" s="626"/>
      <c r="BS17" s="627" t="s">
        <v>244</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3514178</v>
      </c>
      <c r="CS17" s="624"/>
      <c r="CT17" s="624"/>
      <c r="CU17" s="624"/>
      <c r="CV17" s="624"/>
      <c r="CW17" s="624"/>
      <c r="CX17" s="624"/>
      <c r="CY17" s="625"/>
      <c r="CZ17" s="626">
        <v>11</v>
      </c>
      <c r="DA17" s="626"/>
      <c r="DB17" s="626"/>
      <c r="DC17" s="626"/>
      <c r="DD17" s="632" t="s">
        <v>180</v>
      </c>
      <c r="DE17" s="624"/>
      <c r="DF17" s="624"/>
      <c r="DG17" s="624"/>
      <c r="DH17" s="624"/>
      <c r="DI17" s="624"/>
      <c r="DJ17" s="624"/>
      <c r="DK17" s="624"/>
      <c r="DL17" s="624"/>
      <c r="DM17" s="624"/>
      <c r="DN17" s="624"/>
      <c r="DO17" s="624"/>
      <c r="DP17" s="625"/>
      <c r="DQ17" s="632">
        <v>3375792</v>
      </c>
      <c r="DR17" s="624"/>
      <c r="DS17" s="624"/>
      <c r="DT17" s="624"/>
      <c r="DU17" s="624"/>
      <c r="DV17" s="624"/>
      <c r="DW17" s="624"/>
      <c r="DX17" s="624"/>
      <c r="DY17" s="624"/>
      <c r="DZ17" s="624"/>
      <c r="EA17" s="624"/>
      <c r="EB17" s="624"/>
      <c r="EC17" s="633"/>
    </row>
    <row r="18" spans="2:133" ht="11.25" customHeight="1">
      <c r="B18" s="620" t="s">
        <v>273</v>
      </c>
      <c r="C18" s="621"/>
      <c r="D18" s="621"/>
      <c r="E18" s="621"/>
      <c r="F18" s="621"/>
      <c r="G18" s="621"/>
      <c r="H18" s="621"/>
      <c r="I18" s="621"/>
      <c r="J18" s="621"/>
      <c r="K18" s="621"/>
      <c r="L18" s="621"/>
      <c r="M18" s="621"/>
      <c r="N18" s="621"/>
      <c r="O18" s="621"/>
      <c r="P18" s="621"/>
      <c r="Q18" s="622"/>
      <c r="R18" s="623">
        <v>28454</v>
      </c>
      <c r="S18" s="624"/>
      <c r="T18" s="624"/>
      <c r="U18" s="624"/>
      <c r="V18" s="624"/>
      <c r="W18" s="624"/>
      <c r="X18" s="624"/>
      <c r="Y18" s="625"/>
      <c r="Z18" s="626">
        <v>0.1</v>
      </c>
      <c r="AA18" s="626"/>
      <c r="AB18" s="626"/>
      <c r="AC18" s="626"/>
      <c r="AD18" s="627">
        <v>28454</v>
      </c>
      <c r="AE18" s="627"/>
      <c r="AF18" s="627"/>
      <c r="AG18" s="627"/>
      <c r="AH18" s="627"/>
      <c r="AI18" s="627"/>
      <c r="AJ18" s="627"/>
      <c r="AK18" s="627"/>
      <c r="AL18" s="628">
        <v>0.2</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244</v>
      </c>
      <c r="BP18" s="626"/>
      <c r="BQ18" s="626"/>
      <c r="BR18" s="626"/>
      <c r="BS18" s="627" t="s">
        <v>180</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244</v>
      </c>
      <c r="CS18" s="624"/>
      <c r="CT18" s="624"/>
      <c r="CU18" s="624"/>
      <c r="CV18" s="624"/>
      <c r="CW18" s="624"/>
      <c r="CX18" s="624"/>
      <c r="CY18" s="625"/>
      <c r="CZ18" s="626" t="s">
        <v>140</v>
      </c>
      <c r="DA18" s="626"/>
      <c r="DB18" s="626"/>
      <c r="DC18" s="626"/>
      <c r="DD18" s="632" t="s">
        <v>244</v>
      </c>
      <c r="DE18" s="624"/>
      <c r="DF18" s="624"/>
      <c r="DG18" s="624"/>
      <c r="DH18" s="624"/>
      <c r="DI18" s="624"/>
      <c r="DJ18" s="624"/>
      <c r="DK18" s="624"/>
      <c r="DL18" s="624"/>
      <c r="DM18" s="624"/>
      <c r="DN18" s="624"/>
      <c r="DO18" s="624"/>
      <c r="DP18" s="625"/>
      <c r="DQ18" s="632" t="s">
        <v>180</v>
      </c>
      <c r="DR18" s="624"/>
      <c r="DS18" s="624"/>
      <c r="DT18" s="624"/>
      <c r="DU18" s="624"/>
      <c r="DV18" s="624"/>
      <c r="DW18" s="624"/>
      <c r="DX18" s="624"/>
      <c r="DY18" s="624"/>
      <c r="DZ18" s="624"/>
      <c r="EA18" s="624"/>
      <c r="EB18" s="624"/>
      <c r="EC18" s="633"/>
    </row>
    <row r="19" spans="2:133" ht="11.25" customHeight="1">
      <c r="B19" s="620" t="s">
        <v>276</v>
      </c>
      <c r="C19" s="621"/>
      <c r="D19" s="621"/>
      <c r="E19" s="621"/>
      <c r="F19" s="621"/>
      <c r="G19" s="621"/>
      <c r="H19" s="621"/>
      <c r="I19" s="621"/>
      <c r="J19" s="621"/>
      <c r="K19" s="621"/>
      <c r="L19" s="621"/>
      <c r="M19" s="621"/>
      <c r="N19" s="621"/>
      <c r="O19" s="621"/>
      <c r="P19" s="621"/>
      <c r="Q19" s="622"/>
      <c r="R19" s="623">
        <v>28234</v>
      </c>
      <c r="S19" s="624"/>
      <c r="T19" s="624"/>
      <c r="U19" s="624"/>
      <c r="V19" s="624"/>
      <c r="W19" s="624"/>
      <c r="X19" s="624"/>
      <c r="Y19" s="625"/>
      <c r="Z19" s="626">
        <v>0.1</v>
      </c>
      <c r="AA19" s="626"/>
      <c r="AB19" s="626"/>
      <c r="AC19" s="626"/>
      <c r="AD19" s="627">
        <v>28234</v>
      </c>
      <c r="AE19" s="627"/>
      <c r="AF19" s="627"/>
      <c r="AG19" s="627"/>
      <c r="AH19" s="627"/>
      <c r="AI19" s="627"/>
      <c r="AJ19" s="627"/>
      <c r="AK19" s="627"/>
      <c r="AL19" s="628">
        <v>0.2</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t="s">
        <v>180</v>
      </c>
      <c r="BH19" s="624"/>
      <c r="BI19" s="624"/>
      <c r="BJ19" s="624"/>
      <c r="BK19" s="624"/>
      <c r="BL19" s="624"/>
      <c r="BM19" s="624"/>
      <c r="BN19" s="625"/>
      <c r="BO19" s="626" t="s">
        <v>140</v>
      </c>
      <c r="BP19" s="626"/>
      <c r="BQ19" s="626"/>
      <c r="BR19" s="626"/>
      <c r="BS19" s="627" t="s">
        <v>140</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140</v>
      </c>
      <c r="CS19" s="624"/>
      <c r="CT19" s="624"/>
      <c r="CU19" s="624"/>
      <c r="CV19" s="624"/>
      <c r="CW19" s="624"/>
      <c r="CX19" s="624"/>
      <c r="CY19" s="625"/>
      <c r="CZ19" s="626" t="s">
        <v>140</v>
      </c>
      <c r="DA19" s="626"/>
      <c r="DB19" s="626"/>
      <c r="DC19" s="626"/>
      <c r="DD19" s="632" t="s">
        <v>180</v>
      </c>
      <c r="DE19" s="624"/>
      <c r="DF19" s="624"/>
      <c r="DG19" s="624"/>
      <c r="DH19" s="624"/>
      <c r="DI19" s="624"/>
      <c r="DJ19" s="624"/>
      <c r="DK19" s="624"/>
      <c r="DL19" s="624"/>
      <c r="DM19" s="624"/>
      <c r="DN19" s="624"/>
      <c r="DO19" s="624"/>
      <c r="DP19" s="625"/>
      <c r="DQ19" s="632" t="s">
        <v>140</v>
      </c>
      <c r="DR19" s="624"/>
      <c r="DS19" s="624"/>
      <c r="DT19" s="624"/>
      <c r="DU19" s="624"/>
      <c r="DV19" s="624"/>
      <c r="DW19" s="624"/>
      <c r="DX19" s="624"/>
      <c r="DY19" s="624"/>
      <c r="DZ19" s="624"/>
      <c r="EA19" s="624"/>
      <c r="EB19" s="624"/>
      <c r="EC19" s="633"/>
    </row>
    <row r="20" spans="2:133" ht="11.25" customHeight="1">
      <c r="B20" s="636" t="s">
        <v>279</v>
      </c>
      <c r="C20" s="637"/>
      <c r="D20" s="637"/>
      <c r="E20" s="637"/>
      <c r="F20" s="637"/>
      <c r="G20" s="637"/>
      <c r="H20" s="637"/>
      <c r="I20" s="637"/>
      <c r="J20" s="637"/>
      <c r="K20" s="637"/>
      <c r="L20" s="637"/>
      <c r="M20" s="637"/>
      <c r="N20" s="637"/>
      <c r="O20" s="637"/>
      <c r="P20" s="637"/>
      <c r="Q20" s="638"/>
      <c r="R20" s="623">
        <v>220</v>
      </c>
      <c r="S20" s="624"/>
      <c r="T20" s="624"/>
      <c r="U20" s="624"/>
      <c r="V20" s="624"/>
      <c r="W20" s="624"/>
      <c r="X20" s="624"/>
      <c r="Y20" s="625"/>
      <c r="Z20" s="626">
        <v>0</v>
      </c>
      <c r="AA20" s="626"/>
      <c r="AB20" s="626"/>
      <c r="AC20" s="626"/>
      <c r="AD20" s="627">
        <v>220</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t="s">
        <v>244</v>
      </c>
      <c r="BH20" s="624"/>
      <c r="BI20" s="624"/>
      <c r="BJ20" s="624"/>
      <c r="BK20" s="624"/>
      <c r="BL20" s="624"/>
      <c r="BM20" s="624"/>
      <c r="BN20" s="625"/>
      <c r="BO20" s="626" t="s">
        <v>140</v>
      </c>
      <c r="BP20" s="626"/>
      <c r="BQ20" s="626"/>
      <c r="BR20" s="626"/>
      <c r="BS20" s="627" t="s">
        <v>140</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31932370</v>
      </c>
      <c r="CS20" s="624"/>
      <c r="CT20" s="624"/>
      <c r="CU20" s="624"/>
      <c r="CV20" s="624"/>
      <c r="CW20" s="624"/>
      <c r="CX20" s="624"/>
      <c r="CY20" s="625"/>
      <c r="CZ20" s="626">
        <v>100</v>
      </c>
      <c r="DA20" s="626"/>
      <c r="DB20" s="626"/>
      <c r="DC20" s="626"/>
      <c r="DD20" s="632">
        <v>4900675</v>
      </c>
      <c r="DE20" s="624"/>
      <c r="DF20" s="624"/>
      <c r="DG20" s="624"/>
      <c r="DH20" s="624"/>
      <c r="DI20" s="624"/>
      <c r="DJ20" s="624"/>
      <c r="DK20" s="624"/>
      <c r="DL20" s="624"/>
      <c r="DM20" s="624"/>
      <c r="DN20" s="624"/>
      <c r="DO20" s="624"/>
      <c r="DP20" s="625"/>
      <c r="DQ20" s="632">
        <v>15667565</v>
      </c>
      <c r="DR20" s="624"/>
      <c r="DS20" s="624"/>
      <c r="DT20" s="624"/>
      <c r="DU20" s="624"/>
      <c r="DV20" s="624"/>
      <c r="DW20" s="624"/>
      <c r="DX20" s="624"/>
      <c r="DY20" s="624"/>
      <c r="DZ20" s="624"/>
      <c r="EA20" s="624"/>
      <c r="EB20" s="624"/>
      <c r="EC20" s="633"/>
    </row>
    <row r="21" spans="2:133" ht="11.25" customHeight="1">
      <c r="B21" s="620" t="s">
        <v>282</v>
      </c>
      <c r="C21" s="621"/>
      <c r="D21" s="621"/>
      <c r="E21" s="621"/>
      <c r="F21" s="621"/>
      <c r="G21" s="621"/>
      <c r="H21" s="621"/>
      <c r="I21" s="621"/>
      <c r="J21" s="621"/>
      <c r="K21" s="621"/>
      <c r="L21" s="621"/>
      <c r="M21" s="621"/>
      <c r="N21" s="621"/>
      <c r="O21" s="621"/>
      <c r="P21" s="621"/>
      <c r="Q21" s="622"/>
      <c r="R21" s="623">
        <v>9948445</v>
      </c>
      <c r="S21" s="624"/>
      <c r="T21" s="624"/>
      <c r="U21" s="624"/>
      <c r="V21" s="624"/>
      <c r="W21" s="624"/>
      <c r="X21" s="624"/>
      <c r="Y21" s="625"/>
      <c r="Z21" s="626">
        <v>30.1</v>
      </c>
      <c r="AA21" s="626"/>
      <c r="AB21" s="626"/>
      <c r="AC21" s="626"/>
      <c r="AD21" s="627">
        <v>8441414</v>
      </c>
      <c r="AE21" s="627"/>
      <c r="AF21" s="627"/>
      <c r="AG21" s="627"/>
      <c r="AH21" s="627"/>
      <c r="AI21" s="627"/>
      <c r="AJ21" s="627"/>
      <c r="AK21" s="627"/>
      <c r="AL21" s="628">
        <v>65.400000000000006</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180</v>
      </c>
      <c r="BH21" s="624"/>
      <c r="BI21" s="624"/>
      <c r="BJ21" s="624"/>
      <c r="BK21" s="624"/>
      <c r="BL21" s="624"/>
      <c r="BM21" s="624"/>
      <c r="BN21" s="625"/>
      <c r="BO21" s="626" t="s">
        <v>180</v>
      </c>
      <c r="BP21" s="626"/>
      <c r="BQ21" s="626"/>
      <c r="BR21" s="626"/>
      <c r="BS21" s="627" t="s">
        <v>244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284</v>
      </c>
      <c r="C22" s="621"/>
      <c r="D22" s="621"/>
      <c r="E22" s="621"/>
      <c r="F22" s="621"/>
      <c r="G22" s="621"/>
      <c r="H22" s="621"/>
      <c r="I22" s="621"/>
      <c r="J22" s="621"/>
      <c r="K22" s="621"/>
      <c r="L22" s="621"/>
      <c r="M22" s="621"/>
      <c r="N22" s="621"/>
      <c r="O22" s="621"/>
      <c r="P22" s="621"/>
      <c r="Q22" s="622"/>
      <c r="R22" s="623">
        <v>8441414</v>
      </c>
      <c r="S22" s="624"/>
      <c r="T22" s="624"/>
      <c r="U22" s="624"/>
      <c r="V22" s="624"/>
      <c r="W22" s="624"/>
      <c r="X22" s="624"/>
      <c r="Y22" s="625"/>
      <c r="Z22" s="626">
        <v>25.5</v>
      </c>
      <c r="AA22" s="626"/>
      <c r="AB22" s="626"/>
      <c r="AC22" s="626"/>
      <c r="AD22" s="627">
        <v>8441414</v>
      </c>
      <c r="AE22" s="627"/>
      <c r="AF22" s="627"/>
      <c r="AG22" s="627"/>
      <c r="AH22" s="627"/>
      <c r="AI22" s="627"/>
      <c r="AJ22" s="627"/>
      <c r="AK22" s="627"/>
      <c r="AL22" s="628">
        <v>65.400000000000006</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140</v>
      </c>
      <c r="BH22" s="624"/>
      <c r="BI22" s="624"/>
      <c r="BJ22" s="624"/>
      <c r="BK22" s="624"/>
      <c r="BL22" s="624"/>
      <c r="BM22" s="624"/>
      <c r="BN22" s="625"/>
      <c r="BO22" s="626" t="s">
        <v>244</v>
      </c>
      <c r="BP22" s="626"/>
      <c r="BQ22" s="626"/>
      <c r="BR22" s="626"/>
      <c r="BS22" s="627" t="s">
        <v>180</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287</v>
      </c>
      <c r="C23" s="621"/>
      <c r="D23" s="621"/>
      <c r="E23" s="621"/>
      <c r="F23" s="621"/>
      <c r="G23" s="621"/>
      <c r="H23" s="621"/>
      <c r="I23" s="621"/>
      <c r="J23" s="621"/>
      <c r="K23" s="621"/>
      <c r="L23" s="621"/>
      <c r="M23" s="621"/>
      <c r="N23" s="621"/>
      <c r="O23" s="621"/>
      <c r="P23" s="621"/>
      <c r="Q23" s="622"/>
      <c r="R23" s="623">
        <v>1507031</v>
      </c>
      <c r="S23" s="624"/>
      <c r="T23" s="624"/>
      <c r="U23" s="624"/>
      <c r="V23" s="624"/>
      <c r="W23" s="624"/>
      <c r="X23" s="624"/>
      <c r="Y23" s="625"/>
      <c r="Z23" s="626">
        <v>4.5999999999999996</v>
      </c>
      <c r="AA23" s="626"/>
      <c r="AB23" s="626"/>
      <c r="AC23" s="626"/>
      <c r="AD23" s="627" t="s">
        <v>180</v>
      </c>
      <c r="AE23" s="627"/>
      <c r="AF23" s="627"/>
      <c r="AG23" s="627"/>
      <c r="AH23" s="627"/>
      <c r="AI23" s="627"/>
      <c r="AJ23" s="627"/>
      <c r="AK23" s="627"/>
      <c r="AL23" s="628" t="s">
        <v>244</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140</v>
      </c>
      <c r="BH23" s="624"/>
      <c r="BI23" s="624"/>
      <c r="BJ23" s="624"/>
      <c r="BK23" s="624"/>
      <c r="BL23" s="624"/>
      <c r="BM23" s="624"/>
      <c r="BN23" s="625"/>
      <c r="BO23" s="626" t="s">
        <v>180</v>
      </c>
      <c r="BP23" s="626"/>
      <c r="BQ23" s="626"/>
      <c r="BR23" s="626"/>
      <c r="BS23" s="627" t="s">
        <v>140</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c r="B24" s="620" t="s">
        <v>294</v>
      </c>
      <c r="C24" s="621"/>
      <c r="D24" s="621"/>
      <c r="E24" s="621"/>
      <c r="F24" s="621"/>
      <c r="G24" s="621"/>
      <c r="H24" s="621"/>
      <c r="I24" s="621"/>
      <c r="J24" s="621"/>
      <c r="K24" s="621"/>
      <c r="L24" s="621"/>
      <c r="M24" s="621"/>
      <c r="N24" s="621"/>
      <c r="O24" s="621"/>
      <c r="P24" s="621"/>
      <c r="Q24" s="622"/>
      <c r="R24" s="623" t="s">
        <v>180</v>
      </c>
      <c r="S24" s="624"/>
      <c r="T24" s="624"/>
      <c r="U24" s="624"/>
      <c r="V24" s="624"/>
      <c r="W24" s="624"/>
      <c r="X24" s="624"/>
      <c r="Y24" s="625"/>
      <c r="Z24" s="626" t="s">
        <v>140</v>
      </c>
      <c r="AA24" s="626"/>
      <c r="AB24" s="626"/>
      <c r="AC24" s="626"/>
      <c r="AD24" s="627" t="s">
        <v>180</v>
      </c>
      <c r="AE24" s="627"/>
      <c r="AF24" s="627"/>
      <c r="AG24" s="627"/>
      <c r="AH24" s="627"/>
      <c r="AI24" s="627"/>
      <c r="AJ24" s="627"/>
      <c r="AK24" s="627"/>
      <c r="AL24" s="628" t="s">
        <v>180</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140</v>
      </c>
      <c r="BH24" s="624"/>
      <c r="BI24" s="624"/>
      <c r="BJ24" s="624"/>
      <c r="BK24" s="624"/>
      <c r="BL24" s="624"/>
      <c r="BM24" s="624"/>
      <c r="BN24" s="625"/>
      <c r="BO24" s="626" t="s">
        <v>180</v>
      </c>
      <c r="BP24" s="626"/>
      <c r="BQ24" s="626"/>
      <c r="BR24" s="626"/>
      <c r="BS24" s="627" t="s">
        <v>140</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12471493</v>
      </c>
      <c r="CS24" s="613"/>
      <c r="CT24" s="613"/>
      <c r="CU24" s="613"/>
      <c r="CV24" s="613"/>
      <c r="CW24" s="613"/>
      <c r="CX24" s="613"/>
      <c r="CY24" s="614"/>
      <c r="CZ24" s="617">
        <v>39.1</v>
      </c>
      <c r="DA24" s="618"/>
      <c r="DB24" s="618"/>
      <c r="DC24" s="634"/>
      <c r="DD24" s="658">
        <v>8280429</v>
      </c>
      <c r="DE24" s="613"/>
      <c r="DF24" s="613"/>
      <c r="DG24" s="613"/>
      <c r="DH24" s="613"/>
      <c r="DI24" s="613"/>
      <c r="DJ24" s="613"/>
      <c r="DK24" s="614"/>
      <c r="DL24" s="658">
        <v>7789448</v>
      </c>
      <c r="DM24" s="613"/>
      <c r="DN24" s="613"/>
      <c r="DO24" s="613"/>
      <c r="DP24" s="613"/>
      <c r="DQ24" s="613"/>
      <c r="DR24" s="613"/>
      <c r="DS24" s="613"/>
      <c r="DT24" s="613"/>
      <c r="DU24" s="613"/>
      <c r="DV24" s="614"/>
      <c r="DW24" s="617">
        <v>59.7</v>
      </c>
      <c r="DX24" s="618"/>
      <c r="DY24" s="618"/>
      <c r="DZ24" s="618"/>
      <c r="EA24" s="618"/>
      <c r="EB24" s="618"/>
      <c r="EC24" s="619"/>
    </row>
    <row r="25" spans="2:133" ht="11.25" customHeight="1">
      <c r="B25" s="620" t="s">
        <v>297</v>
      </c>
      <c r="C25" s="621"/>
      <c r="D25" s="621"/>
      <c r="E25" s="621"/>
      <c r="F25" s="621"/>
      <c r="G25" s="621"/>
      <c r="H25" s="621"/>
      <c r="I25" s="621"/>
      <c r="J25" s="621"/>
      <c r="K25" s="621"/>
      <c r="L25" s="621"/>
      <c r="M25" s="621"/>
      <c r="N25" s="621"/>
      <c r="O25" s="621"/>
      <c r="P25" s="621"/>
      <c r="Q25" s="622"/>
      <c r="R25" s="623">
        <v>14307771</v>
      </c>
      <c r="S25" s="624"/>
      <c r="T25" s="624"/>
      <c r="U25" s="624"/>
      <c r="V25" s="624"/>
      <c r="W25" s="624"/>
      <c r="X25" s="624"/>
      <c r="Y25" s="625"/>
      <c r="Z25" s="626">
        <v>43.3</v>
      </c>
      <c r="AA25" s="626"/>
      <c r="AB25" s="626"/>
      <c r="AC25" s="626"/>
      <c r="AD25" s="627">
        <v>12800740</v>
      </c>
      <c r="AE25" s="627"/>
      <c r="AF25" s="627"/>
      <c r="AG25" s="627"/>
      <c r="AH25" s="627"/>
      <c r="AI25" s="627"/>
      <c r="AJ25" s="627"/>
      <c r="AK25" s="627"/>
      <c r="AL25" s="628">
        <v>99.1</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180</v>
      </c>
      <c r="BH25" s="624"/>
      <c r="BI25" s="624"/>
      <c r="BJ25" s="624"/>
      <c r="BK25" s="624"/>
      <c r="BL25" s="624"/>
      <c r="BM25" s="624"/>
      <c r="BN25" s="625"/>
      <c r="BO25" s="626" t="s">
        <v>180</v>
      </c>
      <c r="BP25" s="626"/>
      <c r="BQ25" s="626"/>
      <c r="BR25" s="626"/>
      <c r="BS25" s="627" t="s">
        <v>140</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3947657</v>
      </c>
      <c r="CS25" s="655"/>
      <c r="CT25" s="655"/>
      <c r="CU25" s="655"/>
      <c r="CV25" s="655"/>
      <c r="CW25" s="655"/>
      <c r="CX25" s="655"/>
      <c r="CY25" s="656"/>
      <c r="CZ25" s="628">
        <v>12.4</v>
      </c>
      <c r="DA25" s="653"/>
      <c r="DB25" s="653"/>
      <c r="DC25" s="657"/>
      <c r="DD25" s="632">
        <v>3708783</v>
      </c>
      <c r="DE25" s="655"/>
      <c r="DF25" s="655"/>
      <c r="DG25" s="655"/>
      <c r="DH25" s="655"/>
      <c r="DI25" s="655"/>
      <c r="DJ25" s="655"/>
      <c r="DK25" s="656"/>
      <c r="DL25" s="632">
        <v>3623248</v>
      </c>
      <c r="DM25" s="655"/>
      <c r="DN25" s="655"/>
      <c r="DO25" s="655"/>
      <c r="DP25" s="655"/>
      <c r="DQ25" s="655"/>
      <c r="DR25" s="655"/>
      <c r="DS25" s="655"/>
      <c r="DT25" s="655"/>
      <c r="DU25" s="655"/>
      <c r="DV25" s="656"/>
      <c r="DW25" s="628">
        <v>27.8</v>
      </c>
      <c r="DX25" s="653"/>
      <c r="DY25" s="653"/>
      <c r="DZ25" s="653"/>
      <c r="EA25" s="653"/>
      <c r="EB25" s="653"/>
      <c r="EC25" s="654"/>
    </row>
    <row r="26" spans="2:133" ht="11.25" customHeight="1">
      <c r="B26" s="620" t="s">
        <v>300</v>
      </c>
      <c r="C26" s="621"/>
      <c r="D26" s="621"/>
      <c r="E26" s="621"/>
      <c r="F26" s="621"/>
      <c r="G26" s="621"/>
      <c r="H26" s="621"/>
      <c r="I26" s="621"/>
      <c r="J26" s="621"/>
      <c r="K26" s="621"/>
      <c r="L26" s="621"/>
      <c r="M26" s="621"/>
      <c r="N26" s="621"/>
      <c r="O26" s="621"/>
      <c r="P26" s="621"/>
      <c r="Q26" s="622"/>
      <c r="R26" s="623">
        <v>3429</v>
      </c>
      <c r="S26" s="624"/>
      <c r="T26" s="624"/>
      <c r="U26" s="624"/>
      <c r="V26" s="624"/>
      <c r="W26" s="624"/>
      <c r="X26" s="624"/>
      <c r="Y26" s="625"/>
      <c r="Z26" s="626">
        <v>0</v>
      </c>
      <c r="AA26" s="626"/>
      <c r="AB26" s="626"/>
      <c r="AC26" s="626"/>
      <c r="AD26" s="627">
        <v>3429</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180</v>
      </c>
      <c r="BH26" s="624"/>
      <c r="BI26" s="624"/>
      <c r="BJ26" s="624"/>
      <c r="BK26" s="624"/>
      <c r="BL26" s="624"/>
      <c r="BM26" s="624"/>
      <c r="BN26" s="625"/>
      <c r="BO26" s="626" t="s">
        <v>244</v>
      </c>
      <c r="BP26" s="626"/>
      <c r="BQ26" s="626"/>
      <c r="BR26" s="626"/>
      <c r="BS26" s="627" t="s">
        <v>140</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2402475</v>
      </c>
      <c r="CS26" s="624"/>
      <c r="CT26" s="624"/>
      <c r="CU26" s="624"/>
      <c r="CV26" s="624"/>
      <c r="CW26" s="624"/>
      <c r="CX26" s="624"/>
      <c r="CY26" s="625"/>
      <c r="CZ26" s="628">
        <v>7.5</v>
      </c>
      <c r="DA26" s="653"/>
      <c r="DB26" s="653"/>
      <c r="DC26" s="657"/>
      <c r="DD26" s="632">
        <v>2263326</v>
      </c>
      <c r="DE26" s="624"/>
      <c r="DF26" s="624"/>
      <c r="DG26" s="624"/>
      <c r="DH26" s="624"/>
      <c r="DI26" s="624"/>
      <c r="DJ26" s="624"/>
      <c r="DK26" s="625"/>
      <c r="DL26" s="632" t="s">
        <v>180</v>
      </c>
      <c r="DM26" s="624"/>
      <c r="DN26" s="624"/>
      <c r="DO26" s="624"/>
      <c r="DP26" s="624"/>
      <c r="DQ26" s="624"/>
      <c r="DR26" s="624"/>
      <c r="DS26" s="624"/>
      <c r="DT26" s="624"/>
      <c r="DU26" s="624"/>
      <c r="DV26" s="625"/>
      <c r="DW26" s="628" t="s">
        <v>180</v>
      </c>
      <c r="DX26" s="653"/>
      <c r="DY26" s="653"/>
      <c r="DZ26" s="653"/>
      <c r="EA26" s="653"/>
      <c r="EB26" s="653"/>
      <c r="EC26" s="654"/>
    </row>
    <row r="27" spans="2:133" ht="11.25" customHeight="1">
      <c r="B27" s="620" t="s">
        <v>303</v>
      </c>
      <c r="C27" s="621"/>
      <c r="D27" s="621"/>
      <c r="E27" s="621"/>
      <c r="F27" s="621"/>
      <c r="G27" s="621"/>
      <c r="H27" s="621"/>
      <c r="I27" s="621"/>
      <c r="J27" s="621"/>
      <c r="K27" s="621"/>
      <c r="L27" s="621"/>
      <c r="M27" s="621"/>
      <c r="N27" s="621"/>
      <c r="O27" s="621"/>
      <c r="P27" s="621"/>
      <c r="Q27" s="622"/>
      <c r="R27" s="623">
        <v>154431</v>
      </c>
      <c r="S27" s="624"/>
      <c r="T27" s="624"/>
      <c r="U27" s="624"/>
      <c r="V27" s="624"/>
      <c r="W27" s="624"/>
      <c r="X27" s="624"/>
      <c r="Y27" s="625"/>
      <c r="Z27" s="626">
        <v>0.5</v>
      </c>
      <c r="AA27" s="626"/>
      <c r="AB27" s="626"/>
      <c r="AC27" s="626"/>
      <c r="AD27" s="627" t="s">
        <v>244</v>
      </c>
      <c r="AE27" s="627"/>
      <c r="AF27" s="627"/>
      <c r="AG27" s="627"/>
      <c r="AH27" s="627"/>
      <c r="AI27" s="627"/>
      <c r="AJ27" s="627"/>
      <c r="AK27" s="627"/>
      <c r="AL27" s="628" t="s">
        <v>180</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3220707</v>
      </c>
      <c r="BH27" s="624"/>
      <c r="BI27" s="624"/>
      <c r="BJ27" s="624"/>
      <c r="BK27" s="624"/>
      <c r="BL27" s="624"/>
      <c r="BM27" s="624"/>
      <c r="BN27" s="625"/>
      <c r="BO27" s="626">
        <v>100</v>
      </c>
      <c r="BP27" s="626"/>
      <c r="BQ27" s="626"/>
      <c r="BR27" s="626"/>
      <c r="BS27" s="627">
        <v>27160</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5009658</v>
      </c>
      <c r="CS27" s="655"/>
      <c r="CT27" s="655"/>
      <c r="CU27" s="655"/>
      <c r="CV27" s="655"/>
      <c r="CW27" s="655"/>
      <c r="CX27" s="655"/>
      <c r="CY27" s="656"/>
      <c r="CZ27" s="628">
        <v>15.7</v>
      </c>
      <c r="DA27" s="653"/>
      <c r="DB27" s="653"/>
      <c r="DC27" s="657"/>
      <c r="DD27" s="632">
        <v>1195854</v>
      </c>
      <c r="DE27" s="655"/>
      <c r="DF27" s="655"/>
      <c r="DG27" s="655"/>
      <c r="DH27" s="655"/>
      <c r="DI27" s="655"/>
      <c r="DJ27" s="655"/>
      <c r="DK27" s="656"/>
      <c r="DL27" s="632">
        <v>1190408</v>
      </c>
      <c r="DM27" s="655"/>
      <c r="DN27" s="655"/>
      <c r="DO27" s="655"/>
      <c r="DP27" s="655"/>
      <c r="DQ27" s="655"/>
      <c r="DR27" s="655"/>
      <c r="DS27" s="655"/>
      <c r="DT27" s="655"/>
      <c r="DU27" s="655"/>
      <c r="DV27" s="656"/>
      <c r="DW27" s="628">
        <v>9.1</v>
      </c>
      <c r="DX27" s="653"/>
      <c r="DY27" s="653"/>
      <c r="DZ27" s="653"/>
      <c r="EA27" s="653"/>
      <c r="EB27" s="653"/>
      <c r="EC27" s="654"/>
    </row>
    <row r="28" spans="2:133" ht="11.25" customHeight="1">
      <c r="B28" s="620" t="s">
        <v>306</v>
      </c>
      <c r="C28" s="621"/>
      <c r="D28" s="621"/>
      <c r="E28" s="621"/>
      <c r="F28" s="621"/>
      <c r="G28" s="621"/>
      <c r="H28" s="621"/>
      <c r="I28" s="621"/>
      <c r="J28" s="621"/>
      <c r="K28" s="621"/>
      <c r="L28" s="621"/>
      <c r="M28" s="621"/>
      <c r="N28" s="621"/>
      <c r="O28" s="621"/>
      <c r="P28" s="621"/>
      <c r="Q28" s="622"/>
      <c r="R28" s="623">
        <v>221480</v>
      </c>
      <c r="S28" s="624"/>
      <c r="T28" s="624"/>
      <c r="U28" s="624"/>
      <c r="V28" s="624"/>
      <c r="W28" s="624"/>
      <c r="X28" s="624"/>
      <c r="Y28" s="625"/>
      <c r="Z28" s="626">
        <v>0.7</v>
      </c>
      <c r="AA28" s="626"/>
      <c r="AB28" s="626"/>
      <c r="AC28" s="626"/>
      <c r="AD28" s="627">
        <v>30299</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3514178</v>
      </c>
      <c r="CS28" s="624"/>
      <c r="CT28" s="624"/>
      <c r="CU28" s="624"/>
      <c r="CV28" s="624"/>
      <c r="CW28" s="624"/>
      <c r="CX28" s="624"/>
      <c r="CY28" s="625"/>
      <c r="CZ28" s="628">
        <v>11</v>
      </c>
      <c r="DA28" s="653"/>
      <c r="DB28" s="653"/>
      <c r="DC28" s="657"/>
      <c r="DD28" s="632">
        <v>3375792</v>
      </c>
      <c r="DE28" s="624"/>
      <c r="DF28" s="624"/>
      <c r="DG28" s="624"/>
      <c r="DH28" s="624"/>
      <c r="DI28" s="624"/>
      <c r="DJ28" s="624"/>
      <c r="DK28" s="625"/>
      <c r="DL28" s="632">
        <v>2975792</v>
      </c>
      <c r="DM28" s="624"/>
      <c r="DN28" s="624"/>
      <c r="DO28" s="624"/>
      <c r="DP28" s="624"/>
      <c r="DQ28" s="624"/>
      <c r="DR28" s="624"/>
      <c r="DS28" s="624"/>
      <c r="DT28" s="624"/>
      <c r="DU28" s="624"/>
      <c r="DV28" s="625"/>
      <c r="DW28" s="628">
        <v>22.8</v>
      </c>
      <c r="DX28" s="653"/>
      <c r="DY28" s="653"/>
      <c r="DZ28" s="653"/>
      <c r="EA28" s="653"/>
      <c r="EB28" s="653"/>
      <c r="EC28" s="654"/>
    </row>
    <row r="29" spans="2:133" ht="11.25" customHeight="1">
      <c r="B29" s="620" t="s">
        <v>308</v>
      </c>
      <c r="C29" s="621"/>
      <c r="D29" s="621"/>
      <c r="E29" s="621"/>
      <c r="F29" s="621"/>
      <c r="G29" s="621"/>
      <c r="H29" s="621"/>
      <c r="I29" s="621"/>
      <c r="J29" s="621"/>
      <c r="K29" s="621"/>
      <c r="L29" s="621"/>
      <c r="M29" s="621"/>
      <c r="N29" s="621"/>
      <c r="O29" s="621"/>
      <c r="P29" s="621"/>
      <c r="Q29" s="622"/>
      <c r="R29" s="623">
        <v>27507</v>
      </c>
      <c r="S29" s="624"/>
      <c r="T29" s="624"/>
      <c r="U29" s="624"/>
      <c r="V29" s="624"/>
      <c r="W29" s="624"/>
      <c r="X29" s="624"/>
      <c r="Y29" s="625"/>
      <c r="Z29" s="626">
        <v>0.1</v>
      </c>
      <c r="AA29" s="626"/>
      <c r="AB29" s="626"/>
      <c r="AC29" s="626"/>
      <c r="AD29" s="627" t="s">
        <v>244</v>
      </c>
      <c r="AE29" s="627"/>
      <c r="AF29" s="627"/>
      <c r="AG29" s="627"/>
      <c r="AH29" s="627"/>
      <c r="AI29" s="627"/>
      <c r="AJ29" s="627"/>
      <c r="AK29" s="627"/>
      <c r="AL29" s="628" t="s">
        <v>180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3514178</v>
      </c>
      <c r="CS29" s="655"/>
      <c r="CT29" s="655"/>
      <c r="CU29" s="655"/>
      <c r="CV29" s="655"/>
      <c r="CW29" s="655"/>
      <c r="CX29" s="655"/>
      <c r="CY29" s="656"/>
      <c r="CZ29" s="628">
        <v>11</v>
      </c>
      <c r="DA29" s="653"/>
      <c r="DB29" s="653"/>
      <c r="DC29" s="657"/>
      <c r="DD29" s="632">
        <v>3375792</v>
      </c>
      <c r="DE29" s="655"/>
      <c r="DF29" s="655"/>
      <c r="DG29" s="655"/>
      <c r="DH29" s="655"/>
      <c r="DI29" s="655"/>
      <c r="DJ29" s="655"/>
      <c r="DK29" s="656"/>
      <c r="DL29" s="632">
        <v>2975792</v>
      </c>
      <c r="DM29" s="655"/>
      <c r="DN29" s="655"/>
      <c r="DO29" s="655"/>
      <c r="DP29" s="655"/>
      <c r="DQ29" s="655"/>
      <c r="DR29" s="655"/>
      <c r="DS29" s="655"/>
      <c r="DT29" s="655"/>
      <c r="DU29" s="655"/>
      <c r="DV29" s="656"/>
      <c r="DW29" s="628">
        <v>22.8</v>
      </c>
      <c r="DX29" s="653"/>
      <c r="DY29" s="653"/>
      <c r="DZ29" s="653"/>
      <c r="EA29" s="653"/>
      <c r="EB29" s="653"/>
      <c r="EC29" s="654"/>
    </row>
    <row r="30" spans="2:133" ht="11.25" customHeight="1">
      <c r="B30" s="620" t="s">
        <v>311</v>
      </c>
      <c r="C30" s="621"/>
      <c r="D30" s="621"/>
      <c r="E30" s="621"/>
      <c r="F30" s="621"/>
      <c r="G30" s="621"/>
      <c r="H30" s="621"/>
      <c r="I30" s="621"/>
      <c r="J30" s="621"/>
      <c r="K30" s="621"/>
      <c r="L30" s="621"/>
      <c r="M30" s="621"/>
      <c r="N30" s="621"/>
      <c r="O30" s="621"/>
      <c r="P30" s="621"/>
      <c r="Q30" s="622"/>
      <c r="R30" s="623">
        <v>4907369</v>
      </c>
      <c r="S30" s="624"/>
      <c r="T30" s="624"/>
      <c r="U30" s="624"/>
      <c r="V30" s="624"/>
      <c r="W30" s="624"/>
      <c r="X30" s="624"/>
      <c r="Y30" s="625"/>
      <c r="Z30" s="626">
        <v>14.8</v>
      </c>
      <c r="AA30" s="626"/>
      <c r="AB30" s="626"/>
      <c r="AC30" s="626"/>
      <c r="AD30" s="627" t="s">
        <v>244</v>
      </c>
      <c r="AE30" s="627"/>
      <c r="AF30" s="627"/>
      <c r="AG30" s="627"/>
      <c r="AH30" s="627"/>
      <c r="AI30" s="627"/>
      <c r="AJ30" s="627"/>
      <c r="AK30" s="627"/>
      <c r="AL30" s="628" t="s">
        <v>140</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3430223</v>
      </c>
      <c r="CS30" s="624"/>
      <c r="CT30" s="624"/>
      <c r="CU30" s="624"/>
      <c r="CV30" s="624"/>
      <c r="CW30" s="624"/>
      <c r="CX30" s="624"/>
      <c r="CY30" s="625"/>
      <c r="CZ30" s="628">
        <v>10.7</v>
      </c>
      <c r="DA30" s="653"/>
      <c r="DB30" s="653"/>
      <c r="DC30" s="657"/>
      <c r="DD30" s="632">
        <v>3294074</v>
      </c>
      <c r="DE30" s="624"/>
      <c r="DF30" s="624"/>
      <c r="DG30" s="624"/>
      <c r="DH30" s="624"/>
      <c r="DI30" s="624"/>
      <c r="DJ30" s="624"/>
      <c r="DK30" s="625"/>
      <c r="DL30" s="632">
        <v>2894074</v>
      </c>
      <c r="DM30" s="624"/>
      <c r="DN30" s="624"/>
      <c r="DO30" s="624"/>
      <c r="DP30" s="624"/>
      <c r="DQ30" s="624"/>
      <c r="DR30" s="624"/>
      <c r="DS30" s="624"/>
      <c r="DT30" s="624"/>
      <c r="DU30" s="624"/>
      <c r="DV30" s="625"/>
      <c r="DW30" s="628">
        <v>22.2</v>
      </c>
      <c r="DX30" s="653"/>
      <c r="DY30" s="653"/>
      <c r="DZ30" s="653"/>
      <c r="EA30" s="653"/>
      <c r="EB30" s="653"/>
      <c r="EC30" s="654"/>
    </row>
    <row r="31" spans="2:133" ht="11.25" customHeight="1">
      <c r="B31" s="636" t="s">
        <v>315</v>
      </c>
      <c r="C31" s="637"/>
      <c r="D31" s="637"/>
      <c r="E31" s="637"/>
      <c r="F31" s="637"/>
      <c r="G31" s="637"/>
      <c r="H31" s="637"/>
      <c r="I31" s="637"/>
      <c r="J31" s="637"/>
      <c r="K31" s="637"/>
      <c r="L31" s="637"/>
      <c r="M31" s="637"/>
      <c r="N31" s="637"/>
      <c r="O31" s="637"/>
      <c r="P31" s="637"/>
      <c r="Q31" s="638"/>
      <c r="R31" s="623" t="s">
        <v>244</v>
      </c>
      <c r="S31" s="624"/>
      <c r="T31" s="624"/>
      <c r="U31" s="624"/>
      <c r="V31" s="624"/>
      <c r="W31" s="624"/>
      <c r="X31" s="624"/>
      <c r="Y31" s="625"/>
      <c r="Z31" s="626" t="s">
        <v>140</v>
      </c>
      <c r="AA31" s="626"/>
      <c r="AB31" s="626"/>
      <c r="AC31" s="626"/>
      <c r="AD31" s="627" t="s">
        <v>244</v>
      </c>
      <c r="AE31" s="627"/>
      <c r="AF31" s="627"/>
      <c r="AG31" s="627"/>
      <c r="AH31" s="627"/>
      <c r="AI31" s="627"/>
      <c r="AJ31" s="627"/>
      <c r="AK31" s="627"/>
      <c r="AL31" s="628" t="s">
        <v>180</v>
      </c>
      <c r="AM31" s="629"/>
      <c r="AN31" s="629"/>
      <c r="AO31" s="630"/>
      <c r="AP31" s="669" t="s">
        <v>316</v>
      </c>
      <c r="AQ31" s="670"/>
      <c r="AR31" s="670"/>
      <c r="AS31" s="670"/>
      <c r="AT31" s="675" t="s">
        <v>317</v>
      </c>
      <c r="AU31" s="218"/>
      <c r="AV31" s="218"/>
      <c r="AW31" s="218"/>
      <c r="AX31" s="609" t="s">
        <v>189</v>
      </c>
      <c r="AY31" s="610"/>
      <c r="AZ31" s="610"/>
      <c r="BA31" s="610"/>
      <c r="BB31" s="610"/>
      <c r="BC31" s="610"/>
      <c r="BD31" s="610"/>
      <c r="BE31" s="610"/>
      <c r="BF31" s="611"/>
      <c r="BG31" s="679">
        <v>99</v>
      </c>
      <c r="BH31" s="667"/>
      <c r="BI31" s="667"/>
      <c r="BJ31" s="667"/>
      <c r="BK31" s="667"/>
      <c r="BL31" s="667"/>
      <c r="BM31" s="618">
        <v>96.4</v>
      </c>
      <c r="BN31" s="667"/>
      <c r="BO31" s="667"/>
      <c r="BP31" s="667"/>
      <c r="BQ31" s="668"/>
      <c r="BR31" s="679">
        <v>99</v>
      </c>
      <c r="BS31" s="667"/>
      <c r="BT31" s="667"/>
      <c r="BU31" s="667"/>
      <c r="BV31" s="667"/>
      <c r="BW31" s="667"/>
      <c r="BX31" s="618">
        <v>95.7</v>
      </c>
      <c r="BY31" s="667"/>
      <c r="BZ31" s="667"/>
      <c r="CA31" s="667"/>
      <c r="CB31" s="668"/>
      <c r="CD31" s="661"/>
      <c r="CE31" s="662"/>
      <c r="CF31" s="620" t="s">
        <v>318</v>
      </c>
      <c r="CG31" s="621"/>
      <c r="CH31" s="621"/>
      <c r="CI31" s="621"/>
      <c r="CJ31" s="621"/>
      <c r="CK31" s="621"/>
      <c r="CL31" s="621"/>
      <c r="CM31" s="621"/>
      <c r="CN31" s="621"/>
      <c r="CO31" s="621"/>
      <c r="CP31" s="621"/>
      <c r="CQ31" s="622"/>
      <c r="CR31" s="623">
        <v>83955</v>
      </c>
      <c r="CS31" s="655"/>
      <c r="CT31" s="655"/>
      <c r="CU31" s="655"/>
      <c r="CV31" s="655"/>
      <c r="CW31" s="655"/>
      <c r="CX31" s="655"/>
      <c r="CY31" s="656"/>
      <c r="CZ31" s="628">
        <v>0.3</v>
      </c>
      <c r="DA31" s="653"/>
      <c r="DB31" s="653"/>
      <c r="DC31" s="657"/>
      <c r="DD31" s="632">
        <v>81718</v>
      </c>
      <c r="DE31" s="655"/>
      <c r="DF31" s="655"/>
      <c r="DG31" s="655"/>
      <c r="DH31" s="655"/>
      <c r="DI31" s="655"/>
      <c r="DJ31" s="655"/>
      <c r="DK31" s="656"/>
      <c r="DL31" s="632">
        <v>81718</v>
      </c>
      <c r="DM31" s="655"/>
      <c r="DN31" s="655"/>
      <c r="DO31" s="655"/>
      <c r="DP31" s="655"/>
      <c r="DQ31" s="655"/>
      <c r="DR31" s="655"/>
      <c r="DS31" s="655"/>
      <c r="DT31" s="655"/>
      <c r="DU31" s="655"/>
      <c r="DV31" s="656"/>
      <c r="DW31" s="628">
        <v>0.6</v>
      </c>
      <c r="DX31" s="653"/>
      <c r="DY31" s="653"/>
      <c r="DZ31" s="653"/>
      <c r="EA31" s="653"/>
      <c r="EB31" s="653"/>
      <c r="EC31" s="654"/>
    </row>
    <row r="32" spans="2:133" ht="11.25" customHeight="1">
      <c r="B32" s="620" t="s">
        <v>319</v>
      </c>
      <c r="C32" s="621"/>
      <c r="D32" s="621"/>
      <c r="E32" s="621"/>
      <c r="F32" s="621"/>
      <c r="G32" s="621"/>
      <c r="H32" s="621"/>
      <c r="I32" s="621"/>
      <c r="J32" s="621"/>
      <c r="K32" s="621"/>
      <c r="L32" s="621"/>
      <c r="M32" s="621"/>
      <c r="N32" s="621"/>
      <c r="O32" s="621"/>
      <c r="P32" s="621"/>
      <c r="Q32" s="622"/>
      <c r="R32" s="623">
        <v>1863482</v>
      </c>
      <c r="S32" s="624"/>
      <c r="T32" s="624"/>
      <c r="U32" s="624"/>
      <c r="V32" s="624"/>
      <c r="W32" s="624"/>
      <c r="X32" s="624"/>
      <c r="Y32" s="625"/>
      <c r="Z32" s="626">
        <v>5.6</v>
      </c>
      <c r="AA32" s="626"/>
      <c r="AB32" s="626"/>
      <c r="AC32" s="626"/>
      <c r="AD32" s="627" t="s">
        <v>140</v>
      </c>
      <c r="AE32" s="627"/>
      <c r="AF32" s="627"/>
      <c r="AG32" s="627"/>
      <c r="AH32" s="627"/>
      <c r="AI32" s="627"/>
      <c r="AJ32" s="627"/>
      <c r="AK32" s="627"/>
      <c r="AL32" s="628" t="s">
        <v>244</v>
      </c>
      <c r="AM32" s="629"/>
      <c r="AN32" s="629"/>
      <c r="AO32" s="630"/>
      <c r="AP32" s="671"/>
      <c r="AQ32" s="672"/>
      <c r="AR32" s="672"/>
      <c r="AS32" s="672"/>
      <c r="AT32" s="676"/>
      <c r="AU32" s="214" t="s">
        <v>320</v>
      </c>
      <c r="AX32" s="620" t="s">
        <v>321</v>
      </c>
      <c r="AY32" s="621"/>
      <c r="AZ32" s="621"/>
      <c r="BA32" s="621"/>
      <c r="BB32" s="621"/>
      <c r="BC32" s="621"/>
      <c r="BD32" s="621"/>
      <c r="BE32" s="621"/>
      <c r="BF32" s="622"/>
      <c r="BG32" s="680">
        <v>99.3</v>
      </c>
      <c r="BH32" s="655"/>
      <c r="BI32" s="655"/>
      <c r="BJ32" s="655"/>
      <c r="BK32" s="655"/>
      <c r="BL32" s="655"/>
      <c r="BM32" s="629">
        <v>97.3</v>
      </c>
      <c r="BN32" s="655"/>
      <c r="BO32" s="655"/>
      <c r="BP32" s="655"/>
      <c r="BQ32" s="678"/>
      <c r="BR32" s="680">
        <v>99.3</v>
      </c>
      <c r="BS32" s="655"/>
      <c r="BT32" s="655"/>
      <c r="BU32" s="655"/>
      <c r="BV32" s="655"/>
      <c r="BW32" s="655"/>
      <c r="BX32" s="629">
        <v>97.3</v>
      </c>
      <c r="BY32" s="655"/>
      <c r="BZ32" s="655"/>
      <c r="CA32" s="655"/>
      <c r="CB32" s="678"/>
      <c r="CD32" s="663"/>
      <c r="CE32" s="664"/>
      <c r="CF32" s="620" t="s">
        <v>322</v>
      </c>
      <c r="CG32" s="621"/>
      <c r="CH32" s="621"/>
      <c r="CI32" s="621"/>
      <c r="CJ32" s="621"/>
      <c r="CK32" s="621"/>
      <c r="CL32" s="621"/>
      <c r="CM32" s="621"/>
      <c r="CN32" s="621"/>
      <c r="CO32" s="621"/>
      <c r="CP32" s="621"/>
      <c r="CQ32" s="622"/>
      <c r="CR32" s="623" t="s">
        <v>140</v>
      </c>
      <c r="CS32" s="624"/>
      <c r="CT32" s="624"/>
      <c r="CU32" s="624"/>
      <c r="CV32" s="624"/>
      <c r="CW32" s="624"/>
      <c r="CX32" s="624"/>
      <c r="CY32" s="625"/>
      <c r="CZ32" s="628" t="s">
        <v>180</v>
      </c>
      <c r="DA32" s="653"/>
      <c r="DB32" s="653"/>
      <c r="DC32" s="657"/>
      <c r="DD32" s="632" t="s">
        <v>244</v>
      </c>
      <c r="DE32" s="624"/>
      <c r="DF32" s="624"/>
      <c r="DG32" s="624"/>
      <c r="DH32" s="624"/>
      <c r="DI32" s="624"/>
      <c r="DJ32" s="624"/>
      <c r="DK32" s="625"/>
      <c r="DL32" s="632" t="s">
        <v>140</v>
      </c>
      <c r="DM32" s="624"/>
      <c r="DN32" s="624"/>
      <c r="DO32" s="624"/>
      <c r="DP32" s="624"/>
      <c r="DQ32" s="624"/>
      <c r="DR32" s="624"/>
      <c r="DS32" s="624"/>
      <c r="DT32" s="624"/>
      <c r="DU32" s="624"/>
      <c r="DV32" s="625"/>
      <c r="DW32" s="628" t="s">
        <v>140</v>
      </c>
      <c r="DX32" s="653"/>
      <c r="DY32" s="653"/>
      <c r="DZ32" s="653"/>
      <c r="EA32" s="653"/>
      <c r="EB32" s="653"/>
      <c r="EC32" s="654"/>
    </row>
    <row r="33" spans="2:133" ht="11.25" customHeight="1">
      <c r="B33" s="620" t="s">
        <v>323</v>
      </c>
      <c r="C33" s="621"/>
      <c r="D33" s="621"/>
      <c r="E33" s="621"/>
      <c r="F33" s="621"/>
      <c r="G33" s="621"/>
      <c r="H33" s="621"/>
      <c r="I33" s="621"/>
      <c r="J33" s="621"/>
      <c r="K33" s="621"/>
      <c r="L33" s="621"/>
      <c r="M33" s="621"/>
      <c r="N33" s="621"/>
      <c r="O33" s="621"/>
      <c r="P33" s="621"/>
      <c r="Q33" s="622"/>
      <c r="R33" s="623">
        <v>140757</v>
      </c>
      <c r="S33" s="624"/>
      <c r="T33" s="624"/>
      <c r="U33" s="624"/>
      <c r="V33" s="624"/>
      <c r="W33" s="624"/>
      <c r="X33" s="624"/>
      <c r="Y33" s="625"/>
      <c r="Z33" s="626">
        <v>0.4</v>
      </c>
      <c r="AA33" s="626"/>
      <c r="AB33" s="626"/>
      <c r="AC33" s="626"/>
      <c r="AD33" s="627">
        <v>53298</v>
      </c>
      <c r="AE33" s="627"/>
      <c r="AF33" s="627"/>
      <c r="AG33" s="627"/>
      <c r="AH33" s="627"/>
      <c r="AI33" s="627"/>
      <c r="AJ33" s="627"/>
      <c r="AK33" s="627"/>
      <c r="AL33" s="628">
        <v>0.4</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98.7</v>
      </c>
      <c r="BH33" s="682"/>
      <c r="BI33" s="682"/>
      <c r="BJ33" s="682"/>
      <c r="BK33" s="682"/>
      <c r="BL33" s="682"/>
      <c r="BM33" s="683">
        <v>95.2</v>
      </c>
      <c r="BN33" s="682"/>
      <c r="BO33" s="682"/>
      <c r="BP33" s="682"/>
      <c r="BQ33" s="684"/>
      <c r="BR33" s="681">
        <v>98.7</v>
      </c>
      <c r="BS33" s="682"/>
      <c r="BT33" s="682"/>
      <c r="BU33" s="682"/>
      <c r="BV33" s="682"/>
      <c r="BW33" s="682"/>
      <c r="BX33" s="683">
        <v>93.9</v>
      </c>
      <c r="BY33" s="682"/>
      <c r="BZ33" s="682"/>
      <c r="CA33" s="682"/>
      <c r="CB33" s="684"/>
      <c r="CD33" s="620" t="s">
        <v>325</v>
      </c>
      <c r="CE33" s="621"/>
      <c r="CF33" s="621"/>
      <c r="CG33" s="621"/>
      <c r="CH33" s="621"/>
      <c r="CI33" s="621"/>
      <c r="CJ33" s="621"/>
      <c r="CK33" s="621"/>
      <c r="CL33" s="621"/>
      <c r="CM33" s="621"/>
      <c r="CN33" s="621"/>
      <c r="CO33" s="621"/>
      <c r="CP33" s="621"/>
      <c r="CQ33" s="622"/>
      <c r="CR33" s="623">
        <v>14379561</v>
      </c>
      <c r="CS33" s="655"/>
      <c r="CT33" s="655"/>
      <c r="CU33" s="655"/>
      <c r="CV33" s="655"/>
      <c r="CW33" s="655"/>
      <c r="CX33" s="655"/>
      <c r="CY33" s="656"/>
      <c r="CZ33" s="628">
        <v>45</v>
      </c>
      <c r="DA33" s="653"/>
      <c r="DB33" s="653"/>
      <c r="DC33" s="657"/>
      <c r="DD33" s="632">
        <v>6569566</v>
      </c>
      <c r="DE33" s="655"/>
      <c r="DF33" s="655"/>
      <c r="DG33" s="655"/>
      <c r="DH33" s="655"/>
      <c r="DI33" s="655"/>
      <c r="DJ33" s="655"/>
      <c r="DK33" s="656"/>
      <c r="DL33" s="632">
        <v>4123972</v>
      </c>
      <c r="DM33" s="655"/>
      <c r="DN33" s="655"/>
      <c r="DO33" s="655"/>
      <c r="DP33" s="655"/>
      <c r="DQ33" s="655"/>
      <c r="DR33" s="655"/>
      <c r="DS33" s="655"/>
      <c r="DT33" s="655"/>
      <c r="DU33" s="655"/>
      <c r="DV33" s="656"/>
      <c r="DW33" s="628">
        <v>31.6</v>
      </c>
      <c r="DX33" s="653"/>
      <c r="DY33" s="653"/>
      <c r="DZ33" s="653"/>
      <c r="EA33" s="653"/>
      <c r="EB33" s="653"/>
      <c r="EC33" s="654"/>
    </row>
    <row r="34" spans="2:133" ht="11.25" customHeight="1">
      <c r="B34" s="620" t="s">
        <v>326</v>
      </c>
      <c r="C34" s="621"/>
      <c r="D34" s="621"/>
      <c r="E34" s="621"/>
      <c r="F34" s="621"/>
      <c r="G34" s="621"/>
      <c r="H34" s="621"/>
      <c r="I34" s="621"/>
      <c r="J34" s="621"/>
      <c r="K34" s="621"/>
      <c r="L34" s="621"/>
      <c r="M34" s="621"/>
      <c r="N34" s="621"/>
      <c r="O34" s="621"/>
      <c r="P34" s="621"/>
      <c r="Q34" s="622"/>
      <c r="R34" s="623">
        <v>5366233</v>
      </c>
      <c r="S34" s="624"/>
      <c r="T34" s="624"/>
      <c r="U34" s="624"/>
      <c r="V34" s="624"/>
      <c r="W34" s="624"/>
      <c r="X34" s="624"/>
      <c r="Y34" s="625"/>
      <c r="Z34" s="626">
        <v>16.2</v>
      </c>
      <c r="AA34" s="626"/>
      <c r="AB34" s="626"/>
      <c r="AC34" s="626"/>
      <c r="AD34" s="627" t="s">
        <v>180</v>
      </c>
      <c r="AE34" s="627"/>
      <c r="AF34" s="627"/>
      <c r="AG34" s="627"/>
      <c r="AH34" s="627"/>
      <c r="AI34" s="627"/>
      <c r="AJ34" s="627"/>
      <c r="AK34" s="627"/>
      <c r="AL34" s="628" t="s">
        <v>180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5558824</v>
      </c>
      <c r="CS34" s="624"/>
      <c r="CT34" s="624"/>
      <c r="CU34" s="624"/>
      <c r="CV34" s="624"/>
      <c r="CW34" s="624"/>
      <c r="CX34" s="624"/>
      <c r="CY34" s="625"/>
      <c r="CZ34" s="628">
        <v>17.399999999999999</v>
      </c>
      <c r="DA34" s="653"/>
      <c r="DB34" s="653"/>
      <c r="DC34" s="657"/>
      <c r="DD34" s="632">
        <v>1802403</v>
      </c>
      <c r="DE34" s="624"/>
      <c r="DF34" s="624"/>
      <c r="DG34" s="624"/>
      <c r="DH34" s="624"/>
      <c r="DI34" s="624"/>
      <c r="DJ34" s="624"/>
      <c r="DK34" s="625"/>
      <c r="DL34" s="632">
        <v>1498815</v>
      </c>
      <c r="DM34" s="624"/>
      <c r="DN34" s="624"/>
      <c r="DO34" s="624"/>
      <c r="DP34" s="624"/>
      <c r="DQ34" s="624"/>
      <c r="DR34" s="624"/>
      <c r="DS34" s="624"/>
      <c r="DT34" s="624"/>
      <c r="DU34" s="624"/>
      <c r="DV34" s="625"/>
      <c r="DW34" s="628">
        <v>11.5</v>
      </c>
      <c r="DX34" s="653"/>
      <c r="DY34" s="653"/>
      <c r="DZ34" s="653"/>
      <c r="EA34" s="653"/>
      <c r="EB34" s="653"/>
      <c r="EC34" s="654"/>
    </row>
    <row r="35" spans="2:133" ht="11.25" customHeight="1">
      <c r="B35" s="620" t="s">
        <v>328</v>
      </c>
      <c r="C35" s="621"/>
      <c r="D35" s="621"/>
      <c r="E35" s="621"/>
      <c r="F35" s="621"/>
      <c r="G35" s="621"/>
      <c r="H35" s="621"/>
      <c r="I35" s="621"/>
      <c r="J35" s="621"/>
      <c r="K35" s="621"/>
      <c r="L35" s="621"/>
      <c r="M35" s="621"/>
      <c r="N35" s="621"/>
      <c r="O35" s="621"/>
      <c r="P35" s="621"/>
      <c r="Q35" s="622"/>
      <c r="R35" s="623">
        <v>1472477</v>
      </c>
      <c r="S35" s="624"/>
      <c r="T35" s="624"/>
      <c r="U35" s="624"/>
      <c r="V35" s="624"/>
      <c r="W35" s="624"/>
      <c r="X35" s="624"/>
      <c r="Y35" s="625"/>
      <c r="Z35" s="626">
        <v>4.5</v>
      </c>
      <c r="AA35" s="626"/>
      <c r="AB35" s="626"/>
      <c r="AC35" s="626"/>
      <c r="AD35" s="627" t="s">
        <v>244</v>
      </c>
      <c r="AE35" s="627"/>
      <c r="AF35" s="627"/>
      <c r="AG35" s="627"/>
      <c r="AH35" s="627"/>
      <c r="AI35" s="627"/>
      <c r="AJ35" s="627"/>
      <c r="AK35" s="627"/>
      <c r="AL35" s="628" t="s">
        <v>244</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79388</v>
      </c>
      <c r="CS35" s="655"/>
      <c r="CT35" s="655"/>
      <c r="CU35" s="655"/>
      <c r="CV35" s="655"/>
      <c r="CW35" s="655"/>
      <c r="CX35" s="655"/>
      <c r="CY35" s="656"/>
      <c r="CZ35" s="628">
        <v>0.2</v>
      </c>
      <c r="DA35" s="653"/>
      <c r="DB35" s="653"/>
      <c r="DC35" s="657"/>
      <c r="DD35" s="632">
        <v>63009</v>
      </c>
      <c r="DE35" s="655"/>
      <c r="DF35" s="655"/>
      <c r="DG35" s="655"/>
      <c r="DH35" s="655"/>
      <c r="DI35" s="655"/>
      <c r="DJ35" s="655"/>
      <c r="DK35" s="656"/>
      <c r="DL35" s="632">
        <v>63009</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20" t="s">
        <v>332</v>
      </c>
      <c r="C36" s="621"/>
      <c r="D36" s="621"/>
      <c r="E36" s="621"/>
      <c r="F36" s="621"/>
      <c r="G36" s="621"/>
      <c r="H36" s="621"/>
      <c r="I36" s="621"/>
      <c r="J36" s="621"/>
      <c r="K36" s="621"/>
      <c r="L36" s="621"/>
      <c r="M36" s="621"/>
      <c r="N36" s="621"/>
      <c r="O36" s="621"/>
      <c r="P36" s="621"/>
      <c r="Q36" s="622"/>
      <c r="R36" s="623">
        <v>1216966</v>
      </c>
      <c r="S36" s="624"/>
      <c r="T36" s="624"/>
      <c r="U36" s="624"/>
      <c r="V36" s="624"/>
      <c r="W36" s="624"/>
      <c r="X36" s="624"/>
      <c r="Y36" s="625"/>
      <c r="Z36" s="626">
        <v>3.7</v>
      </c>
      <c r="AA36" s="626"/>
      <c r="AB36" s="626"/>
      <c r="AC36" s="626"/>
      <c r="AD36" s="627" t="s">
        <v>244</v>
      </c>
      <c r="AE36" s="627"/>
      <c r="AF36" s="627"/>
      <c r="AG36" s="627"/>
      <c r="AH36" s="627"/>
      <c r="AI36" s="627"/>
      <c r="AJ36" s="627"/>
      <c r="AK36" s="627"/>
      <c r="AL36" s="628" t="s">
        <v>244</v>
      </c>
      <c r="AM36" s="629"/>
      <c r="AN36" s="629"/>
      <c r="AO36" s="630"/>
      <c r="AP36" s="222"/>
      <c r="AQ36" s="689" t="s">
        <v>333</v>
      </c>
      <c r="AR36" s="690"/>
      <c r="AS36" s="690"/>
      <c r="AT36" s="690"/>
      <c r="AU36" s="690"/>
      <c r="AV36" s="690"/>
      <c r="AW36" s="690"/>
      <c r="AX36" s="690"/>
      <c r="AY36" s="691"/>
      <c r="AZ36" s="612">
        <v>2763907</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131420</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2453745</v>
      </c>
      <c r="CS36" s="624"/>
      <c r="CT36" s="624"/>
      <c r="CU36" s="624"/>
      <c r="CV36" s="624"/>
      <c r="CW36" s="624"/>
      <c r="CX36" s="624"/>
      <c r="CY36" s="625"/>
      <c r="CZ36" s="628">
        <v>7.7</v>
      </c>
      <c r="DA36" s="653"/>
      <c r="DB36" s="653"/>
      <c r="DC36" s="657"/>
      <c r="DD36" s="632">
        <v>1705675</v>
      </c>
      <c r="DE36" s="624"/>
      <c r="DF36" s="624"/>
      <c r="DG36" s="624"/>
      <c r="DH36" s="624"/>
      <c r="DI36" s="624"/>
      <c r="DJ36" s="624"/>
      <c r="DK36" s="625"/>
      <c r="DL36" s="632">
        <v>753999</v>
      </c>
      <c r="DM36" s="624"/>
      <c r="DN36" s="624"/>
      <c r="DO36" s="624"/>
      <c r="DP36" s="624"/>
      <c r="DQ36" s="624"/>
      <c r="DR36" s="624"/>
      <c r="DS36" s="624"/>
      <c r="DT36" s="624"/>
      <c r="DU36" s="624"/>
      <c r="DV36" s="625"/>
      <c r="DW36" s="628">
        <v>5.8</v>
      </c>
      <c r="DX36" s="653"/>
      <c r="DY36" s="653"/>
      <c r="DZ36" s="653"/>
      <c r="EA36" s="653"/>
      <c r="EB36" s="653"/>
      <c r="EC36" s="654"/>
    </row>
    <row r="37" spans="2:133" ht="11.25" customHeight="1">
      <c r="B37" s="620" t="s">
        <v>336</v>
      </c>
      <c r="C37" s="621"/>
      <c r="D37" s="621"/>
      <c r="E37" s="621"/>
      <c r="F37" s="621"/>
      <c r="G37" s="621"/>
      <c r="H37" s="621"/>
      <c r="I37" s="621"/>
      <c r="J37" s="621"/>
      <c r="K37" s="621"/>
      <c r="L37" s="621"/>
      <c r="M37" s="621"/>
      <c r="N37" s="621"/>
      <c r="O37" s="621"/>
      <c r="P37" s="621"/>
      <c r="Q37" s="622"/>
      <c r="R37" s="623">
        <v>425232</v>
      </c>
      <c r="S37" s="624"/>
      <c r="T37" s="624"/>
      <c r="U37" s="624"/>
      <c r="V37" s="624"/>
      <c r="W37" s="624"/>
      <c r="X37" s="624"/>
      <c r="Y37" s="625"/>
      <c r="Z37" s="626">
        <v>1.3</v>
      </c>
      <c r="AA37" s="626"/>
      <c r="AB37" s="626"/>
      <c r="AC37" s="626"/>
      <c r="AD37" s="627">
        <v>28496</v>
      </c>
      <c r="AE37" s="627"/>
      <c r="AF37" s="627"/>
      <c r="AG37" s="627"/>
      <c r="AH37" s="627"/>
      <c r="AI37" s="627"/>
      <c r="AJ37" s="627"/>
      <c r="AK37" s="627"/>
      <c r="AL37" s="628">
        <v>0.2</v>
      </c>
      <c r="AM37" s="629"/>
      <c r="AN37" s="629"/>
      <c r="AO37" s="630"/>
      <c r="AQ37" s="686" t="s">
        <v>337</v>
      </c>
      <c r="AR37" s="687"/>
      <c r="AS37" s="687"/>
      <c r="AT37" s="687"/>
      <c r="AU37" s="687"/>
      <c r="AV37" s="687"/>
      <c r="AW37" s="687"/>
      <c r="AX37" s="687"/>
      <c r="AY37" s="688"/>
      <c r="AZ37" s="623">
        <v>129304</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43622</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287002</v>
      </c>
      <c r="CS37" s="655"/>
      <c r="CT37" s="655"/>
      <c r="CU37" s="655"/>
      <c r="CV37" s="655"/>
      <c r="CW37" s="655"/>
      <c r="CX37" s="655"/>
      <c r="CY37" s="656"/>
      <c r="CZ37" s="628">
        <v>0.9</v>
      </c>
      <c r="DA37" s="653"/>
      <c r="DB37" s="653"/>
      <c r="DC37" s="657"/>
      <c r="DD37" s="632">
        <v>287002</v>
      </c>
      <c r="DE37" s="655"/>
      <c r="DF37" s="655"/>
      <c r="DG37" s="655"/>
      <c r="DH37" s="655"/>
      <c r="DI37" s="655"/>
      <c r="DJ37" s="655"/>
      <c r="DK37" s="656"/>
      <c r="DL37" s="632">
        <v>280753</v>
      </c>
      <c r="DM37" s="655"/>
      <c r="DN37" s="655"/>
      <c r="DO37" s="655"/>
      <c r="DP37" s="655"/>
      <c r="DQ37" s="655"/>
      <c r="DR37" s="655"/>
      <c r="DS37" s="655"/>
      <c r="DT37" s="655"/>
      <c r="DU37" s="655"/>
      <c r="DV37" s="656"/>
      <c r="DW37" s="628">
        <v>2.2000000000000002</v>
      </c>
      <c r="DX37" s="653"/>
      <c r="DY37" s="653"/>
      <c r="DZ37" s="653"/>
      <c r="EA37" s="653"/>
      <c r="EB37" s="653"/>
      <c r="EC37" s="654"/>
    </row>
    <row r="38" spans="2:133" ht="11.25" customHeight="1">
      <c r="B38" s="620" t="s">
        <v>340</v>
      </c>
      <c r="C38" s="621"/>
      <c r="D38" s="621"/>
      <c r="E38" s="621"/>
      <c r="F38" s="621"/>
      <c r="G38" s="621"/>
      <c r="H38" s="621"/>
      <c r="I38" s="621"/>
      <c r="J38" s="621"/>
      <c r="K38" s="621"/>
      <c r="L38" s="621"/>
      <c r="M38" s="621"/>
      <c r="N38" s="621"/>
      <c r="O38" s="621"/>
      <c r="P38" s="621"/>
      <c r="Q38" s="622"/>
      <c r="R38" s="623">
        <v>2952023</v>
      </c>
      <c r="S38" s="624"/>
      <c r="T38" s="624"/>
      <c r="U38" s="624"/>
      <c r="V38" s="624"/>
      <c r="W38" s="624"/>
      <c r="X38" s="624"/>
      <c r="Y38" s="625"/>
      <c r="Z38" s="626">
        <v>8.9</v>
      </c>
      <c r="AA38" s="626"/>
      <c r="AB38" s="626"/>
      <c r="AC38" s="626"/>
      <c r="AD38" s="627" t="s">
        <v>180</v>
      </c>
      <c r="AE38" s="627"/>
      <c r="AF38" s="627"/>
      <c r="AG38" s="627"/>
      <c r="AH38" s="627"/>
      <c r="AI38" s="627"/>
      <c r="AJ38" s="627"/>
      <c r="AK38" s="627"/>
      <c r="AL38" s="628" t="s">
        <v>180</v>
      </c>
      <c r="AM38" s="629"/>
      <c r="AN38" s="629"/>
      <c r="AO38" s="630"/>
      <c r="AQ38" s="686" t="s">
        <v>341</v>
      </c>
      <c r="AR38" s="687"/>
      <c r="AS38" s="687"/>
      <c r="AT38" s="687"/>
      <c r="AU38" s="687"/>
      <c r="AV38" s="687"/>
      <c r="AW38" s="687"/>
      <c r="AX38" s="687"/>
      <c r="AY38" s="688"/>
      <c r="AZ38" s="623">
        <v>128063</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5038</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2499615</v>
      </c>
      <c r="CS38" s="624"/>
      <c r="CT38" s="624"/>
      <c r="CU38" s="624"/>
      <c r="CV38" s="624"/>
      <c r="CW38" s="624"/>
      <c r="CX38" s="624"/>
      <c r="CY38" s="625"/>
      <c r="CZ38" s="628">
        <v>7.8</v>
      </c>
      <c r="DA38" s="653"/>
      <c r="DB38" s="653"/>
      <c r="DC38" s="657"/>
      <c r="DD38" s="632">
        <v>2025042</v>
      </c>
      <c r="DE38" s="624"/>
      <c r="DF38" s="624"/>
      <c r="DG38" s="624"/>
      <c r="DH38" s="624"/>
      <c r="DI38" s="624"/>
      <c r="DJ38" s="624"/>
      <c r="DK38" s="625"/>
      <c r="DL38" s="632">
        <v>1795148</v>
      </c>
      <c r="DM38" s="624"/>
      <c r="DN38" s="624"/>
      <c r="DO38" s="624"/>
      <c r="DP38" s="624"/>
      <c r="DQ38" s="624"/>
      <c r="DR38" s="624"/>
      <c r="DS38" s="624"/>
      <c r="DT38" s="624"/>
      <c r="DU38" s="624"/>
      <c r="DV38" s="625"/>
      <c r="DW38" s="628">
        <v>13.8</v>
      </c>
      <c r="DX38" s="653"/>
      <c r="DY38" s="653"/>
      <c r="DZ38" s="653"/>
      <c r="EA38" s="653"/>
      <c r="EB38" s="653"/>
      <c r="EC38" s="654"/>
    </row>
    <row r="39" spans="2:133" ht="11.25" customHeight="1">
      <c r="B39" s="620" t="s">
        <v>344</v>
      </c>
      <c r="C39" s="621"/>
      <c r="D39" s="621"/>
      <c r="E39" s="621"/>
      <c r="F39" s="621"/>
      <c r="G39" s="621"/>
      <c r="H39" s="621"/>
      <c r="I39" s="621"/>
      <c r="J39" s="621"/>
      <c r="K39" s="621"/>
      <c r="L39" s="621"/>
      <c r="M39" s="621"/>
      <c r="N39" s="621"/>
      <c r="O39" s="621"/>
      <c r="P39" s="621"/>
      <c r="Q39" s="622"/>
      <c r="R39" s="623" t="s">
        <v>244</v>
      </c>
      <c r="S39" s="624"/>
      <c r="T39" s="624"/>
      <c r="U39" s="624"/>
      <c r="V39" s="624"/>
      <c r="W39" s="624"/>
      <c r="X39" s="624"/>
      <c r="Y39" s="625"/>
      <c r="Z39" s="626" t="s">
        <v>180</v>
      </c>
      <c r="AA39" s="626"/>
      <c r="AB39" s="626"/>
      <c r="AC39" s="626"/>
      <c r="AD39" s="627" t="s">
        <v>140</v>
      </c>
      <c r="AE39" s="627"/>
      <c r="AF39" s="627"/>
      <c r="AG39" s="627"/>
      <c r="AH39" s="627"/>
      <c r="AI39" s="627"/>
      <c r="AJ39" s="627"/>
      <c r="AK39" s="627"/>
      <c r="AL39" s="628" t="s">
        <v>180</v>
      </c>
      <c r="AM39" s="629"/>
      <c r="AN39" s="629"/>
      <c r="AO39" s="630"/>
      <c r="AQ39" s="686" t="s">
        <v>345</v>
      </c>
      <c r="AR39" s="687"/>
      <c r="AS39" s="687"/>
      <c r="AT39" s="687"/>
      <c r="AU39" s="687"/>
      <c r="AV39" s="687"/>
      <c r="AW39" s="687"/>
      <c r="AX39" s="687"/>
      <c r="AY39" s="688"/>
      <c r="AZ39" s="623">
        <v>122440</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7453</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3747459</v>
      </c>
      <c r="CS39" s="655"/>
      <c r="CT39" s="655"/>
      <c r="CU39" s="655"/>
      <c r="CV39" s="655"/>
      <c r="CW39" s="655"/>
      <c r="CX39" s="655"/>
      <c r="CY39" s="656"/>
      <c r="CZ39" s="628">
        <v>11.7</v>
      </c>
      <c r="DA39" s="653"/>
      <c r="DB39" s="653"/>
      <c r="DC39" s="657"/>
      <c r="DD39" s="632">
        <v>960436</v>
      </c>
      <c r="DE39" s="655"/>
      <c r="DF39" s="655"/>
      <c r="DG39" s="655"/>
      <c r="DH39" s="655"/>
      <c r="DI39" s="655"/>
      <c r="DJ39" s="655"/>
      <c r="DK39" s="656"/>
      <c r="DL39" s="632" t="s">
        <v>180</v>
      </c>
      <c r="DM39" s="655"/>
      <c r="DN39" s="655"/>
      <c r="DO39" s="655"/>
      <c r="DP39" s="655"/>
      <c r="DQ39" s="655"/>
      <c r="DR39" s="655"/>
      <c r="DS39" s="655"/>
      <c r="DT39" s="655"/>
      <c r="DU39" s="655"/>
      <c r="DV39" s="656"/>
      <c r="DW39" s="628" t="s">
        <v>244</v>
      </c>
      <c r="DX39" s="653"/>
      <c r="DY39" s="653"/>
      <c r="DZ39" s="653"/>
      <c r="EA39" s="653"/>
      <c r="EB39" s="653"/>
      <c r="EC39" s="654"/>
    </row>
    <row r="40" spans="2:133" ht="11.25" customHeight="1">
      <c r="B40" s="620" t="s">
        <v>348</v>
      </c>
      <c r="C40" s="621"/>
      <c r="D40" s="621"/>
      <c r="E40" s="621"/>
      <c r="F40" s="621"/>
      <c r="G40" s="621"/>
      <c r="H40" s="621"/>
      <c r="I40" s="621"/>
      <c r="J40" s="621"/>
      <c r="K40" s="621"/>
      <c r="L40" s="621"/>
      <c r="M40" s="621"/>
      <c r="N40" s="621"/>
      <c r="O40" s="621"/>
      <c r="P40" s="621"/>
      <c r="Q40" s="622"/>
      <c r="R40" s="623">
        <v>129523</v>
      </c>
      <c r="S40" s="624"/>
      <c r="T40" s="624"/>
      <c r="U40" s="624"/>
      <c r="V40" s="624"/>
      <c r="W40" s="624"/>
      <c r="X40" s="624"/>
      <c r="Y40" s="625"/>
      <c r="Z40" s="626">
        <v>0.4</v>
      </c>
      <c r="AA40" s="626"/>
      <c r="AB40" s="626"/>
      <c r="AC40" s="626"/>
      <c r="AD40" s="627" t="s">
        <v>180</v>
      </c>
      <c r="AE40" s="627"/>
      <c r="AF40" s="627"/>
      <c r="AG40" s="627"/>
      <c r="AH40" s="627"/>
      <c r="AI40" s="627"/>
      <c r="AJ40" s="627"/>
      <c r="AK40" s="627"/>
      <c r="AL40" s="628" t="s">
        <v>244</v>
      </c>
      <c r="AM40" s="629"/>
      <c r="AN40" s="629"/>
      <c r="AO40" s="630"/>
      <c r="AQ40" s="686" t="s">
        <v>349</v>
      </c>
      <c r="AR40" s="687"/>
      <c r="AS40" s="687"/>
      <c r="AT40" s="687"/>
      <c r="AU40" s="687"/>
      <c r="AV40" s="687"/>
      <c r="AW40" s="687"/>
      <c r="AX40" s="687"/>
      <c r="AY40" s="688"/>
      <c r="AZ40" s="623">
        <v>90251</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94</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40530</v>
      </c>
      <c r="CS40" s="624"/>
      <c r="CT40" s="624"/>
      <c r="CU40" s="624"/>
      <c r="CV40" s="624"/>
      <c r="CW40" s="624"/>
      <c r="CX40" s="624"/>
      <c r="CY40" s="625"/>
      <c r="CZ40" s="628">
        <v>0.1</v>
      </c>
      <c r="DA40" s="653"/>
      <c r="DB40" s="653"/>
      <c r="DC40" s="657"/>
      <c r="DD40" s="632">
        <v>13001</v>
      </c>
      <c r="DE40" s="624"/>
      <c r="DF40" s="624"/>
      <c r="DG40" s="624"/>
      <c r="DH40" s="624"/>
      <c r="DI40" s="624"/>
      <c r="DJ40" s="624"/>
      <c r="DK40" s="625"/>
      <c r="DL40" s="632">
        <v>13001</v>
      </c>
      <c r="DM40" s="624"/>
      <c r="DN40" s="624"/>
      <c r="DO40" s="624"/>
      <c r="DP40" s="624"/>
      <c r="DQ40" s="624"/>
      <c r="DR40" s="624"/>
      <c r="DS40" s="624"/>
      <c r="DT40" s="624"/>
      <c r="DU40" s="624"/>
      <c r="DV40" s="625"/>
      <c r="DW40" s="628">
        <v>0.1</v>
      </c>
      <c r="DX40" s="653"/>
      <c r="DY40" s="653"/>
      <c r="DZ40" s="653"/>
      <c r="EA40" s="653"/>
      <c r="EB40" s="653"/>
      <c r="EC40" s="654"/>
    </row>
    <row r="41" spans="2:133" ht="11.25" customHeight="1">
      <c r="B41" s="644" t="s">
        <v>353</v>
      </c>
      <c r="C41" s="645"/>
      <c r="D41" s="645"/>
      <c r="E41" s="645"/>
      <c r="F41" s="645"/>
      <c r="G41" s="645"/>
      <c r="H41" s="645"/>
      <c r="I41" s="645"/>
      <c r="J41" s="645"/>
      <c r="K41" s="645"/>
      <c r="L41" s="645"/>
      <c r="M41" s="645"/>
      <c r="N41" s="645"/>
      <c r="O41" s="645"/>
      <c r="P41" s="645"/>
      <c r="Q41" s="646"/>
      <c r="R41" s="695">
        <v>33059157</v>
      </c>
      <c r="S41" s="696"/>
      <c r="T41" s="696"/>
      <c r="U41" s="696"/>
      <c r="V41" s="696"/>
      <c r="W41" s="696"/>
      <c r="X41" s="696"/>
      <c r="Y41" s="700"/>
      <c r="Z41" s="701">
        <v>100</v>
      </c>
      <c r="AA41" s="701"/>
      <c r="AB41" s="701"/>
      <c r="AC41" s="701"/>
      <c r="AD41" s="702">
        <v>12916262</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509745</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180</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180</v>
      </c>
      <c r="CS41" s="655"/>
      <c r="CT41" s="655"/>
      <c r="CU41" s="655"/>
      <c r="CV41" s="655"/>
      <c r="CW41" s="655"/>
      <c r="CX41" s="655"/>
      <c r="CY41" s="656"/>
      <c r="CZ41" s="628" t="s">
        <v>140</v>
      </c>
      <c r="DA41" s="653"/>
      <c r="DB41" s="653"/>
      <c r="DC41" s="657"/>
      <c r="DD41" s="632" t="s">
        <v>180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357</v>
      </c>
      <c r="AR42" s="693"/>
      <c r="AS42" s="693"/>
      <c r="AT42" s="693"/>
      <c r="AU42" s="693"/>
      <c r="AV42" s="693"/>
      <c r="AW42" s="693"/>
      <c r="AX42" s="693"/>
      <c r="AY42" s="694"/>
      <c r="AZ42" s="695">
        <v>1784104</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524</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5081316</v>
      </c>
      <c r="CS42" s="655"/>
      <c r="CT42" s="655"/>
      <c r="CU42" s="655"/>
      <c r="CV42" s="655"/>
      <c r="CW42" s="655"/>
      <c r="CX42" s="655"/>
      <c r="CY42" s="656"/>
      <c r="CZ42" s="628">
        <v>15.9</v>
      </c>
      <c r="DA42" s="653"/>
      <c r="DB42" s="653"/>
      <c r="DC42" s="657"/>
      <c r="DD42" s="632">
        <v>817570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360</v>
      </c>
      <c r="CD43" s="620" t="s">
        <v>361</v>
      </c>
      <c r="CE43" s="621"/>
      <c r="CF43" s="621"/>
      <c r="CG43" s="621"/>
      <c r="CH43" s="621"/>
      <c r="CI43" s="621"/>
      <c r="CJ43" s="621"/>
      <c r="CK43" s="621"/>
      <c r="CL43" s="621"/>
      <c r="CM43" s="621"/>
      <c r="CN43" s="621"/>
      <c r="CO43" s="621"/>
      <c r="CP43" s="621"/>
      <c r="CQ43" s="622"/>
      <c r="CR43" s="623">
        <v>190679</v>
      </c>
      <c r="CS43" s="655"/>
      <c r="CT43" s="655"/>
      <c r="CU43" s="655"/>
      <c r="CV43" s="655"/>
      <c r="CW43" s="655"/>
      <c r="CX43" s="655"/>
      <c r="CY43" s="656"/>
      <c r="CZ43" s="628">
        <v>0.6</v>
      </c>
      <c r="DA43" s="653"/>
      <c r="DB43" s="653"/>
      <c r="DC43" s="657"/>
      <c r="DD43" s="632">
        <v>190679</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4900675</v>
      </c>
      <c r="CS44" s="624"/>
      <c r="CT44" s="624"/>
      <c r="CU44" s="624"/>
      <c r="CV44" s="624"/>
      <c r="CW44" s="624"/>
      <c r="CX44" s="624"/>
      <c r="CY44" s="625"/>
      <c r="CZ44" s="628">
        <v>15.3</v>
      </c>
      <c r="DA44" s="629"/>
      <c r="DB44" s="629"/>
      <c r="DC44" s="635"/>
      <c r="DD44" s="632">
        <v>748711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2337056</v>
      </c>
      <c r="CS45" s="655"/>
      <c r="CT45" s="655"/>
      <c r="CU45" s="655"/>
      <c r="CV45" s="655"/>
      <c r="CW45" s="655"/>
      <c r="CX45" s="655"/>
      <c r="CY45" s="656"/>
      <c r="CZ45" s="628">
        <v>7.3</v>
      </c>
      <c r="DA45" s="653"/>
      <c r="DB45" s="653"/>
      <c r="DC45" s="657"/>
      <c r="DD45" s="632">
        <v>100848</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366</v>
      </c>
      <c r="CG46" s="621"/>
      <c r="CH46" s="621"/>
      <c r="CI46" s="621"/>
      <c r="CJ46" s="621"/>
      <c r="CK46" s="621"/>
      <c r="CL46" s="621"/>
      <c r="CM46" s="621"/>
      <c r="CN46" s="621"/>
      <c r="CO46" s="621"/>
      <c r="CP46" s="621"/>
      <c r="CQ46" s="622"/>
      <c r="CR46" s="623">
        <v>2255245</v>
      </c>
      <c r="CS46" s="624"/>
      <c r="CT46" s="624"/>
      <c r="CU46" s="624"/>
      <c r="CV46" s="624"/>
      <c r="CW46" s="624"/>
      <c r="CX46" s="624"/>
      <c r="CY46" s="625"/>
      <c r="CZ46" s="628">
        <v>7.1</v>
      </c>
      <c r="DA46" s="629"/>
      <c r="DB46" s="629"/>
      <c r="DC46" s="635"/>
      <c r="DD46" s="632">
        <v>626615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367</v>
      </c>
      <c r="CG47" s="621"/>
      <c r="CH47" s="621"/>
      <c r="CI47" s="621"/>
      <c r="CJ47" s="621"/>
      <c r="CK47" s="621"/>
      <c r="CL47" s="621"/>
      <c r="CM47" s="621"/>
      <c r="CN47" s="621"/>
      <c r="CO47" s="621"/>
      <c r="CP47" s="621"/>
      <c r="CQ47" s="622"/>
      <c r="CR47" s="623">
        <v>180641</v>
      </c>
      <c r="CS47" s="655"/>
      <c r="CT47" s="655"/>
      <c r="CU47" s="655"/>
      <c r="CV47" s="655"/>
      <c r="CW47" s="655"/>
      <c r="CX47" s="655"/>
      <c r="CY47" s="656"/>
      <c r="CZ47" s="628">
        <v>0.6</v>
      </c>
      <c r="DA47" s="653"/>
      <c r="DB47" s="653"/>
      <c r="DC47" s="657"/>
      <c r="DD47" s="632">
        <v>68859</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368</v>
      </c>
      <c r="CG48" s="621"/>
      <c r="CH48" s="621"/>
      <c r="CI48" s="621"/>
      <c r="CJ48" s="621"/>
      <c r="CK48" s="621"/>
      <c r="CL48" s="621"/>
      <c r="CM48" s="621"/>
      <c r="CN48" s="621"/>
      <c r="CO48" s="621"/>
      <c r="CP48" s="621"/>
      <c r="CQ48" s="622"/>
      <c r="CR48" s="623" t="s">
        <v>180</v>
      </c>
      <c r="CS48" s="624"/>
      <c r="CT48" s="624"/>
      <c r="CU48" s="624"/>
      <c r="CV48" s="624"/>
      <c r="CW48" s="624"/>
      <c r="CX48" s="624"/>
      <c r="CY48" s="625"/>
      <c r="CZ48" s="628" t="s">
        <v>140</v>
      </c>
      <c r="DA48" s="629"/>
      <c r="DB48" s="629"/>
      <c r="DC48" s="635"/>
      <c r="DD48" s="632" t="s">
        <v>140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369</v>
      </c>
      <c r="CE49" s="645"/>
      <c r="CF49" s="645"/>
      <c r="CG49" s="645"/>
      <c r="CH49" s="645"/>
      <c r="CI49" s="645"/>
      <c r="CJ49" s="645"/>
      <c r="CK49" s="645"/>
      <c r="CL49" s="645"/>
      <c r="CM49" s="645"/>
      <c r="CN49" s="645"/>
      <c r="CO49" s="645"/>
      <c r="CP49" s="645"/>
      <c r="CQ49" s="646"/>
      <c r="CR49" s="695">
        <v>31932370</v>
      </c>
      <c r="CS49" s="682"/>
      <c r="CT49" s="682"/>
      <c r="CU49" s="682"/>
      <c r="CV49" s="682"/>
      <c r="CW49" s="682"/>
      <c r="CX49" s="682"/>
      <c r="CY49" s="711"/>
      <c r="CZ49" s="703">
        <v>100</v>
      </c>
      <c r="DA49" s="712"/>
      <c r="DB49" s="712"/>
      <c r="DC49" s="713"/>
      <c r="DD49" s="714">
        <v>15667565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uWLD/zKhMSTD/6TBaYlXXaQtRTMyujSEaGT6DRcsFmS+EieM5LuBENk66aq5LGCrQgjZt99LLIKEXZ/ZCHQZg==" saltValue="THVjfgzMuTiMrBalJ6SwQ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392</v>
      </c>
      <c r="C7" s="750"/>
      <c r="D7" s="750"/>
      <c r="E7" s="750"/>
      <c r="F7" s="750"/>
      <c r="G7" s="750"/>
      <c r="H7" s="750"/>
      <c r="I7" s="750"/>
      <c r="J7" s="750"/>
      <c r="K7" s="750"/>
      <c r="L7" s="750"/>
      <c r="M7" s="750"/>
      <c r="N7" s="750"/>
      <c r="O7" s="750"/>
      <c r="P7" s="751"/>
      <c r="Q7" s="752">
        <v>33073</v>
      </c>
      <c r="R7" s="753"/>
      <c r="S7" s="753"/>
      <c r="T7" s="753"/>
      <c r="U7" s="753"/>
      <c r="V7" s="753">
        <v>31946</v>
      </c>
      <c r="W7" s="753"/>
      <c r="X7" s="753"/>
      <c r="Y7" s="753"/>
      <c r="Z7" s="753"/>
      <c r="AA7" s="753">
        <v>1127</v>
      </c>
      <c r="AB7" s="753"/>
      <c r="AC7" s="753"/>
      <c r="AD7" s="753"/>
      <c r="AE7" s="754"/>
      <c r="AF7" s="755">
        <v>1087</v>
      </c>
      <c r="AG7" s="756"/>
      <c r="AH7" s="756"/>
      <c r="AI7" s="756"/>
      <c r="AJ7" s="757"/>
      <c r="AK7" s="758">
        <v>1472</v>
      </c>
      <c r="AL7" s="759"/>
      <c r="AM7" s="759"/>
      <c r="AN7" s="759"/>
      <c r="AO7" s="759"/>
      <c r="AP7" s="759">
        <v>28732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603</v>
      </c>
      <c r="BT7" s="747"/>
      <c r="BU7" s="747"/>
      <c r="BV7" s="747"/>
      <c r="BW7" s="747"/>
      <c r="BX7" s="747"/>
      <c r="BY7" s="747"/>
      <c r="BZ7" s="747"/>
      <c r="CA7" s="747"/>
      <c r="CB7" s="747"/>
      <c r="CC7" s="747"/>
      <c r="CD7" s="747"/>
      <c r="CE7" s="747"/>
      <c r="CF7" s="747"/>
      <c r="CG7" s="762"/>
      <c r="CH7" s="743">
        <v>5</v>
      </c>
      <c r="CI7" s="744"/>
      <c r="CJ7" s="744"/>
      <c r="CK7" s="744"/>
      <c r="CL7" s="745"/>
      <c r="CM7" s="743">
        <v>187</v>
      </c>
      <c r="CN7" s="744"/>
      <c r="CO7" s="744"/>
      <c r="CP7" s="744"/>
      <c r="CQ7" s="745"/>
      <c r="CR7" s="743">
        <v>42</v>
      </c>
      <c r="CS7" s="744"/>
      <c r="CT7" s="744"/>
      <c r="CU7" s="744"/>
      <c r="CV7" s="745"/>
      <c r="CW7" s="743" t="s">
        <v>606</v>
      </c>
      <c r="CX7" s="744"/>
      <c r="CY7" s="744"/>
      <c r="CZ7" s="744"/>
      <c r="DA7" s="745"/>
      <c r="DB7" s="743" t="s">
        <v>606</v>
      </c>
      <c r="DC7" s="744"/>
      <c r="DD7" s="744"/>
      <c r="DE7" s="744"/>
      <c r="DF7" s="745"/>
      <c r="DG7" s="743" t="s">
        <v>606</v>
      </c>
      <c r="DH7" s="744"/>
      <c r="DI7" s="744"/>
      <c r="DJ7" s="744"/>
      <c r="DK7" s="745"/>
      <c r="DL7" s="743" t="s">
        <v>606</v>
      </c>
      <c r="DM7" s="744"/>
      <c r="DN7" s="744"/>
      <c r="DO7" s="744"/>
      <c r="DP7" s="745"/>
      <c r="DQ7" s="743" t="s">
        <v>606</v>
      </c>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604</v>
      </c>
      <c r="BT8" s="774"/>
      <c r="BU8" s="774"/>
      <c r="BV8" s="774"/>
      <c r="BW8" s="774"/>
      <c r="BX8" s="774"/>
      <c r="BY8" s="774"/>
      <c r="BZ8" s="774"/>
      <c r="CA8" s="774"/>
      <c r="CB8" s="774"/>
      <c r="CC8" s="774"/>
      <c r="CD8" s="774"/>
      <c r="CE8" s="774"/>
      <c r="CF8" s="774"/>
      <c r="CG8" s="775"/>
      <c r="CH8" s="776">
        <v>1</v>
      </c>
      <c r="CI8" s="777"/>
      <c r="CJ8" s="777"/>
      <c r="CK8" s="777"/>
      <c r="CL8" s="778"/>
      <c r="CM8" s="776">
        <v>21</v>
      </c>
      <c r="CN8" s="777"/>
      <c r="CO8" s="777"/>
      <c r="CP8" s="777"/>
      <c r="CQ8" s="778"/>
      <c r="CR8" s="776">
        <v>8</v>
      </c>
      <c r="CS8" s="777"/>
      <c r="CT8" s="777"/>
      <c r="CU8" s="777"/>
      <c r="CV8" s="778"/>
      <c r="CW8" s="776">
        <v>12</v>
      </c>
      <c r="CX8" s="777"/>
      <c r="CY8" s="777"/>
      <c r="CZ8" s="777"/>
      <c r="DA8" s="778"/>
      <c r="DB8" s="776" t="s">
        <v>606</v>
      </c>
      <c r="DC8" s="777"/>
      <c r="DD8" s="777"/>
      <c r="DE8" s="777"/>
      <c r="DF8" s="778"/>
      <c r="DG8" s="776" t="s">
        <v>606</v>
      </c>
      <c r="DH8" s="777"/>
      <c r="DI8" s="777"/>
      <c r="DJ8" s="777"/>
      <c r="DK8" s="778"/>
      <c r="DL8" s="776" t="s">
        <v>606</v>
      </c>
      <c r="DM8" s="777"/>
      <c r="DN8" s="777"/>
      <c r="DO8" s="777"/>
      <c r="DP8" s="778"/>
      <c r="DQ8" s="776" t="s">
        <v>606</v>
      </c>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605</v>
      </c>
      <c r="BT9" s="774"/>
      <c r="BU9" s="774"/>
      <c r="BV9" s="774"/>
      <c r="BW9" s="774"/>
      <c r="BX9" s="774"/>
      <c r="BY9" s="774"/>
      <c r="BZ9" s="774"/>
      <c r="CA9" s="774"/>
      <c r="CB9" s="774"/>
      <c r="CC9" s="774"/>
      <c r="CD9" s="774"/>
      <c r="CE9" s="774"/>
      <c r="CF9" s="774"/>
      <c r="CG9" s="775"/>
      <c r="CH9" s="776">
        <v>28</v>
      </c>
      <c r="CI9" s="777"/>
      <c r="CJ9" s="777"/>
      <c r="CK9" s="777"/>
      <c r="CL9" s="778"/>
      <c r="CM9" s="776">
        <v>134</v>
      </c>
      <c r="CN9" s="777"/>
      <c r="CO9" s="777"/>
      <c r="CP9" s="777"/>
      <c r="CQ9" s="778"/>
      <c r="CR9" s="776" t="s">
        <v>606</v>
      </c>
      <c r="CS9" s="777"/>
      <c r="CT9" s="777"/>
      <c r="CU9" s="777"/>
      <c r="CV9" s="778"/>
      <c r="CW9" s="776" t="s">
        <v>606</v>
      </c>
      <c r="CX9" s="777"/>
      <c r="CY9" s="777"/>
      <c r="CZ9" s="777"/>
      <c r="DA9" s="778"/>
      <c r="DB9" s="776" t="s">
        <v>606</v>
      </c>
      <c r="DC9" s="777"/>
      <c r="DD9" s="777"/>
      <c r="DE9" s="777"/>
      <c r="DF9" s="778"/>
      <c r="DG9" s="776" t="s">
        <v>606</v>
      </c>
      <c r="DH9" s="777"/>
      <c r="DI9" s="777"/>
      <c r="DJ9" s="777"/>
      <c r="DK9" s="778"/>
      <c r="DL9" s="776">
        <v>70</v>
      </c>
      <c r="DM9" s="777"/>
      <c r="DN9" s="777"/>
      <c r="DO9" s="777"/>
      <c r="DP9" s="778"/>
      <c r="DQ9" s="776">
        <v>7</v>
      </c>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620</v>
      </c>
      <c r="BT10" s="774"/>
      <c r="BU10" s="774"/>
      <c r="BV10" s="774"/>
      <c r="BW10" s="774"/>
      <c r="BX10" s="774"/>
      <c r="BY10" s="774"/>
      <c r="BZ10" s="774"/>
      <c r="CA10" s="774"/>
      <c r="CB10" s="774"/>
      <c r="CC10" s="774"/>
      <c r="CD10" s="774"/>
      <c r="CE10" s="774"/>
      <c r="CF10" s="774"/>
      <c r="CG10" s="775"/>
      <c r="CH10" s="776">
        <v>11</v>
      </c>
      <c r="CI10" s="777"/>
      <c r="CJ10" s="777"/>
      <c r="CK10" s="777"/>
      <c r="CL10" s="778"/>
      <c r="CM10" s="776">
        <v>111</v>
      </c>
      <c r="CN10" s="777"/>
      <c r="CO10" s="777"/>
      <c r="CP10" s="777"/>
      <c r="CQ10" s="778"/>
      <c r="CR10" s="776">
        <v>51</v>
      </c>
      <c r="CS10" s="777"/>
      <c r="CT10" s="777"/>
      <c r="CU10" s="777"/>
      <c r="CV10" s="778"/>
      <c r="CW10" s="776" t="s">
        <v>621</v>
      </c>
      <c r="CX10" s="777"/>
      <c r="CY10" s="777"/>
      <c r="CZ10" s="777"/>
      <c r="DA10" s="778"/>
      <c r="DB10" s="776" t="s">
        <v>621</v>
      </c>
      <c r="DC10" s="777"/>
      <c r="DD10" s="777"/>
      <c r="DE10" s="777"/>
      <c r="DF10" s="778"/>
      <c r="DG10" s="776" t="s">
        <v>621</v>
      </c>
      <c r="DH10" s="777"/>
      <c r="DI10" s="777"/>
      <c r="DJ10" s="777"/>
      <c r="DK10" s="778"/>
      <c r="DL10" s="776" t="s">
        <v>621</v>
      </c>
      <c r="DM10" s="777"/>
      <c r="DN10" s="777"/>
      <c r="DO10" s="777"/>
      <c r="DP10" s="778"/>
      <c r="DQ10" s="776" t="s">
        <v>621</v>
      </c>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394</v>
      </c>
      <c r="B23" s="789" t="s">
        <v>395</v>
      </c>
      <c r="C23" s="790"/>
      <c r="D23" s="790"/>
      <c r="E23" s="790"/>
      <c r="F23" s="790"/>
      <c r="G23" s="790"/>
      <c r="H23" s="790"/>
      <c r="I23" s="790"/>
      <c r="J23" s="790"/>
      <c r="K23" s="790"/>
      <c r="L23" s="790"/>
      <c r="M23" s="790"/>
      <c r="N23" s="790"/>
      <c r="O23" s="790"/>
      <c r="P23" s="791"/>
      <c r="Q23" s="792">
        <v>33073</v>
      </c>
      <c r="R23" s="793"/>
      <c r="S23" s="793"/>
      <c r="T23" s="793"/>
      <c r="U23" s="793"/>
      <c r="V23" s="793">
        <v>31946</v>
      </c>
      <c r="W23" s="793"/>
      <c r="X23" s="793"/>
      <c r="Y23" s="793"/>
      <c r="Z23" s="793"/>
      <c r="AA23" s="793">
        <v>1127</v>
      </c>
      <c r="AB23" s="793"/>
      <c r="AC23" s="793"/>
      <c r="AD23" s="793"/>
      <c r="AE23" s="794"/>
      <c r="AF23" s="795">
        <v>1087</v>
      </c>
      <c r="AG23" s="793"/>
      <c r="AH23" s="793"/>
      <c r="AI23" s="793"/>
      <c r="AJ23" s="796"/>
      <c r="AK23" s="797"/>
      <c r="AL23" s="798"/>
      <c r="AM23" s="798"/>
      <c r="AN23" s="798"/>
      <c r="AO23" s="798"/>
      <c r="AP23" s="793">
        <v>28732</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407</v>
      </c>
      <c r="C28" s="750"/>
      <c r="D28" s="750"/>
      <c r="E28" s="750"/>
      <c r="F28" s="750"/>
      <c r="G28" s="750"/>
      <c r="H28" s="750"/>
      <c r="I28" s="750"/>
      <c r="J28" s="750"/>
      <c r="K28" s="750"/>
      <c r="L28" s="750"/>
      <c r="M28" s="750"/>
      <c r="N28" s="750"/>
      <c r="O28" s="750"/>
      <c r="P28" s="751"/>
      <c r="Q28" s="822">
        <v>5526</v>
      </c>
      <c r="R28" s="823"/>
      <c r="S28" s="823"/>
      <c r="T28" s="823"/>
      <c r="U28" s="823"/>
      <c r="V28" s="823">
        <v>5395</v>
      </c>
      <c r="W28" s="823"/>
      <c r="X28" s="823"/>
      <c r="Y28" s="823"/>
      <c r="Z28" s="823"/>
      <c r="AA28" s="823">
        <v>131</v>
      </c>
      <c r="AB28" s="823"/>
      <c r="AC28" s="823"/>
      <c r="AD28" s="823"/>
      <c r="AE28" s="824"/>
      <c r="AF28" s="825">
        <v>131</v>
      </c>
      <c r="AG28" s="823"/>
      <c r="AH28" s="823"/>
      <c r="AI28" s="823"/>
      <c r="AJ28" s="826"/>
      <c r="AK28" s="827">
        <v>510</v>
      </c>
      <c r="AL28" s="828"/>
      <c r="AM28" s="828"/>
      <c r="AN28" s="828"/>
      <c r="AO28" s="828"/>
      <c r="AP28" s="828" t="s">
        <v>602</v>
      </c>
      <c r="AQ28" s="828"/>
      <c r="AR28" s="828"/>
      <c r="AS28" s="828"/>
      <c r="AT28" s="828"/>
      <c r="AU28" s="828" t="s">
        <v>602</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408</v>
      </c>
      <c r="C29" s="781"/>
      <c r="D29" s="781"/>
      <c r="E29" s="781"/>
      <c r="F29" s="781"/>
      <c r="G29" s="781"/>
      <c r="H29" s="781"/>
      <c r="I29" s="781"/>
      <c r="J29" s="781"/>
      <c r="K29" s="781"/>
      <c r="L29" s="781"/>
      <c r="M29" s="781"/>
      <c r="N29" s="781"/>
      <c r="O29" s="781"/>
      <c r="P29" s="782"/>
      <c r="Q29" s="783">
        <v>5710</v>
      </c>
      <c r="R29" s="784"/>
      <c r="S29" s="784"/>
      <c r="T29" s="784"/>
      <c r="U29" s="784"/>
      <c r="V29" s="784">
        <v>5424</v>
      </c>
      <c r="W29" s="784"/>
      <c r="X29" s="784"/>
      <c r="Y29" s="784"/>
      <c r="Z29" s="784"/>
      <c r="AA29" s="784">
        <v>286</v>
      </c>
      <c r="AB29" s="784"/>
      <c r="AC29" s="784"/>
      <c r="AD29" s="784"/>
      <c r="AE29" s="785"/>
      <c r="AF29" s="786">
        <v>286</v>
      </c>
      <c r="AG29" s="787"/>
      <c r="AH29" s="787"/>
      <c r="AI29" s="787"/>
      <c r="AJ29" s="788"/>
      <c r="AK29" s="834">
        <v>893</v>
      </c>
      <c r="AL29" s="830"/>
      <c r="AM29" s="830"/>
      <c r="AN29" s="830"/>
      <c r="AO29" s="830"/>
      <c r="AP29" s="830" t="s">
        <v>602</v>
      </c>
      <c r="AQ29" s="830"/>
      <c r="AR29" s="830"/>
      <c r="AS29" s="830"/>
      <c r="AT29" s="830"/>
      <c r="AU29" s="830" t="s">
        <v>602</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409</v>
      </c>
      <c r="C30" s="781"/>
      <c r="D30" s="781"/>
      <c r="E30" s="781"/>
      <c r="F30" s="781"/>
      <c r="G30" s="781"/>
      <c r="H30" s="781"/>
      <c r="I30" s="781"/>
      <c r="J30" s="781"/>
      <c r="K30" s="781"/>
      <c r="L30" s="781"/>
      <c r="M30" s="781"/>
      <c r="N30" s="781"/>
      <c r="O30" s="781"/>
      <c r="P30" s="782"/>
      <c r="Q30" s="783">
        <v>619</v>
      </c>
      <c r="R30" s="784"/>
      <c r="S30" s="784"/>
      <c r="T30" s="784"/>
      <c r="U30" s="784"/>
      <c r="V30" s="784">
        <v>618</v>
      </c>
      <c r="W30" s="784"/>
      <c r="X30" s="784"/>
      <c r="Y30" s="784"/>
      <c r="Z30" s="784"/>
      <c r="AA30" s="784">
        <v>1</v>
      </c>
      <c r="AB30" s="784"/>
      <c r="AC30" s="784"/>
      <c r="AD30" s="784"/>
      <c r="AE30" s="785"/>
      <c r="AF30" s="786">
        <v>1</v>
      </c>
      <c r="AG30" s="787"/>
      <c r="AH30" s="787"/>
      <c r="AI30" s="787"/>
      <c r="AJ30" s="788"/>
      <c r="AK30" s="834">
        <v>213</v>
      </c>
      <c r="AL30" s="830"/>
      <c r="AM30" s="830"/>
      <c r="AN30" s="830"/>
      <c r="AO30" s="830"/>
      <c r="AP30" s="830" t="s">
        <v>602</v>
      </c>
      <c r="AQ30" s="830"/>
      <c r="AR30" s="830"/>
      <c r="AS30" s="830"/>
      <c r="AT30" s="830"/>
      <c r="AU30" s="830" t="s">
        <v>602</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410</v>
      </c>
      <c r="C31" s="781"/>
      <c r="D31" s="781"/>
      <c r="E31" s="781"/>
      <c r="F31" s="781"/>
      <c r="G31" s="781"/>
      <c r="H31" s="781"/>
      <c r="I31" s="781"/>
      <c r="J31" s="781"/>
      <c r="K31" s="781"/>
      <c r="L31" s="781"/>
      <c r="M31" s="781"/>
      <c r="N31" s="781"/>
      <c r="O31" s="781"/>
      <c r="P31" s="782"/>
      <c r="Q31" s="783">
        <v>313</v>
      </c>
      <c r="R31" s="784"/>
      <c r="S31" s="784"/>
      <c r="T31" s="784"/>
      <c r="U31" s="784"/>
      <c r="V31" s="784">
        <v>313</v>
      </c>
      <c r="W31" s="784"/>
      <c r="X31" s="784"/>
      <c r="Y31" s="784"/>
      <c r="Z31" s="784"/>
      <c r="AA31" s="784">
        <v>0</v>
      </c>
      <c r="AB31" s="784"/>
      <c r="AC31" s="784"/>
      <c r="AD31" s="784"/>
      <c r="AE31" s="785"/>
      <c r="AF31" s="786" t="s">
        <v>411</v>
      </c>
      <c r="AG31" s="787"/>
      <c r="AH31" s="787"/>
      <c r="AI31" s="787"/>
      <c r="AJ31" s="788"/>
      <c r="AK31" s="834">
        <v>122</v>
      </c>
      <c r="AL31" s="830"/>
      <c r="AM31" s="830"/>
      <c r="AN31" s="830"/>
      <c r="AO31" s="830"/>
      <c r="AP31" s="830">
        <v>2</v>
      </c>
      <c r="AQ31" s="830"/>
      <c r="AR31" s="830"/>
      <c r="AS31" s="830"/>
      <c r="AT31" s="830"/>
      <c r="AU31" s="830" t="s">
        <v>602</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412</v>
      </c>
      <c r="C32" s="781"/>
      <c r="D32" s="781"/>
      <c r="E32" s="781"/>
      <c r="F32" s="781"/>
      <c r="G32" s="781"/>
      <c r="H32" s="781"/>
      <c r="I32" s="781"/>
      <c r="J32" s="781"/>
      <c r="K32" s="781"/>
      <c r="L32" s="781"/>
      <c r="M32" s="781"/>
      <c r="N32" s="781"/>
      <c r="O32" s="781"/>
      <c r="P32" s="782"/>
      <c r="Q32" s="783">
        <v>5209</v>
      </c>
      <c r="R32" s="784"/>
      <c r="S32" s="784"/>
      <c r="T32" s="784"/>
      <c r="U32" s="784"/>
      <c r="V32" s="784">
        <v>4510</v>
      </c>
      <c r="W32" s="784"/>
      <c r="X32" s="784"/>
      <c r="Y32" s="784"/>
      <c r="Z32" s="784"/>
      <c r="AA32" s="784">
        <v>699</v>
      </c>
      <c r="AB32" s="784"/>
      <c r="AC32" s="784"/>
      <c r="AD32" s="784"/>
      <c r="AE32" s="785"/>
      <c r="AF32" s="786">
        <v>699</v>
      </c>
      <c r="AG32" s="787"/>
      <c r="AH32" s="787"/>
      <c r="AI32" s="787"/>
      <c r="AJ32" s="788"/>
      <c r="AK32" s="834" t="s">
        <v>601</v>
      </c>
      <c r="AL32" s="830"/>
      <c r="AM32" s="830"/>
      <c r="AN32" s="830"/>
      <c r="AO32" s="830"/>
      <c r="AP32" s="830" t="s">
        <v>602</v>
      </c>
      <c r="AQ32" s="830"/>
      <c r="AR32" s="830"/>
      <c r="AS32" s="830"/>
      <c r="AT32" s="830"/>
      <c r="AU32" s="830" t="s">
        <v>602</v>
      </c>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413</v>
      </c>
      <c r="C33" s="781"/>
      <c r="D33" s="781"/>
      <c r="E33" s="781"/>
      <c r="F33" s="781"/>
      <c r="G33" s="781"/>
      <c r="H33" s="781"/>
      <c r="I33" s="781"/>
      <c r="J33" s="781"/>
      <c r="K33" s="781"/>
      <c r="L33" s="781"/>
      <c r="M33" s="781"/>
      <c r="N33" s="781"/>
      <c r="O33" s="781"/>
      <c r="P33" s="782"/>
      <c r="Q33" s="783">
        <v>763</v>
      </c>
      <c r="R33" s="784"/>
      <c r="S33" s="784"/>
      <c r="T33" s="784"/>
      <c r="U33" s="784"/>
      <c r="V33" s="784">
        <v>703</v>
      </c>
      <c r="W33" s="784"/>
      <c r="X33" s="784"/>
      <c r="Y33" s="784"/>
      <c r="Z33" s="784"/>
      <c r="AA33" s="784">
        <v>60</v>
      </c>
      <c r="AB33" s="784"/>
      <c r="AC33" s="784"/>
      <c r="AD33" s="784"/>
      <c r="AE33" s="785"/>
      <c r="AF33" s="786">
        <v>290</v>
      </c>
      <c r="AG33" s="787"/>
      <c r="AH33" s="787"/>
      <c r="AI33" s="787"/>
      <c r="AJ33" s="788"/>
      <c r="AK33" s="834">
        <v>92</v>
      </c>
      <c r="AL33" s="830"/>
      <c r="AM33" s="830"/>
      <c r="AN33" s="830"/>
      <c r="AO33" s="830"/>
      <c r="AP33" s="830">
        <v>3071</v>
      </c>
      <c r="AQ33" s="830"/>
      <c r="AR33" s="830"/>
      <c r="AS33" s="830"/>
      <c r="AT33" s="830"/>
      <c r="AU33" s="830">
        <v>826</v>
      </c>
      <c r="AV33" s="830"/>
      <c r="AW33" s="830"/>
      <c r="AX33" s="830"/>
      <c r="AY33" s="830"/>
      <c r="AZ33" s="831"/>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t="s">
        <v>415</v>
      </c>
      <c r="C34" s="781"/>
      <c r="D34" s="781"/>
      <c r="E34" s="781"/>
      <c r="F34" s="781"/>
      <c r="G34" s="781"/>
      <c r="H34" s="781"/>
      <c r="I34" s="781"/>
      <c r="J34" s="781"/>
      <c r="K34" s="781"/>
      <c r="L34" s="781"/>
      <c r="M34" s="781"/>
      <c r="N34" s="781"/>
      <c r="O34" s="781"/>
      <c r="P34" s="782"/>
      <c r="Q34" s="783">
        <v>462</v>
      </c>
      <c r="R34" s="784"/>
      <c r="S34" s="784"/>
      <c r="T34" s="784"/>
      <c r="U34" s="784"/>
      <c r="V34" s="784">
        <v>429</v>
      </c>
      <c r="W34" s="784"/>
      <c r="X34" s="784"/>
      <c r="Y34" s="784"/>
      <c r="Z34" s="784"/>
      <c r="AA34" s="784">
        <v>33</v>
      </c>
      <c r="AB34" s="784"/>
      <c r="AC34" s="784"/>
      <c r="AD34" s="784"/>
      <c r="AE34" s="785"/>
      <c r="AF34" s="786">
        <v>196</v>
      </c>
      <c r="AG34" s="787"/>
      <c r="AH34" s="787"/>
      <c r="AI34" s="787"/>
      <c r="AJ34" s="788"/>
      <c r="AK34" s="834">
        <v>12</v>
      </c>
      <c r="AL34" s="830"/>
      <c r="AM34" s="830"/>
      <c r="AN34" s="830"/>
      <c r="AO34" s="830"/>
      <c r="AP34" s="830">
        <v>193</v>
      </c>
      <c r="AQ34" s="830"/>
      <c r="AR34" s="830"/>
      <c r="AS34" s="830"/>
      <c r="AT34" s="830"/>
      <c r="AU34" s="830">
        <v>137</v>
      </c>
      <c r="AV34" s="830"/>
      <c r="AW34" s="830"/>
      <c r="AX34" s="830"/>
      <c r="AY34" s="830"/>
      <c r="AZ34" s="831"/>
      <c r="BA34" s="831"/>
      <c r="BB34" s="831"/>
      <c r="BC34" s="831"/>
      <c r="BD34" s="831"/>
      <c r="BE34" s="832" t="s">
        <v>416</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t="s">
        <v>417</v>
      </c>
      <c r="C35" s="781"/>
      <c r="D35" s="781"/>
      <c r="E35" s="781"/>
      <c r="F35" s="781"/>
      <c r="G35" s="781"/>
      <c r="H35" s="781"/>
      <c r="I35" s="781"/>
      <c r="J35" s="781"/>
      <c r="K35" s="781"/>
      <c r="L35" s="781"/>
      <c r="M35" s="781"/>
      <c r="N35" s="781"/>
      <c r="O35" s="781"/>
      <c r="P35" s="782"/>
      <c r="Q35" s="783">
        <v>51</v>
      </c>
      <c r="R35" s="784"/>
      <c r="S35" s="784"/>
      <c r="T35" s="784"/>
      <c r="U35" s="784"/>
      <c r="V35" s="784">
        <v>71</v>
      </c>
      <c r="W35" s="784"/>
      <c r="X35" s="784"/>
      <c r="Y35" s="784"/>
      <c r="Z35" s="784"/>
      <c r="AA35" s="784">
        <v>-20</v>
      </c>
      <c r="AB35" s="784"/>
      <c r="AC35" s="784"/>
      <c r="AD35" s="784"/>
      <c r="AE35" s="785"/>
      <c r="AF35" s="786">
        <v>105</v>
      </c>
      <c r="AG35" s="787"/>
      <c r="AH35" s="787"/>
      <c r="AI35" s="787"/>
      <c r="AJ35" s="788"/>
      <c r="AK35" s="834">
        <v>27</v>
      </c>
      <c r="AL35" s="830"/>
      <c r="AM35" s="830"/>
      <c r="AN35" s="830"/>
      <c r="AO35" s="830"/>
      <c r="AP35" s="830">
        <v>1601</v>
      </c>
      <c r="AQ35" s="830"/>
      <c r="AR35" s="830"/>
      <c r="AS35" s="830"/>
      <c r="AT35" s="830"/>
      <c r="AU35" s="830">
        <v>1601</v>
      </c>
      <c r="AV35" s="830"/>
      <c r="AW35" s="830"/>
      <c r="AX35" s="830"/>
      <c r="AY35" s="830"/>
      <c r="AZ35" s="831"/>
      <c r="BA35" s="831"/>
      <c r="BB35" s="831"/>
      <c r="BC35" s="831"/>
      <c r="BD35" s="831"/>
      <c r="BE35" s="832" t="s">
        <v>416</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t="s">
        <v>418</v>
      </c>
      <c r="C36" s="781"/>
      <c r="D36" s="781"/>
      <c r="E36" s="781"/>
      <c r="F36" s="781"/>
      <c r="G36" s="781"/>
      <c r="H36" s="781"/>
      <c r="I36" s="781"/>
      <c r="J36" s="781"/>
      <c r="K36" s="781"/>
      <c r="L36" s="781"/>
      <c r="M36" s="781"/>
      <c r="N36" s="781"/>
      <c r="O36" s="781"/>
      <c r="P36" s="782"/>
      <c r="Q36" s="783">
        <v>161</v>
      </c>
      <c r="R36" s="784"/>
      <c r="S36" s="784"/>
      <c r="T36" s="784"/>
      <c r="U36" s="784"/>
      <c r="V36" s="784">
        <v>155</v>
      </c>
      <c r="W36" s="784"/>
      <c r="X36" s="784"/>
      <c r="Y36" s="784"/>
      <c r="Z36" s="784"/>
      <c r="AA36" s="784">
        <v>6</v>
      </c>
      <c r="AB36" s="784"/>
      <c r="AC36" s="784"/>
      <c r="AD36" s="784"/>
      <c r="AE36" s="785"/>
      <c r="AF36" s="786">
        <v>6</v>
      </c>
      <c r="AG36" s="787"/>
      <c r="AH36" s="787"/>
      <c r="AI36" s="787"/>
      <c r="AJ36" s="788"/>
      <c r="AK36" s="834">
        <v>81</v>
      </c>
      <c r="AL36" s="830"/>
      <c r="AM36" s="830"/>
      <c r="AN36" s="830"/>
      <c r="AO36" s="830"/>
      <c r="AP36" s="830">
        <v>397</v>
      </c>
      <c r="AQ36" s="830"/>
      <c r="AR36" s="830"/>
      <c r="AS36" s="830"/>
      <c r="AT36" s="830"/>
      <c r="AU36" s="830">
        <v>397</v>
      </c>
      <c r="AV36" s="830"/>
      <c r="AW36" s="830"/>
      <c r="AX36" s="830"/>
      <c r="AY36" s="830"/>
      <c r="AZ36" s="831"/>
      <c r="BA36" s="831"/>
      <c r="BB36" s="831"/>
      <c r="BC36" s="831"/>
      <c r="BD36" s="831"/>
      <c r="BE36" s="832" t="s">
        <v>419</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t="s">
        <v>420</v>
      </c>
      <c r="C37" s="781"/>
      <c r="D37" s="781"/>
      <c r="E37" s="781"/>
      <c r="F37" s="781"/>
      <c r="G37" s="781"/>
      <c r="H37" s="781"/>
      <c r="I37" s="781"/>
      <c r="J37" s="781"/>
      <c r="K37" s="781"/>
      <c r="L37" s="781"/>
      <c r="M37" s="781"/>
      <c r="N37" s="781"/>
      <c r="O37" s="781"/>
      <c r="P37" s="782"/>
      <c r="Q37" s="783">
        <v>17</v>
      </c>
      <c r="R37" s="784"/>
      <c r="S37" s="784"/>
      <c r="T37" s="784"/>
      <c r="U37" s="784"/>
      <c r="V37" s="784">
        <v>16</v>
      </c>
      <c r="W37" s="784"/>
      <c r="X37" s="784"/>
      <c r="Y37" s="784"/>
      <c r="Z37" s="784"/>
      <c r="AA37" s="784">
        <v>1</v>
      </c>
      <c r="AB37" s="784"/>
      <c r="AC37" s="784"/>
      <c r="AD37" s="784"/>
      <c r="AE37" s="785"/>
      <c r="AF37" s="786">
        <v>1</v>
      </c>
      <c r="AG37" s="787"/>
      <c r="AH37" s="787"/>
      <c r="AI37" s="787"/>
      <c r="AJ37" s="788"/>
      <c r="AK37" s="834">
        <v>2</v>
      </c>
      <c r="AL37" s="830"/>
      <c r="AM37" s="830"/>
      <c r="AN37" s="830"/>
      <c r="AO37" s="830"/>
      <c r="AP37" s="830">
        <v>18</v>
      </c>
      <c r="AQ37" s="830"/>
      <c r="AR37" s="830"/>
      <c r="AS37" s="830"/>
      <c r="AT37" s="830"/>
      <c r="AU37" s="830">
        <v>10</v>
      </c>
      <c r="AV37" s="830"/>
      <c r="AW37" s="830"/>
      <c r="AX37" s="830"/>
      <c r="AY37" s="830"/>
      <c r="AZ37" s="831"/>
      <c r="BA37" s="831"/>
      <c r="BB37" s="831"/>
      <c r="BC37" s="831"/>
      <c r="BD37" s="831"/>
      <c r="BE37" s="832" t="s">
        <v>421</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394</v>
      </c>
      <c r="B63" s="789" t="s">
        <v>423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1018</v>
      </c>
      <c r="AG63" s="844"/>
      <c r="AH63" s="844"/>
      <c r="AI63" s="844"/>
      <c r="AJ63" s="845"/>
      <c r="AK63" s="846"/>
      <c r="AL63" s="841"/>
      <c r="AM63" s="841"/>
      <c r="AN63" s="841"/>
      <c r="AO63" s="841"/>
      <c r="AP63" s="844">
        <v>5282</v>
      </c>
      <c r="AQ63" s="844"/>
      <c r="AR63" s="844"/>
      <c r="AS63" s="844"/>
      <c r="AT63" s="844"/>
      <c r="AU63" s="844">
        <v>2971</v>
      </c>
      <c r="AV63" s="844"/>
      <c r="AW63" s="844"/>
      <c r="AX63" s="844"/>
      <c r="AY63" s="844"/>
      <c r="AZ63" s="848"/>
      <c r="BA63" s="848"/>
      <c r="BB63" s="848"/>
      <c r="BC63" s="848"/>
      <c r="BD63" s="848"/>
      <c r="BE63" s="849"/>
      <c r="BF63" s="849"/>
      <c r="BG63" s="849"/>
      <c r="BH63" s="849"/>
      <c r="BI63" s="850"/>
      <c r="BJ63" s="851" t="s">
        <v>396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425</v>
      </c>
      <c r="B66" s="728"/>
      <c r="C66" s="728"/>
      <c r="D66" s="728"/>
      <c r="E66" s="728"/>
      <c r="F66" s="728"/>
      <c r="G66" s="728"/>
      <c r="H66" s="728"/>
      <c r="I66" s="728"/>
      <c r="J66" s="728"/>
      <c r="K66" s="728"/>
      <c r="L66" s="728"/>
      <c r="M66" s="728"/>
      <c r="N66" s="728"/>
      <c r="O66" s="728"/>
      <c r="P66" s="729"/>
      <c r="Q66" s="733" t="s">
        <v>426</v>
      </c>
      <c r="R66" s="734"/>
      <c r="S66" s="734"/>
      <c r="T66" s="734"/>
      <c r="U66" s="735"/>
      <c r="V66" s="733" t="s">
        <v>427</v>
      </c>
      <c r="W66" s="734"/>
      <c r="X66" s="734"/>
      <c r="Y66" s="734"/>
      <c r="Z66" s="735"/>
      <c r="AA66" s="733" t="s">
        <v>428</v>
      </c>
      <c r="AB66" s="734"/>
      <c r="AC66" s="734"/>
      <c r="AD66" s="734"/>
      <c r="AE66" s="735"/>
      <c r="AF66" s="854" t="s">
        <v>429</v>
      </c>
      <c r="AG66" s="815"/>
      <c r="AH66" s="815"/>
      <c r="AI66" s="815"/>
      <c r="AJ66" s="855"/>
      <c r="AK66" s="733" t="s">
        <v>430</v>
      </c>
      <c r="AL66" s="728"/>
      <c r="AM66" s="728"/>
      <c r="AN66" s="728"/>
      <c r="AO66" s="729"/>
      <c r="AP66" s="733" t="s">
        <v>431</v>
      </c>
      <c r="AQ66" s="734"/>
      <c r="AR66" s="734"/>
      <c r="AS66" s="734"/>
      <c r="AT66" s="735"/>
      <c r="AU66" s="733" t="s">
        <v>432</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612</v>
      </c>
      <c r="C68" s="870"/>
      <c r="D68" s="870"/>
      <c r="E68" s="870"/>
      <c r="F68" s="870"/>
      <c r="G68" s="870"/>
      <c r="H68" s="870"/>
      <c r="I68" s="870"/>
      <c r="J68" s="870"/>
      <c r="K68" s="870"/>
      <c r="L68" s="870"/>
      <c r="M68" s="870"/>
      <c r="N68" s="870"/>
      <c r="O68" s="870"/>
      <c r="P68" s="871"/>
      <c r="Q68" s="872">
        <v>11751</v>
      </c>
      <c r="R68" s="866"/>
      <c r="S68" s="866"/>
      <c r="T68" s="866"/>
      <c r="U68" s="866"/>
      <c r="V68" s="866">
        <v>11426</v>
      </c>
      <c r="W68" s="866"/>
      <c r="X68" s="866"/>
      <c r="Y68" s="866"/>
      <c r="Z68" s="866"/>
      <c r="AA68" s="866">
        <v>325</v>
      </c>
      <c r="AB68" s="866"/>
      <c r="AC68" s="866"/>
      <c r="AD68" s="866"/>
      <c r="AE68" s="866"/>
      <c r="AF68" s="866">
        <v>325</v>
      </c>
      <c r="AG68" s="866"/>
      <c r="AH68" s="866"/>
      <c r="AI68" s="866"/>
      <c r="AJ68" s="866"/>
      <c r="AK68" s="866">
        <v>326</v>
      </c>
      <c r="AL68" s="866"/>
      <c r="AM68" s="866"/>
      <c r="AN68" s="866"/>
      <c r="AO68" s="866"/>
      <c r="AP68" s="866" t="s">
        <v>618</v>
      </c>
      <c r="AQ68" s="866"/>
      <c r="AR68" s="866"/>
      <c r="AS68" s="866"/>
      <c r="AT68" s="866"/>
      <c r="AU68" s="866" t="s">
        <v>618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613</v>
      </c>
      <c r="C69" s="874"/>
      <c r="D69" s="874"/>
      <c r="E69" s="874"/>
      <c r="F69" s="874"/>
      <c r="G69" s="874"/>
      <c r="H69" s="874"/>
      <c r="I69" s="874"/>
      <c r="J69" s="874"/>
      <c r="K69" s="874"/>
      <c r="L69" s="874"/>
      <c r="M69" s="874"/>
      <c r="N69" s="874"/>
      <c r="O69" s="874"/>
      <c r="P69" s="875"/>
      <c r="Q69" s="876">
        <v>2629</v>
      </c>
      <c r="R69" s="830"/>
      <c r="S69" s="830"/>
      <c r="T69" s="830"/>
      <c r="U69" s="830"/>
      <c r="V69" s="830">
        <v>2411</v>
      </c>
      <c r="W69" s="830"/>
      <c r="X69" s="830"/>
      <c r="Y69" s="830"/>
      <c r="Z69" s="830"/>
      <c r="AA69" s="830">
        <v>219</v>
      </c>
      <c r="AB69" s="830"/>
      <c r="AC69" s="830"/>
      <c r="AD69" s="830"/>
      <c r="AE69" s="830"/>
      <c r="AF69" s="830">
        <v>219</v>
      </c>
      <c r="AG69" s="830"/>
      <c r="AH69" s="830"/>
      <c r="AI69" s="830"/>
      <c r="AJ69" s="830"/>
      <c r="AK69" s="830">
        <v>89</v>
      </c>
      <c r="AL69" s="830"/>
      <c r="AM69" s="830"/>
      <c r="AN69" s="830"/>
      <c r="AO69" s="830"/>
      <c r="AP69" s="830" t="s">
        <v>618</v>
      </c>
      <c r="AQ69" s="830"/>
      <c r="AR69" s="830"/>
      <c r="AS69" s="830"/>
      <c r="AT69" s="830"/>
      <c r="AU69" s="830" t="s">
        <v>618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614</v>
      </c>
      <c r="C70" s="874"/>
      <c r="D70" s="874"/>
      <c r="E70" s="874"/>
      <c r="F70" s="874"/>
      <c r="G70" s="874"/>
      <c r="H70" s="874"/>
      <c r="I70" s="874"/>
      <c r="J70" s="874"/>
      <c r="K70" s="874"/>
      <c r="L70" s="874"/>
      <c r="M70" s="874"/>
      <c r="N70" s="874"/>
      <c r="O70" s="874"/>
      <c r="P70" s="875"/>
      <c r="Q70" s="876">
        <v>1775</v>
      </c>
      <c r="R70" s="830"/>
      <c r="S70" s="830"/>
      <c r="T70" s="830"/>
      <c r="U70" s="830"/>
      <c r="V70" s="830">
        <v>1752</v>
      </c>
      <c r="W70" s="830"/>
      <c r="X70" s="830"/>
      <c r="Y70" s="830"/>
      <c r="Z70" s="830"/>
      <c r="AA70" s="830">
        <v>23</v>
      </c>
      <c r="AB70" s="830"/>
      <c r="AC70" s="830"/>
      <c r="AD70" s="830"/>
      <c r="AE70" s="830"/>
      <c r="AF70" s="830">
        <v>23</v>
      </c>
      <c r="AG70" s="830"/>
      <c r="AH70" s="830"/>
      <c r="AI70" s="830"/>
      <c r="AJ70" s="830"/>
      <c r="AK70" s="830">
        <v>14</v>
      </c>
      <c r="AL70" s="830"/>
      <c r="AM70" s="830"/>
      <c r="AN70" s="830"/>
      <c r="AO70" s="830"/>
      <c r="AP70" s="830">
        <v>1178</v>
      </c>
      <c r="AQ70" s="830"/>
      <c r="AR70" s="830"/>
      <c r="AS70" s="830"/>
      <c r="AT70" s="830"/>
      <c r="AU70" s="830">
        <v>175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615</v>
      </c>
      <c r="C71" s="874"/>
      <c r="D71" s="874"/>
      <c r="E71" s="874"/>
      <c r="F71" s="874"/>
      <c r="G71" s="874"/>
      <c r="H71" s="874"/>
      <c r="I71" s="874"/>
      <c r="J71" s="874"/>
      <c r="K71" s="874"/>
      <c r="L71" s="874"/>
      <c r="M71" s="874"/>
      <c r="N71" s="874"/>
      <c r="O71" s="874"/>
      <c r="P71" s="875"/>
      <c r="Q71" s="876">
        <v>224</v>
      </c>
      <c r="R71" s="830"/>
      <c r="S71" s="830"/>
      <c r="T71" s="830"/>
      <c r="U71" s="830"/>
      <c r="V71" s="830">
        <v>209</v>
      </c>
      <c r="W71" s="830"/>
      <c r="X71" s="830"/>
      <c r="Y71" s="830"/>
      <c r="Z71" s="830"/>
      <c r="AA71" s="830">
        <v>15</v>
      </c>
      <c r="AB71" s="830"/>
      <c r="AC71" s="830"/>
      <c r="AD71" s="830"/>
      <c r="AE71" s="830"/>
      <c r="AF71" s="830">
        <v>15</v>
      </c>
      <c r="AG71" s="830"/>
      <c r="AH71" s="830"/>
      <c r="AI71" s="830"/>
      <c r="AJ71" s="830"/>
      <c r="AK71" s="830">
        <v>17</v>
      </c>
      <c r="AL71" s="830"/>
      <c r="AM71" s="830"/>
      <c r="AN71" s="830"/>
      <c r="AO71" s="830"/>
      <c r="AP71" s="830" t="s">
        <v>618</v>
      </c>
      <c r="AQ71" s="830"/>
      <c r="AR71" s="830"/>
      <c r="AS71" s="830"/>
      <c r="AT71" s="830"/>
      <c r="AU71" s="830" t="s">
        <v>618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616</v>
      </c>
      <c r="C72" s="874"/>
      <c r="D72" s="874"/>
      <c r="E72" s="874"/>
      <c r="F72" s="874"/>
      <c r="G72" s="874"/>
      <c r="H72" s="874"/>
      <c r="I72" s="874"/>
      <c r="J72" s="874"/>
      <c r="K72" s="874"/>
      <c r="L72" s="874"/>
      <c r="M72" s="874"/>
      <c r="N72" s="874"/>
      <c r="O72" s="874"/>
      <c r="P72" s="875"/>
      <c r="Q72" s="876">
        <v>84</v>
      </c>
      <c r="R72" s="830"/>
      <c r="S72" s="830"/>
      <c r="T72" s="830"/>
      <c r="U72" s="830"/>
      <c r="V72" s="830">
        <v>79</v>
      </c>
      <c r="W72" s="830"/>
      <c r="X72" s="830"/>
      <c r="Y72" s="830"/>
      <c r="Z72" s="830"/>
      <c r="AA72" s="830">
        <v>5</v>
      </c>
      <c r="AB72" s="830"/>
      <c r="AC72" s="830"/>
      <c r="AD72" s="830"/>
      <c r="AE72" s="830"/>
      <c r="AF72" s="830">
        <v>5</v>
      </c>
      <c r="AG72" s="830"/>
      <c r="AH72" s="830"/>
      <c r="AI72" s="830"/>
      <c r="AJ72" s="830"/>
      <c r="AK72" s="830">
        <v>5</v>
      </c>
      <c r="AL72" s="830"/>
      <c r="AM72" s="830"/>
      <c r="AN72" s="830"/>
      <c r="AO72" s="830"/>
      <c r="AP72" s="830" t="s">
        <v>618</v>
      </c>
      <c r="AQ72" s="830"/>
      <c r="AR72" s="830"/>
      <c r="AS72" s="830"/>
      <c r="AT72" s="830"/>
      <c r="AU72" s="830" t="s">
        <v>618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617</v>
      </c>
      <c r="C73" s="874"/>
      <c r="D73" s="874"/>
      <c r="E73" s="874"/>
      <c r="F73" s="874"/>
      <c r="G73" s="874"/>
      <c r="H73" s="874"/>
      <c r="I73" s="874"/>
      <c r="J73" s="874"/>
      <c r="K73" s="874"/>
      <c r="L73" s="874"/>
      <c r="M73" s="874"/>
      <c r="N73" s="874"/>
      <c r="O73" s="874"/>
      <c r="P73" s="875"/>
      <c r="Q73" s="876">
        <v>288382</v>
      </c>
      <c r="R73" s="830"/>
      <c r="S73" s="830"/>
      <c r="T73" s="830"/>
      <c r="U73" s="830"/>
      <c r="V73" s="830">
        <v>283191</v>
      </c>
      <c r="W73" s="830"/>
      <c r="X73" s="830"/>
      <c r="Y73" s="830"/>
      <c r="Z73" s="830"/>
      <c r="AA73" s="830">
        <v>5190</v>
      </c>
      <c r="AB73" s="830"/>
      <c r="AC73" s="830"/>
      <c r="AD73" s="830"/>
      <c r="AE73" s="830"/>
      <c r="AF73" s="830">
        <v>5190</v>
      </c>
      <c r="AG73" s="830"/>
      <c r="AH73" s="830"/>
      <c r="AI73" s="830"/>
      <c r="AJ73" s="830"/>
      <c r="AK73" s="830">
        <v>0</v>
      </c>
      <c r="AL73" s="830"/>
      <c r="AM73" s="830"/>
      <c r="AN73" s="830"/>
      <c r="AO73" s="830"/>
      <c r="AP73" s="830" t="s">
        <v>618</v>
      </c>
      <c r="AQ73" s="830"/>
      <c r="AR73" s="830"/>
      <c r="AS73" s="830"/>
      <c r="AT73" s="830"/>
      <c r="AU73" s="830" t="s">
        <v>618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394</v>
      </c>
      <c r="B88" s="789" t="s">
        <v>433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5777</v>
      </c>
      <c r="AG88" s="844"/>
      <c r="AH88" s="844"/>
      <c r="AI88" s="844"/>
      <c r="AJ88" s="844"/>
      <c r="AK88" s="841"/>
      <c r="AL88" s="841"/>
      <c r="AM88" s="841"/>
      <c r="AN88" s="841"/>
      <c r="AO88" s="841"/>
      <c r="AP88" s="844">
        <v>1178</v>
      </c>
      <c r="AQ88" s="844"/>
      <c r="AR88" s="844"/>
      <c r="AS88" s="844"/>
      <c r="AT88" s="844"/>
      <c r="AU88" s="844">
        <v>175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434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50</v>
      </c>
      <c r="CS102" s="852"/>
      <c r="CT102" s="852"/>
      <c r="CU102" s="852"/>
      <c r="CV102" s="891"/>
      <c r="CW102" s="890">
        <v>10</v>
      </c>
      <c r="CX102" s="852"/>
      <c r="CY102" s="852"/>
      <c r="CZ102" s="852"/>
      <c r="DA102" s="891"/>
      <c r="DB102" s="890" t="s">
        <v>619</v>
      </c>
      <c r="DC102" s="852"/>
      <c r="DD102" s="852"/>
      <c r="DE102" s="852"/>
      <c r="DF102" s="891"/>
      <c r="DG102" s="890" t="s">
        <v>619</v>
      </c>
      <c r="DH102" s="852"/>
      <c r="DI102" s="852"/>
      <c r="DJ102" s="852"/>
      <c r="DK102" s="891"/>
      <c r="DL102" s="890">
        <v>70</v>
      </c>
      <c r="DM102" s="852"/>
      <c r="DN102" s="852"/>
      <c r="DO102" s="852"/>
      <c r="DP102" s="891"/>
      <c r="DQ102" s="890">
        <v>7</v>
      </c>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439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441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442</v>
      </c>
      <c r="AB109" s="893"/>
      <c r="AC109" s="893"/>
      <c r="AD109" s="893"/>
      <c r="AE109" s="894"/>
      <c r="AF109" s="892" t="s">
        <v>443</v>
      </c>
      <c r="AG109" s="893"/>
      <c r="AH109" s="893"/>
      <c r="AI109" s="893"/>
      <c r="AJ109" s="894"/>
      <c r="AK109" s="892" t="s">
        <v>312</v>
      </c>
      <c r="AL109" s="893"/>
      <c r="AM109" s="893"/>
      <c r="AN109" s="893"/>
      <c r="AO109" s="894"/>
      <c r="AP109" s="892" t="s">
        <v>444</v>
      </c>
      <c r="AQ109" s="893"/>
      <c r="AR109" s="893"/>
      <c r="AS109" s="893"/>
      <c r="AT109" s="895"/>
      <c r="AU109" s="912" t="s">
        <v>441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442</v>
      </c>
      <c r="BR109" s="893"/>
      <c r="BS109" s="893"/>
      <c r="BT109" s="893"/>
      <c r="BU109" s="894"/>
      <c r="BV109" s="892" t="s">
        <v>443</v>
      </c>
      <c r="BW109" s="893"/>
      <c r="BX109" s="893"/>
      <c r="BY109" s="893"/>
      <c r="BZ109" s="894"/>
      <c r="CA109" s="892" t="s">
        <v>312</v>
      </c>
      <c r="CB109" s="893"/>
      <c r="CC109" s="893"/>
      <c r="CD109" s="893"/>
      <c r="CE109" s="894"/>
      <c r="CF109" s="913" t="s">
        <v>444</v>
      </c>
      <c r="CG109" s="913"/>
      <c r="CH109" s="913"/>
      <c r="CI109" s="913"/>
      <c r="CJ109" s="913"/>
      <c r="CK109" s="892" t="s">
        <v>445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442</v>
      </c>
      <c r="DH109" s="893"/>
      <c r="DI109" s="893"/>
      <c r="DJ109" s="893"/>
      <c r="DK109" s="894"/>
      <c r="DL109" s="892" t="s">
        <v>443</v>
      </c>
      <c r="DM109" s="893"/>
      <c r="DN109" s="893"/>
      <c r="DO109" s="893"/>
      <c r="DP109" s="894"/>
      <c r="DQ109" s="892" t="s">
        <v>312</v>
      </c>
      <c r="DR109" s="893"/>
      <c r="DS109" s="893"/>
      <c r="DT109" s="893"/>
      <c r="DU109" s="894"/>
      <c r="DV109" s="892" t="s">
        <v>444</v>
      </c>
      <c r="DW109" s="893"/>
      <c r="DX109" s="893"/>
      <c r="DY109" s="893"/>
      <c r="DZ109" s="895"/>
    </row>
    <row r="110" spans="1:131" s="230" customFormat="1" ht="26.25" customHeight="1">
      <c r="A110" s="896" t="s">
        <v>446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3066994</v>
      </c>
      <c r="AB110" s="900"/>
      <c r="AC110" s="900"/>
      <c r="AD110" s="900"/>
      <c r="AE110" s="901"/>
      <c r="AF110" s="902">
        <v>3004990</v>
      </c>
      <c r="AG110" s="900"/>
      <c r="AH110" s="900"/>
      <c r="AI110" s="900"/>
      <c r="AJ110" s="901"/>
      <c r="AK110" s="902">
        <v>3114178</v>
      </c>
      <c r="AL110" s="900"/>
      <c r="AM110" s="900"/>
      <c r="AN110" s="900"/>
      <c r="AO110" s="901"/>
      <c r="AP110" s="903">
        <v>29.7</v>
      </c>
      <c r="AQ110" s="904"/>
      <c r="AR110" s="904"/>
      <c r="AS110" s="904"/>
      <c r="AT110" s="905"/>
      <c r="AU110" s="906" t="s">
        <v>75</v>
      </c>
      <c r="AV110" s="907"/>
      <c r="AW110" s="907"/>
      <c r="AX110" s="907"/>
      <c r="AY110" s="907"/>
      <c r="AZ110" s="929" t="s">
        <v>447</v>
      </c>
      <c r="BA110" s="897"/>
      <c r="BB110" s="897"/>
      <c r="BC110" s="897"/>
      <c r="BD110" s="897"/>
      <c r="BE110" s="897"/>
      <c r="BF110" s="897"/>
      <c r="BG110" s="897"/>
      <c r="BH110" s="897"/>
      <c r="BI110" s="897"/>
      <c r="BJ110" s="897"/>
      <c r="BK110" s="897"/>
      <c r="BL110" s="897"/>
      <c r="BM110" s="897"/>
      <c r="BN110" s="897"/>
      <c r="BO110" s="897"/>
      <c r="BP110" s="898"/>
      <c r="BQ110" s="930">
        <v>29895795</v>
      </c>
      <c r="BR110" s="931"/>
      <c r="BS110" s="931"/>
      <c r="BT110" s="931"/>
      <c r="BU110" s="931"/>
      <c r="BV110" s="931">
        <v>29210157</v>
      </c>
      <c r="BW110" s="931"/>
      <c r="BX110" s="931"/>
      <c r="BY110" s="931"/>
      <c r="BZ110" s="931"/>
      <c r="CA110" s="931">
        <v>28731957</v>
      </c>
      <c r="CB110" s="931"/>
      <c r="CC110" s="931"/>
      <c r="CD110" s="931"/>
      <c r="CE110" s="931"/>
      <c r="CF110" s="944">
        <v>273.7</v>
      </c>
      <c r="CG110" s="945"/>
      <c r="CH110" s="945"/>
      <c r="CI110" s="945"/>
      <c r="CJ110" s="945"/>
      <c r="CK110" s="946" t="s">
        <v>448</v>
      </c>
      <c r="CL110" s="947"/>
      <c r="CM110" s="929" t="s">
        <v>449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450</v>
      </c>
      <c r="DH110" s="931"/>
      <c r="DI110" s="931"/>
      <c r="DJ110" s="931"/>
      <c r="DK110" s="931"/>
      <c r="DL110" s="931" t="s">
        <v>450</v>
      </c>
      <c r="DM110" s="931"/>
      <c r="DN110" s="931"/>
      <c r="DO110" s="931"/>
      <c r="DP110" s="931"/>
      <c r="DQ110" s="931" t="s">
        <v>450</v>
      </c>
      <c r="DR110" s="931"/>
      <c r="DS110" s="931"/>
      <c r="DT110" s="931"/>
      <c r="DU110" s="931"/>
      <c r="DV110" s="932" t="s">
        <v>450</v>
      </c>
      <c r="DW110" s="932"/>
      <c r="DX110" s="932"/>
      <c r="DY110" s="932"/>
      <c r="DZ110" s="933"/>
    </row>
    <row r="111" spans="1:131" s="230" customFormat="1" ht="26.25" customHeight="1">
      <c r="A111" s="934" t="s">
        <v>451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452</v>
      </c>
      <c r="AB111" s="938"/>
      <c r="AC111" s="938"/>
      <c r="AD111" s="938"/>
      <c r="AE111" s="939"/>
      <c r="AF111" s="940" t="s">
        <v>452</v>
      </c>
      <c r="AG111" s="938"/>
      <c r="AH111" s="938"/>
      <c r="AI111" s="938"/>
      <c r="AJ111" s="939"/>
      <c r="AK111" s="940" t="s">
        <v>452</v>
      </c>
      <c r="AL111" s="938"/>
      <c r="AM111" s="938"/>
      <c r="AN111" s="938"/>
      <c r="AO111" s="939"/>
      <c r="AP111" s="941" t="s">
        <v>452</v>
      </c>
      <c r="AQ111" s="942"/>
      <c r="AR111" s="942"/>
      <c r="AS111" s="942"/>
      <c r="AT111" s="943"/>
      <c r="AU111" s="908"/>
      <c r="AV111" s="909"/>
      <c r="AW111" s="909"/>
      <c r="AX111" s="909"/>
      <c r="AY111" s="909"/>
      <c r="AZ111" s="922" t="s">
        <v>453</v>
      </c>
      <c r="BA111" s="923"/>
      <c r="BB111" s="923"/>
      <c r="BC111" s="923"/>
      <c r="BD111" s="923"/>
      <c r="BE111" s="923"/>
      <c r="BF111" s="923"/>
      <c r="BG111" s="923"/>
      <c r="BH111" s="923"/>
      <c r="BI111" s="923"/>
      <c r="BJ111" s="923"/>
      <c r="BK111" s="923"/>
      <c r="BL111" s="923"/>
      <c r="BM111" s="923"/>
      <c r="BN111" s="923"/>
      <c r="BO111" s="923"/>
      <c r="BP111" s="924"/>
      <c r="BQ111" s="925">
        <v>344394</v>
      </c>
      <c r="BR111" s="926"/>
      <c r="BS111" s="926"/>
      <c r="BT111" s="926"/>
      <c r="BU111" s="926"/>
      <c r="BV111" s="926">
        <v>374160</v>
      </c>
      <c r="BW111" s="926"/>
      <c r="BX111" s="926"/>
      <c r="BY111" s="926"/>
      <c r="BZ111" s="926"/>
      <c r="CA111" s="926">
        <v>317718</v>
      </c>
      <c r="CB111" s="926"/>
      <c r="CC111" s="926"/>
      <c r="CD111" s="926"/>
      <c r="CE111" s="926"/>
      <c r="CF111" s="920">
        <v>3</v>
      </c>
      <c r="CG111" s="921"/>
      <c r="CH111" s="921"/>
      <c r="CI111" s="921"/>
      <c r="CJ111" s="921"/>
      <c r="CK111" s="948"/>
      <c r="CL111" s="949"/>
      <c r="CM111" s="922" t="s">
        <v>454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455</v>
      </c>
      <c r="DH111" s="926"/>
      <c r="DI111" s="926"/>
      <c r="DJ111" s="926"/>
      <c r="DK111" s="926"/>
      <c r="DL111" s="926" t="s">
        <v>411</v>
      </c>
      <c r="DM111" s="926"/>
      <c r="DN111" s="926"/>
      <c r="DO111" s="926"/>
      <c r="DP111" s="926"/>
      <c r="DQ111" s="926" t="s">
        <v>411</v>
      </c>
      <c r="DR111" s="926"/>
      <c r="DS111" s="926"/>
      <c r="DT111" s="926"/>
      <c r="DU111" s="926"/>
      <c r="DV111" s="927" t="s">
        <v>411</v>
      </c>
      <c r="DW111" s="927"/>
      <c r="DX111" s="927"/>
      <c r="DY111" s="927"/>
      <c r="DZ111" s="928"/>
    </row>
    <row r="112" spans="1:131" s="230" customFormat="1" ht="26.25" customHeight="1">
      <c r="A112" s="952" t="s">
        <v>456</v>
      </c>
      <c r="B112" s="953"/>
      <c r="C112" s="923" t="s">
        <v>457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458</v>
      </c>
      <c r="AB112" s="959"/>
      <c r="AC112" s="959"/>
      <c r="AD112" s="959"/>
      <c r="AE112" s="960"/>
      <c r="AF112" s="961" t="s">
        <v>459</v>
      </c>
      <c r="AG112" s="959"/>
      <c r="AH112" s="959"/>
      <c r="AI112" s="959"/>
      <c r="AJ112" s="960"/>
      <c r="AK112" s="961" t="s">
        <v>411</v>
      </c>
      <c r="AL112" s="959"/>
      <c r="AM112" s="959"/>
      <c r="AN112" s="959"/>
      <c r="AO112" s="960"/>
      <c r="AP112" s="962" t="s">
        <v>460</v>
      </c>
      <c r="AQ112" s="963"/>
      <c r="AR112" s="963"/>
      <c r="AS112" s="963"/>
      <c r="AT112" s="964"/>
      <c r="AU112" s="908"/>
      <c r="AV112" s="909"/>
      <c r="AW112" s="909"/>
      <c r="AX112" s="909"/>
      <c r="AY112" s="909"/>
      <c r="AZ112" s="922" t="s">
        <v>461</v>
      </c>
      <c r="BA112" s="923"/>
      <c r="BB112" s="923"/>
      <c r="BC112" s="923"/>
      <c r="BD112" s="923"/>
      <c r="BE112" s="923"/>
      <c r="BF112" s="923"/>
      <c r="BG112" s="923"/>
      <c r="BH112" s="923"/>
      <c r="BI112" s="923"/>
      <c r="BJ112" s="923"/>
      <c r="BK112" s="923"/>
      <c r="BL112" s="923"/>
      <c r="BM112" s="923"/>
      <c r="BN112" s="923"/>
      <c r="BO112" s="923"/>
      <c r="BP112" s="924"/>
      <c r="BQ112" s="925">
        <v>1699925</v>
      </c>
      <c r="BR112" s="926"/>
      <c r="BS112" s="926"/>
      <c r="BT112" s="926"/>
      <c r="BU112" s="926"/>
      <c r="BV112" s="926">
        <v>2432628</v>
      </c>
      <c r="BW112" s="926"/>
      <c r="BX112" s="926"/>
      <c r="BY112" s="926"/>
      <c r="BZ112" s="926"/>
      <c r="CA112" s="926">
        <v>2970815</v>
      </c>
      <c r="CB112" s="926"/>
      <c r="CC112" s="926"/>
      <c r="CD112" s="926"/>
      <c r="CE112" s="926"/>
      <c r="CF112" s="920">
        <v>28.3</v>
      </c>
      <c r="CG112" s="921"/>
      <c r="CH112" s="921"/>
      <c r="CI112" s="921"/>
      <c r="CJ112" s="921"/>
      <c r="CK112" s="948"/>
      <c r="CL112" s="949"/>
      <c r="CM112" s="922" t="s">
        <v>462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463</v>
      </c>
      <c r="DH112" s="926"/>
      <c r="DI112" s="926"/>
      <c r="DJ112" s="926"/>
      <c r="DK112" s="926"/>
      <c r="DL112" s="926" t="s">
        <v>411</v>
      </c>
      <c r="DM112" s="926"/>
      <c r="DN112" s="926"/>
      <c r="DO112" s="926"/>
      <c r="DP112" s="926"/>
      <c r="DQ112" s="926" t="s">
        <v>463</v>
      </c>
      <c r="DR112" s="926"/>
      <c r="DS112" s="926"/>
      <c r="DT112" s="926"/>
      <c r="DU112" s="926"/>
      <c r="DV112" s="927" t="s">
        <v>464</v>
      </c>
      <c r="DW112" s="927"/>
      <c r="DX112" s="927"/>
      <c r="DY112" s="927"/>
      <c r="DZ112" s="928"/>
    </row>
    <row r="113" spans="1:130" s="230" customFormat="1" ht="26.25" customHeight="1">
      <c r="A113" s="954"/>
      <c r="B113" s="955"/>
      <c r="C113" s="923" t="s">
        <v>465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153751</v>
      </c>
      <c r="AB113" s="938"/>
      <c r="AC113" s="938"/>
      <c r="AD113" s="938"/>
      <c r="AE113" s="939"/>
      <c r="AF113" s="940">
        <v>165798</v>
      </c>
      <c r="AG113" s="938"/>
      <c r="AH113" s="938"/>
      <c r="AI113" s="938"/>
      <c r="AJ113" s="939"/>
      <c r="AK113" s="940">
        <v>174271</v>
      </c>
      <c r="AL113" s="938"/>
      <c r="AM113" s="938"/>
      <c r="AN113" s="938"/>
      <c r="AO113" s="939"/>
      <c r="AP113" s="941">
        <v>1.7</v>
      </c>
      <c r="AQ113" s="942"/>
      <c r="AR113" s="942"/>
      <c r="AS113" s="942"/>
      <c r="AT113" s="943"/>
      <c r="AU113" s="908"/>
      <c r="AV113" s="909"/>
      <c r="AW113" s="909"/>
      <c r="AX113" s="909"/>
      <c r="AY113" s="909"/>
      <c r="AZ113" s="922" t="s">
        <v>466</v>
      </c>
      <c r="BA113" s="923"/>
      <c r="BB113" s="923"/>
      <c r="BC113" s="923"/>
      <c r="BD113" s="923"/>
      <c r="BE113" s="923"/>
      <c r="BF113" s="923"/>
      <c r="BG113" s="923"/>
      <c r="BH113" s="923"/>
      <c r="BI113" s="923"/>
      <c r="BJ113" s="923"/>
      <c r="BK113" s="923"/>
      <c r="BL113" s="923"/>
      <c r="BM113" s="923"/>
      <c r="BN113" s="923"/>
      <c r="BO113" s="923"/>
      <c r="BP113" s="924"/>
      <c r="BQ113" s="925">
        <v>306847</v>
      </c>
      <c r="BR113" s="926"/>
      <c r="BS113" s="926"/>
      <c r="BT113" s="926"/>
      <c r="BU113" s="926"/>
      <c r="BV113" s="926">
        <v>241219</v>
      </c>
      <c r="BW113" s="926"/>
      <c r="BX113" s="926"/>
      <c r="BY113" s="926"/>
      <c r="BZ113" s="926"/>
      <c r="CA113" s="926">
        <v>175317</v>
      </c>
      <c r="CB113" s="926"/>
      <c r="CC113" s="926"/>
      <c r="CD113" s="926"/>
      <c r="CE113" s="926"/>
      <c r="CF113" s="920">
        <v>1.7</v>
      </c>
      <c r="CG113" s="921"/>
      <c r="CH113" s="921"/>
      <c r="CI113" s="921"/>
      <c r="CJ113" s="921"/>
      <c r="CK113" s="948"/>
      <c r="CL113" s="949"/>
      <c r="CM113" s="922" t="s">
        <v>467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411</v>
      </c>
      <c r="DH113" s="959"/>
      <c r="DI113" s="959"/>
      <c r="DJ113" s="959"/>
      <c r="DK113" s="960"/>
      <c r="DL113" s="961" t="s">
        <v>455</v>
      </c>
      <c r="DM113" s="959"/>
      <c r="DN113" s="959"/>
      <c r="DO113" s="959"/>
      <c r="DP113" s="960"/>
      <c r="DQ113" s="961" t="s">
        <v>180</v>
      </c>
      <c r="DR113" s="959"/>
      <c r="DS113" s="959"/>
      <c r="DT113" s="959"/>
      <c r="DU113" s="960"/>
      <c r="DV113" s="962" t="s">
        <v>468</v>
      </c>
      <c r="DW113" s="963"/>
      <c r="DX113" s="963"/>
      <c r="DY113" s="963"/>
      <c r="DZ113" s="964"/>
    </row>
    <row r="114" spans="1:130" s="230" customFormat="1" ht="26.25" customHeight="1">
      <c r="A114" s="954"/>
      <c r="B114" s="955"/>
      <c r="C114" s="923" t="s">
        <v>469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455</v>
      </c>
      <c r="AB114" s="959"/>
      <c r="AC114" s="959"/>
      <c r="AD114" s="959"/>
      <c r="AE114" s="960"/>
      <c r="AF114" s="961" t="s">
        <v>463</v>
      </c>
      <c r="AG114" s="959"/>
      <c r="AH114" s="959"/>
      <c r="AI114" s="959"/>
      <c r="AJ114" s="960"/>
      <c r="AK114" s="961" t="s">
        <v>459</v>
      </c>
      <c r="AL114" s="959"/>
      <c r="AM114" s="959"/>
      <c r="AN114" s="959"/>
      <c r="AO114" s="960"/>
      <c r="AP114" s="962" t="s">
        <v>470</v>
      </c>
      <c r="AQ114" s="963"/>
      <c r="AR114" s="963"/>
      <c r="AS114" s="963"/>
      <c r="AT114" s="964"/>
      <c r="AU114" s="908"/>
      <c r="AV114" s="909"/>
      <c r="AW114" s="909"/>
      <c r="AX114" s="909"/>
      <c r="AY114" s="909"/>
      <c r="AZ114" s="922" t="s">
        <v>471</v>
      </c>
      <c r="BA114" s="923"/>
      <c r="BB114" s="923"/>
      <c r="BC114" s="923"/>
      <c r="BD114" s="923"/>
      <c r="BE114" s="923"/>
      <c r="BF114" s="923"/>
      <c r="BG114" s="923"/>
      <c r="BH114" s="923"/>
      <c r="BI114" s="923"/>
      <c r="BJ114" s="923"/>
      <c r="BK114" s="923"/>
      <c r="BL114" s="923"/>
      <c r="BM114" s="923"/>
      <c r="BN114" s="923"/>
      <c r="BO114" s="923"/>
      <c r="BP114" s="924"/>
      <c r="BQ114" s="925">
        <v>3116858</v>
      </c>
      <c r="BR114" s="926"/>
      <c r="BS114" s="926"/>
      <c r="BT114" s="926"/>
      <c r="BU114" s="926"/>
      <c r="BV114" s="926">
        <v>2910352</v>
      </c>
      <c r="BW114" s="926"/>
      <c r="BX114" s="926"/>
      <c r="BY114" s="926"/>
      <c r="BZ114" s="926"/>
      <c r="CA114" s="926">
        <v>2781494</v>
      </c>
      <c r="CB114" s="926"/>
      <c r="CC114" s="926"/>
      <c r="CD114" s="926"/>
      <c r="CE114" s="926"/>
      <c r="CF114" s="920">
        <v>26.5</v>
      </c>
      <c r="CG114" s="921"/>
      <c r="CH114" s="921"/>
      <c r="CI114" s="921"/>
      <c r="CJ114" s="921"/>
      <c r="CK114" s="948"/>
      <c r="CL114" s="949"/>
      <c r="CM114" s="922" t="s">
        <v>472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458</v>
      </c>
      <c r="DH114" s="959"/>
      <c r="DI114" s="959"/>
      <c r="DJ114" s="959"/>
      <c r="DK114" s="960"/>
      <c r="DL114" s="961" t="s">
        <v>460</v>
      </c>
      <c r="DM114" s="959"/>
      <c r="DN114" s="959"/>
      <c r="DO114" s="959"/>
      <c r="DP114" s="960"/>
      <c r="DQ114" s="961" t="s">
        <v>411</v>
      </c>
      <c r="DR114" s="959"/>
      <c r="DS114" s="959"/>
      <c r="DT114" s="959"/>
      <c r="DU114" s="960"/>
      <c r="DV114" s="962" t="s">
        <v>411</v>
      </c>
      <c r="DW114" s="963"/>
      <c r="DX114" s="963"/>
      <c r="DY114" s="963"/>
      <c r="DZ114" s="964"/>
    </row>
    <row r="115" spans="1:130" s="230" customFormat="1" ht="26.25" customHeight="1">
      <c r="A115" s="954"/>
      <c r="B115" s="955"/>
      <c r="C115" s="923" t="s">
        <v>473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33131</v>
      </c>
      <c r="AB115" s="938"/>
      <c r="AC115" s="938"/>
      <c r="AD115" s="938"/>
      <c r="AE115" s="939"/>
      <c r="AF115" s="940">
        <v>33131</v>
      </c>
      <c r="AG115" s="938"/>
      <c r="AH115" s="938"/>
      <c r="AI115" s="938"/>
      <c r="AJ115" s="939"/>
      <c r="AK115" s="940">
        <v>22258</v>
      </c>
      <c r="AL115" s="938"/>
      <c r="AM115" s="938"/>
      <c r="AN115" s="938"/>
      <c r="AO115" s="939"/>
      <c r="AP115" s="941">
        <v>0.2</v>
      </c>
      <c r="AQ115" s="942"/>
      <c r="AR115" s="942"/>
      <c r="AS115" s="942"/>
      <c r="AT115" s="943"/>
      <c r="AU115" s="908"/>
      <c r="AV115" s="909"/>
      <c r="AW115" s="909"/>
      <c r="AX115" s="909"/>
      <c r="AY115" s="909"/>
      <c r="AZ115" s="922" t="s">
        <v>474</v>
      </c>
      <c r="BA115" s="923"/>
      <c r="BB115" s="923"/>
      <c r="BC115" s="923"/>
      <c r="BD115" s="923"/>
      <c r="BE115" s="923"/>
      <c r="BF115" s="923"/>
      <c r="BG115" s="923"/>
      <c r="BH115" s="923"/>
      <c r="BI115" s="923"/>
      <c r="BJ115" s="923"/>
      <c r="BK115" s="923"/>
      <c r="BL115" s="923"/>
      <c r="BM115" s="923"/>
      <c r="BN115" s="923"/>
      <c r="BO115" s="923"/>
      <c r="BP115" s="924"/>
      <c r="BQ115" s="925">
        <v>26316</v>
      </c>
      <c r="BR115" s="926"/>
      <c r="BS115" s="926"/>
      <c r="BT115" s="926"/>
      <c r="BU115" s="926"/>
      <c r="BV115" s="926">
        <v>7464</v>
      </c>
      <c r="BW115" s="926"/>
      <c r="BX115" s="926"/>
      <c r="BY115" s="926"/>
      <c r="BZ115" s="926"/>
      <c r="CA115" s="926">
        <v>6984</v>
      </c>
      <c r="CB115" s="926"/>
      <c r="CC115" s="926"/>
      <c r="CD115" s="926"/>
      <c r="CE115" s="926"/>
      <c r="CF115" s="920">
        <v>0.1</v>
      </c>
      <c r="CG115" s="921"/>
      <c r="CH115" s="921"/>
      <c r="CI115" s="921"/>
      <c r="CJ115" s="921"/>
      <c r="CK115" s="948"/>
      <c r="CL115" s="949"/>
      <c r="CM115" s="922" t="s">
        <v>475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463</v>
      </c>
      <c r="DH115" s="959"/>
      <c r="DI115" s="959"/>
      <c r="DJ115" s="959"/>
      <c r="DK115" s="960"/>
      <c r="DL115" s="961" t="s">
        <v>411</v>
      </c>
      <c r="DM115" s="959"/>
      <c r="DN115" s="959"/>
      <c r="DO115" s="959"/>
      <c r="DP115" s="960"/>
      <c r="DQ115" s="961" t="s">
        <v>460</v>
      </c>
      <c r="DR115" s="959"/>
      <c r="DS115" s="959"/>
      <c r="DT115" s="959"/>
      <c r="DU115" s="960"/>
      <c r="DV115" s="962" t="s">
        <v>411</v>
      </c>
      <c r="DW115" s="963"/>
      <c r="DX115" s="963"/>
      <c r="DY115" s="963"/>
      <c r="DZ115" s="964"/>
    </row>
    <row r="116" spans="1:130" s="230" customFormat="1" ht="26.25" customHeight="1">
      <c r="A116" s="956"/>
      <c r="B116" s="957"/>
      <c r="C116" s="965" t="s">
        <v>476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331</v>
      </c>
      <c r="AB116" s="959"/>
      <c r="AC116" s="959"/>
      <c r="AD116" s="959"/>
      <c r="AE116" s="960"/>
      <c r="AF116" s="961">
        <v>558</v>
      </c>
      <c r="AG116" s="959"/>
      <c r="AH116" s="959"/>
      <c r="AI116" s="959"/>
      <c r="AJ116" s="960"/>
      <c r="AK116" s="961" t="s">
        <v>411</v>
      </c>
      <c r="AL116" s="959"/>
      <c r="AM116" s="959"/>
      <c r="AN116" s="959"/>
      <c r="AO116" s="960"/>
      <c r="AP116" s="962" t="s">
        <v>470</v>
      </c>
      <c r="AQ116" s="963"/>
      <c r="AR116" s="963"/>
      <c r="AS116" s="963"/>
      <c r="AT116" s="964"/>
      <c r="AU116" s="908"/>
      <c r="AV116" s="909"/>
      <c r="AW116" s="909"/>
      <c r="AX116" s="909"/>
      <c r="AY116" s="909"/>
      <c r="AZ116" s="967" t="s">
        <v>477</v>
      </c>
      <c r="BA116" s="968"/>
      <c r="BB116" s="968"/>
      <c r="BC116" s="968"/>
      <c r="BD116" s="968"/>
      <c r="BE116" s="968"/>
      <c r="BF116" s="968"/>
      <c r="BG116" s="968"/>
      <c r="BH116" s="968"/>
      <c r="BI116" s="968"/>
      <c r="BJ116" s="968"/>
      <c r="BK116" s="968"/>
      <c r="BL116" s="968"/>
      <c r="BM116" s="968"/>
      <c r="BN116" s="968"/>
      <c r="BO116" s="968"/>
      <c r="BP116" s="969"/>
      <c r="BQ116" s="925" t="s">
        <v>478</v>
      </c>
      <c r="BR116" s="926"/>
      <c r="BS116" s="926"/>
      <c r="BT116" s="926"/>
      <c r="BU116" s="926"/>
      <c r="BV116" s="926" t="s">
        <v>460</v>
      </c>
      <c r="BW116" s="926"/>
      <c r="BX116" s="926"/>
      <c r="BY116" s="926"/>
      <c r="BZ116" s="926"/>
      <c r="CA116" s="926" t="s">
        <v>411</v>
      </c>
      <c r="CB116" s="926"/>
      <c r="CC116" s="926"/>
      <c r="CD116" s="926"/>
      <c r="CE116" s="926"/>
      <c r="CF116" s="920" t="s">
        <v>460</v>
      </c>
      <c r="CG116" s="921"/>
      <c r="CH116" s="921"/>
      <c r="CI116" s="921"/>
      <c r="CJ116" s="921"/>
      <c r="CK116" s="948"/>
      <c r="CL116" s="949"/>
      <c r="CM116" s="922" t="s">
        <v>479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411</v>
      </c>
      <c r="DH116" s="959"/>
      <c r="DI116" s="959"/>
      <c r="DJ116" s="959"/>
      <c r="DK116" s="960"/>
      <c r="DL116" s="961" t="s">
        <v>460</v>
      </c>
      <c r="DM116" s="959"/>
      <c r="DN116" s="959"/>
      <c r="DO116" s="959"/>
      <c r="DP116" s="960"/>
      <c r="DQ116" s="961" t="s">
        <v>455</v>
      </c>
      <c r="DR116" s="959"/>
      <c r="DS116" s="959"/>
      <c r="DT116" s="959"/>
      <c r="DU116" s="960"/>
      <c r="DV116" s="962" t="s">
        <v>411</v>
      </c>
      <c r="DW116" s="963"/>
      <c r="DX116" s="963"/>
      <c r="DY116" s="963"/>
      <c r="DZ116" s="964"/>
    </row>
    <row r="117" spans="1:130" s="230" customFormat="1" ht="26.25" customHeight="1">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480</v>
      </c>
      <c r="Z117" s="894"/>
      <c r="AA117" s="978">
        <v>3254207</v>
      </c>
      <c r="AB117" s="979"/>
      <c r="AC117" s="979"/>
      <c r="AD117" s="979"/>
      <c r="AE117" s="980"/>
      <c r="AF117" s="981">
        <v>3204477</v>
      </c>
      <c r="AG117" s="979"/>
      <c r="AH117" s="979"/>
      <c r="AI117" s="979"/>
      <c r="AJ117" s="980"/>
      <c r="AK117" s="981">
        <v>3310707</v>
      </c>
      <c r="AL117" s="979"/>
      <c r="AM117" s="979"/>
      <c r="AN117" s="979"/>
      <c r="AO117" s="980"/>
      <c r="AP117" s="982"/>
      <c r="AQ117" s="983"/>
      <c r="AR117" s="983"/>
      <c r="AS117" s="983"/>
      <c r="AT117" s="984"/>
      <c r="AU117" s="908"/>
      <c r="AV117" s="909"/>
      <c r="AW117" s="909"/>
      <c r="AX117" s="909"/>
      <c r="AY117" s="909"/>
      <c r="AZ117" s="974" t="s">
        <v>481</v>
      </c>
      <c r="BA117" s="975"/>
      <c r="BB117" s="975"/>
      <c r="BC117" s="975"/>
      <c r="BD117" s="975"/>
      <c r="BE117" s="975"/>
      <c r="BF117" s="975"/>
      <c r="BG117" s="975"/>
      <c r="BH117" s="975"/>
      <c r="BI117" s="975"/>
      <c r="BJ117" s="975"/>
      <c r="BK117" s="975"/>
      <c r="BL117" s="975"/>
      <c r="BM117" s="975"/>
      <c r="BN117" s="975"/>
      <c r="BO117" s="975"/>
      <c r="BP117" s="976"/>
      <c r="BQ117" s="925" t="s">
        <v>482</v>
      </c>
      <c r="BR117" s="926"/>
      <c r="BS117" s="926"/>
      <c r="BT117" s="926"/>
      <c r="BU117" s="926"/>
      <c r="BV117" s="926" t="s">
        <v>483</v>
      </c>
      <c r="BW117" s="926"/>
      <c r="BX117" s="926"/>
      <c r="BY117" s="926"/>
      <c r="BZ117" s="926"/>
      <c r="CA117" s="926" t="s">
        <v>482</v>
      </c>
      <c r="CB117" s="926"/>
      <c r="CC117" s="926"/>
      <c r="CD117" s="926"/>
      <c r="CE117" s="926"/>
      <c r="CF117" s="920" t="s">
        <v>470</v>
      </c>
      <c r="CG117" s="921"/>
      <c r="CH117" s="921"/>
      <c r="CI117" s="921"/>
      <c r="CJ117" s="921"/>
      <c r="CK117" s="948"/>
      <c r="CL117" s="949"/>
      <c r="CM117" s="922" t="s">
        <v>484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411</v>
      </c>
      <c r="DH117" s="959"/>
      <c r="DI117" s="959"/>
      <c r="DJ117" s="959"/>
      <c r="DK117" s="960"/>
      <c r="DL117" s="961" t="s">
        <v>464</v>
      </c>
      <c r="DM117" s="959"/>
      <c r="DN117" s="959"/>
      <c r="DO117" s="959"/>
      <c r="DP117" s="960"/>
      <c r="DQ117" s="961" t="s">
        <v>396</v>
      </c>
      <c r="DR117" s="959"/>
      <c r="DS117" s="959"/>
      <c r="DT117" s="959"/>
      <c r="DU117" s="960"/>
      <c r="DV117" s="962" t="s">
        <v>483</v>
      </c>
      <c r="DW117" s="963"/>
      <c r="DX117" s="963"/>
      <c r="DY117" s="963"/>
      <c r="DZ117" s="964"/>
    </row>
    <row r="118" spans="1:130" s="230" customFormat="1" ht="26.25" customHeight="1">
      <c r="A118" s="912" t="s">
        <v>445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442</v>
      </c>
      <c r="AB118" s="893"/>
      <c r="AC118" s="893"/>
      <c r="AD118" s="893"/>
      <c r="AE118" s="894"/>
      <c r="AF118" s="892" t="s">
        <v>443</v>
      </c>
      <c r="AG118" s="893"/>
      <c r="AH118" s="893"/>
      <c r="AI118" s="893"/>
      <c r="AJ118" s="894"/>
      <c r="AK118" s="892" t="s">
        <v>312</v>
      </c>
      <c r="AL118" s="893"/>
      <c r="AM118" s="893"/>
      <c r="AN118" s="893"/>
      <c r="AO118" s="894"/>
      <c r="AP118" s="970" t="s">
        <v>444</v>
      </c>
      <c r="AQ118" s="971"/>
      <c r="AR118" s="971"/>
      <c r="AS118" s="971"/>
      <c r="AT118" s="972"/>
      <c r="AU118" s="908"/>
      <c r="AV118" s="909"/>
      <c r="AW118" s="909"/>
      <c r="AX118" s="909"/>
      <c r="AY118" s="909"/>
      <c r="AZ118" s="973" t="s">
        <v>485</v>
      </c>
      <c r="BA118" s="965"/>
      <c r="BB118" s="965"/>
      <c r="BC118" s="965"/>
      <c r="BD118" s="965"/>
      <c r="BE118" s="965"/>
      <c r="BF118" s="965"/>
      <c r="BG118" s="965"/>
      <c r="BH118" s="965"/>
      <c r="BI118" s="965"/>
      <c r="BJ118" s="965"/>
      <c r="BK118" s="965"/>
      <c r="BL118" s="965"/>
      <c r="BM118" s="965"/>
      <c r="BN118" s="965"/>
      <c r="BO118" s="965"/>
      <c r="BP118" s="966"/>
      <c r="BQ118" s="999" t="s">
        <v>460</v>
      </c>
      <c r="BR118" s="1000"/>
      <c r="BS118" s="1000"/>
      <c r="BT118" s="1000"/>
      <c r="BU118" s="1000"/>
      <c r="BV118" s="1000" t="s">
        <v>180</v>
      </c>
      <c r="BW118" s="1000"/>
      <c r="BX118" s="1000"/>
      <c r="BY118" s="1000"/>
      <c r="BZ118" s="1000"/>
      <c r="CA118" s="1000" t="s">
        <v>411</v>
      </c>
      <c r="CB118" s="1000"/>
      <c r="CC118" s="1000"/>
      <c r="CD118" s="1000"/>
      <c r="CE118" s="1000"/>
      <c r="CF118" s="920" t="s">
        <v>478</v>
      </c>
      <c r="CG118" s="921"/>
      <c r="CH118" s="921"/>
      <c r="CI118" s="921"/>
      <c r="CJ118" s="921"/>
      <c r="CK118" s="948"/>
      <c r="CL118" s="949"/>
      <c r="CM118" s="922" t="s">
        <v>486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180</v>
      </c>
      <c r="DH118" s="959"/>
      <c r="DI118" s="959"/>
      <c r="DJ118" s="959"/>
      <c r="DK118" s="960"/>
      <c r="DL118" s="961" t="s">
        <v>460</v>
      </c>
      <c r="DM118" s="959"/>
      <c r="DN118" s="959"/>
      <c r="DO118" s="959"/>
      <c r="DP118" s="960"/>
      <c r="DQ118" s="961" t="s">
        <v>460</v>
      </c>
      <c r="DR118" s="959"/>
      <c r="DS118" s="959"/>
      <c r="DT118" s="959"/>
      <c r="DU118" s="960"/>
      <c r="DV118" s="962" t="s">
        <v>411</v>
      </c>
      <c r="DW118" s="963"/>
      <c r="DX118" s="963"/>
      <c r="DY118" s="963"/>
      <c r="DZ118" s="964"/>
    </row>
    <row r="119" spans="1:130" s="230" customFormat="1" ht="26.25" customHeight="1">
      <c r="A119" s="1056" t="s">
        <v>448</v>
      </c>
      <c r="B119" s="947"/>
      <c r="C119" s="929" t="s">
        <v>449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455</v>
      </c>
      <c r="AB119" s="900"/>
      <c r="AC119" s="900"/>
      <c r="AD119" s="900"/>
      <c r="AE119" s="901"/>
      <c r="AF119" s="902" t="s">
        <v>459</v>
      </c>
      <c r="AG119" s="900"/>
      <c r="AH119" s="900"/>
      <c r="AI119" s="900"/>
      <c r="AJ119" s="901"/>
      <c r="AK119" s="902" t="s">
        <v>460</v>
      </c>
      <c r="AL119" s="900"/>
      <c r="AM119" s="900"/>
      <c r="AN119" s="900"/>
      <c r="AO119" s="901"/>
      <c r="AP119" s="903" t="s">
        <v>459</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487</v>
      </c>
      <c r="BP119" s="1005"/>
      <c r="BQ119" s="999">
        <v>35390135</v>
      </c>
      <c r="BR119" s="1000"/>
      <c r="BS119" s="1000"/>
      <c r="BT119" s="1000"/>
      <c r="BU119" s="1000"/>
      <c r="BV119" s="1000">
        <v>35175980</v>
      </c>
      <c r="BW119" s="1000"/>
      <c r="BX119" s="1000"/>
      <c r="BY119" s="1000"/>
      <c r="BZ119" s="1000"/>
      <c r="CA119" s="1000">
        <v>34984285</v>
      </c>
      <c r="CB119" s="1000"/>
      <c r="CC119" s="1000"/>
      <c r="CD119" s="1000"/>
      <c r="CE119" s="1000"/>
      <c r="CF119" s="1001"/>
      <c r="CG119" s="1002"/>
      <c r="CH119" s="1002"/>
      <c r="CI119" s="1002"/>
      <c r="CJ119" s="1003"/>
      <c r="CK119" s="950"/>
      <c r="CL119" s="951"/>
      <c r="CM119" s="973" t="s">
        <v>488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344394</v>
      </c>
      <c r="DH119" s="986"/>
      <c r="DI119" s="986"/>
      <c r="DJ119" s="986"/>
      <c r="DK119" s="987"/>
      <c r="DL119" s="985">
        <v>374160</v>
      </c>
      <c r="DM119" s="986"/>
      <c r="DN119" s="986"/>
      <c r="DO119" s="986"/>
      <c r="DP119" s="987"/>
      <c r="DQ119" s="985">
        <v>317718</v>
      </c>
      <c r="DR119" s="986"/>
      <c r="DS119" s="986"/>
      <c r="DT119" s="986"/>
      <c r="DU119" s="987"/>
      <c r="DV119" s="988">
        <v>3</v>
      </c>
      <c r="DW119" s="989"/>
      <c r="DX119" s="989"/>
      <c r="DY119" s="989"/>
      <c r="DZ119" s="990"/>
    </row>
    <row r="120" spans="1:130" s="230" customFormat="1" ht="26.25" customHeight="1">
      <c r="A120" s="1057"/>
      <c r="B120" s="949"/>
      <c r="C120" s="922" t="s">
        <v>454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411</v>
      </c>
      <c r="AB120" s="959"/>
      <c r="AC120" s="959"/>
      <c r="AD120" s="959"/>
      <c r="AE120" s="960"/>
      <c r="AF120" s="961" t="s">
        <v>411</v>
      </c>
      <c r="AG120" s="959"/>
      <c r="AH120" s="959"/>
      <c r="AI120" s="959"/>
      <c r="AJ120" s="960"/>
      <c r="AK120" s="961" t="s">
        <v>460</v>
      </c>
      <c r="AL120" s="959"/>
      <c r="AM120" s="959"/>
      <c r="AN120" s="959"/>
      <c r="AO120" s="960"/>
      <c r="AP120" s="962" t="s">
        <v>463</v>
      </c>
      <c r="AQ120" s="963"/>
      <c r="AR120" s="963"/>
      <c r="AS120" s="963"/>
      <c r="AT120" s="964"/>
      <c r="AU120" s="991" t="s">
        <v>489</v>
      </c>
      <c r="AV120" s="992"/>
      <c r="AW120" s="992"/>
      <c r="AX120" s="992"/>
      <c r="AY120" s="993"/>
      <c r="AZ120" s="929" t="s">
        <v>490</v>
      </c>
      <c r="BA120" s="897"/>
      <c r="BB120" s="897"/>
      <c r="BC120" s="897"/>
      <c r="BD120" s="897"/>
      <c r="BE120" s="897"/>
      <c r="BF120" s="897"/>
      <c r="BG120" s="897"/>
      <c r="BH120" s="897"/>
      <c r="BI120" s="897"/>
      <c r="BJ120" s="897"/>
      <c r="BK120" s="897"/>
      <c r="BL120" s="897"/>
      <c r="BM120" s="897"/>
      <c r="BN120" s="897"/>
      <c r="BO120" s="897"/>
      <c r="BP120" s="898"/>
      <c r="BQ120" s="930">
        <v>20818415</v>
      </c>
      <c r="BR120" s="931"/>
      <c r="BS120" s="931"/>
      <c r="BT120" s="931"/>
      <c r="BU120" s="931"/>
      <c r="BV120" s="931">
        <v>23007569</v>
      </c>
      <c r="BW120" s="931"/>
      <c r="BX120" s="931"/>
      <c r="BY120" s="931"/>
      <c r="BZ120" s="931"/>
      <c r="CA120" s="931">
        <v>25590885</v>
      </c>
      <c r="CB120" s="931"/>
      <c r="CC120" s="931"/>
      <c r="CD120" s="931"/>
      <c r="CE120" s="931"/>
      <c r="CF120" s="944">
        <v>243.8</v>
      </c>
      <c r="CG120" s="945"/>
      <c r="CH120" s="945"/>
      <c r="CI120" s="945"/>
      <c r="CJ120" s="945"/>
      <c r="CK120" s="1006" t="s">
        <v>491</v>
      </c>
      <c r="CL120" s="1007"/>
      <c r="CM120" s="1007"/>
      <c r="CN120" s="1007"/>
      <c r="CO120" s="1008"/>
      <c r="CP120" s="1014" t="s">
        <v>492</v>
      </c>
      <c r="CQ120" s="1015"/>
      <c r="CR120" s="1015"/>
      <c r="CS120" s="1015"/>
      <c r="CT120" s="1015"/>
      <c r="CU120" s="1015"/>
      <c r="CV120" s="1015"/>
      <c r="CW120" s="1015"/>
      <c r="CX120" s="1015"/>
      <c r="CY120" s="1015"/>
      <c r="CZ120" s="1015"/>
      <c r="DA120" s="1015"/>
      <c r="DB120" s="1015"/>
      <c r="DC120" s="1015"/>
      <c r="DD120" s="1015"/>
      <c r="DE120" s="1015"/>
      <c r="DF120" s="1016"/>
      <c r="DG120" s="930">
        <v>791700</v>
      </c>
      <c r="DH120" s="931"/>
      <c r="DI120" s="931"/>
      <c r="DJ120" s="931"/>
      <c r="DK120" s="931"/>
      <c r="DL120" s="931">
        <v>1278796</v>
      </c>
      <c r="DM120" s="931"/>
      <c r="DN120" s="931"/>
      <c r="DO120" s="931"/>
      <c r="DP120" s="931"/>
      <c r="DQ120" s="931">
        <v>1601278</v>
      </c>
      <c r="DR120" s="931"/>
      <c r="DS120" s="931"/>
      <c r="DT120" s="931"/>
      <c r="DU120" s="931"/>
      <c r="DV120" s="932">
        <v>15.3</v>
      </c>
      <c r="DW120" s="932"/>
      <c r="DX120" s="932"/>
      <c r="DY120" s="932"/>
      <c r="DZ120" s="933"/>
    </row>
    <row r="121" spans="1:130" s="230" customFormat="1" ht="26.25" customHeight="1">
      <c r="A121" s="1057"/>
      <c r="B121" s="949"/>
      <c r="C121" s="974" t="s">
        <v>493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494</v>
      </c>
      <c r="AB121" s="959"/>
      <c r="AC121" s="959"/>
      <c r="AD121" s="959"/>
      <c r="AE121" s="960"/>
      <c r="AF121" s="961" t="s">
        <v>411</v>
      </c>
      <c r="AG121" s="959"/>
      <c r="AH121" s="959"/>
      <c r="AI121" s="959"/>
      <c r="AJ121" s="960"/>
      <c r="AK121" s="961" t="s">
        <v>458</v>
      </c>
      <c r="AL121" s="959"/>
      <c r="AM121" s="959"/>
      <c r="AN121" s="959"/>
      <c r="AO121" s="960"/>
      <c r="AP121" s="962" t="s">
        <v>494</v>
      </c>
      <c r="AQ121" s="963"/>
      <c r="AR121" s="963"/>
      <c r="AS121" s="963"/>
      <c r="AT121" s="964"/>
      <c r="AU121" s="994"/>
      <c r="AV121" s="995"/>
      <c r="AW121" s="995"/>
      <c r="AX121" s="995"/>
      <c r="AY121" s="996"/>
      <c r="AZ121" s="922" t="s">
        <v>495</v>
      </c>
      <c r="BA121" s="923"/>
      <c r="BB121" s="923"/>
      <c r="BC121" s="923"/>
      <c r="BD121" s="923"/>
      <c r="BE121" s="923"/>
      <c r="BF121" s="923"/>
      <c r="BG121" s="923"/>
      <c r="BH121" s="923"/>
      <c r="BI121" s="923"/>
      <c r="BJ121" s="923"/>
      <c r="BK121" s="923"/>
      <c r="BL121" s="923"/>
      <c r="BM121" s="923"/>
      <c r="BN121" s="923"/>
      <c r="BO121" s="923"/>
      <c r="BP121" s="924"/>
      <c r="BQ121" s="925">
        <v>921011</v>
      </c>
      <c r="BR121" s="926"/>
      <c r="BS121" s="926"/>
      <c r="BT121" s="926"/>
      <c r="BU121" s="926"/>
      <c r="BV121" s="926">
        <v>808458</v>
      </c>
      <c r="BW121" s="926"/>
      <c r="BX121" s="926"/>
      <c r="BY121" s="926"/>
      <c r="BZ121" s="926"/>
      <c r="CA121" s="926">
        <v>663355</v>
      </c>
      <c r="CB121" s="926"/>
      <c r="CC121" s="926"/>
      <c r="CD121" s="926"/>
      <c r="CE121" s="926"/>
      <c r="CF121" s="920">
        <v>6.3</v>
      </c>
      <c r="CG121" s="921"/>
      <c r="CH121" s="921"/>
      <c r="CI121" s="921"/>
      <c r="CJ121" s="921"/>
      <c r="CK121" s="1009"/>
      <c r="CL121" s="1010"/>
      <c r="CM121" s="1010"/>
      <c r="CN121" s="1010"/>
      <c r="CO121" s="1011"/>
      <c r="CP121" s="1019" t="s">
        <v>496</v>
      </c>
      <c r="CQ121" s="1020"/>
      <c r="CR121" s="1020"/>
      <c r="CS121" s="1020"/>
      <c r="CT121" s="1020"/>
      <c r="CU121" s="1020"/>
      <c r="CV121" s="1020"/>
      <c r="CW121" s="1020"/>
      <c r="CX121" s="1020"/>
      <c r="CY121" s="1020"/>
      <c r="CZ121" s="1020"/>
      <c r="DA121" s="1020"/>
      <c r="DB121" s="1020"/>
      <c r="DC121" s="1020"/>
      <c r="DD121" s="1020"/>
      <c r="DE121" s="1020"/>
      <c r="DF121" s="1021"/>
      <c r="DG121" s="925">
        <v>287574</v>
      </c>
      <c r="DH121" s="926"/>
      <c r="DI121" s="926"/>
      <c r="DJ121" s="926"/>
      <c r="DK121" s="926"/>
      <c r="DL121" s="926">
        <v>570545</v>
      </c>
      <c r="DM121" s="926"/>
      <c r="DN121" s="926"/>
      <c r="DO121" s="926"/>
      <c r="DP121" s="926"/>
      <c r="DQ121" s="926">
        <v>825993</v>
      </c>
      <c r="DR121" s="926"/>
      <c r="DS121" s="926"/>
      <c r="DT121" s="926"/>
      <c r="DU121" s="926"/>
      <c r="DV121" s="927">
        <v>7.9</v>
      </c>
      <c r="DW121" s="927"/>
      <c r="DX121" s="927"/>
      <c r="DY121" s="927"/>
      <c r="DZ121" s="928"/>
    </row>
    <row r="122" spans="1:130" s="230" customFormat="1" ht="26.25" customHeight="1">
      <c r="A122" s="1057"/>
      <c r="B122" s="949"/>
      <c r="C122" s="922" t="s">
        <v>472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411</v>
      </c>
      <c r="AB122" s="959"/>
      <c r="AC122" s="959"/>
      <c r="AD122" s="959"/>
      <c r="AE122" s="960"/>
      <c r="AF122" s="961" t="s">
        <v>482</v>
      </c>
      <c r="AG122" s="959"/>
      <c r="AH122" s="959"/>
      <c r="AI122" s="959"/>
      <c r="AJ122" s="960"/>
      <c r="AK122" s="961" t="s">
        <v>483</v>
      </c>
      <c r="AL122" s="959"/>
      <c r="AM122" s="959"/>
      <c r="AN122" s="959"/>
      <c r="AO122" s="960"/>
      <c r="AP122" s="962" t="s">
        <v>459</v>
      </c>
      <c r="AQ122" s="963"/>
      <c r="AR122" s="963"/>
      <c r="AS122" s="963"/>
      <c r="AT122" s="964"/>
      <c r="AU122" s="994"/>
      <c r="AV122" s="995"/>
      <c r="AW122" s="995"/>
      <c r="AX122" s="995"/>
      <c r="AY122" s="996"/>
      <c r="AZ122" s="973" t="s">
        <v>497</v>
      </c>
      <c r="BA122" s="965"/>
      <c r="BB122" s="965"/>
      <c r="BC122" s="965"/>
      <c r="BD122" s="965"/>
      <c r="BE122" s="965"/>
      <c r="BF122" s="965"/>
      <c r="BG122" s="965"/>
      <c r="BH122" s="965"/>
      <c r="BI122" s="965"/>
      <c r="BJ122" s="965"/>
      <c r="BK122" s="965"/>
      <c r="BL122" s="965"/>
      <c r="BM122" s="965"/>
      <c r="BN122" s="965"/>
      <c r="BO122" s="965"/>
      <c r="BP122" s="966"/>
      <c r="BQ122" s="999">
        <v>25946347</v>
      </c>
      <c r="BR122" s="1000"/>
      <c r="BS122" s="1000"/>
      <c r="BT122" s="1000"/>
      <c r="BU122" s="1000"/>
      <c r="BV122" s="1000">
        <v>24411852</v>
      </c>
      <c r="BW122" s="1000"/>
      <c r="BX122" s="1000"/>
      <c r="BY122" s="1000"/>
      <c r="BZ122" s="1000"/>
      <c r="CA122" s="1000">
        <v>24178301</v>
      </c>
      <c r="CB122" s="1000"/>
      <c r="CC122" s="1000"/>
      <c r="CD122" s="1000"/>
      <c r="CE122" s="1000"/>
      <c r="CF122" s="1017">
        <v>230.3</v>
      </c>
      <c r="CG122" s="1018"/>
      <c r="CH122" s="1018"/>
      <c r="CI122" s="1018"/>
      <c r="CJ122" s="1018"/>
      <c r="CK122" s="1009"/>
      <c r="CL122" s="1010"/>
      <c r="CM122" s="1010"/>
      <c r="CN122" s="1010"/>
      <c r="CO122" s="1011"/>
      <c r="CP122" s="1019" t="s">
        <v>498</v>
      </c>
      <c r="CQ122" s="1020"/>
      <c r="CR122" s="1020"/>
      <c r="CS122" s="1020"/>
      <c r="CT122" s="1020"/>
      <c r="CU122" s="1020"/>
      <c r="CV122" s="1020"/>
      <c r="CW122" s="1020"/>
      <c r="CX122" s="1020"/>
      <c r="CY122" s="1020"/>
      <c r="CZ122" s="1020"/>
      <c r="DA122" s="1020"/>
      <c r="DB122" s="1020"/>
      <c r="DC122" s="1020"/>
      <c r="DD122" s="1020"/>
      <c r="DE122" s="1020"/>
      <c r="DF122" s="1021"/>
      <c r="DG122" s="925">
        <v>459603</v>
      </c>
      <c r="DH122" s="926"/>
      <c r="DI122" s="926"/>
      <c r="DJ122" s="926"/>
      <c r="DK122" s="926"/>
      <c r="DL122" s="926">
        <v>430387</v>
      </c>
      <c r="DM122" s="926"/>
      <c r="DN122" s="926"/>
      <c r="DO122" s="926"/>
      <c r="DP122" s="926"/>
      <c r="DQ122" s="926">
        <v>396551</v>
      </c>
      <c r="DR122" s="926"/>
      <c r="DS122" s="926"/>
      <c r="DT122" s="926"/>
      <c r="DU122" s="926"/>
      <c r="DV122" s="927">
        <v>3.8</v>
      </c>
      <c r="DW122" s="927"/>
      <c r="DX122" s="927"/>
      <c r="DY122" s="927"/>
      <c r="DZ122" s="928"/>
    </row>
    <row r="123" spans="1:130" s="230" customFormat="1" ht="26.25" customHeight="1">
      <c r="A123" s="1057"/>
      <c r="B123" s="949"/>
      <c r="C123" s="922" t="s">
        <v>479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483</v>
      </c>
      <c r="AB123" s="959"/>
      <c r="AC123" s="959"/>
      <c r="AD123" s="959"/>
      <c r="AE123" s="960"/>
      <c r="AF123" s="961" t="s">
        <v>411</v>
      </c>
      <c r="AG123" s="959"/>
      <c r="AH123" s="959"/>
      <c r="AI123" s="959"/>
      <c r="AJ123" s="960"/>
      <c r="AK123" s="961" t="s">
        <v>482</v>
      </c>
      <c r="AL123" s="959"/>
      <c r="AM123" s="959"/>
      <c r="AN123" s="959"/>
      <c r="AO123" s="960"/>
      <c r="AP123" s="962" t="s">
        <v>455</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499</v>
      </c>
      <c r="BP123" s="1005"/>
      <c r="BQ123" s="1063">
        <v>47685773</v>
      </c>
      <c r="BR123" s="1064"/>
      <c r="BS123" s="1064"/>
      <c r="BT123" s="1064"/>
      <c r="BU123" s="1064"/>
      <c r="BV123" s="1064">
        <v>48227879</v>
      </c>
      <c r="BW123" s="1064"/>
      <c r="BX123" s="1064"/>
      <c r="BY123" s="1064"/>
      <c r="BZ123" s="1064"/>
      <c r="CA123" s="1064">
        <v>50432541</v>
      </c>
      <c r="CB123" s="1064"/>
      <c r="CC123" s="1064"/>
      <c r="CD123" s="1064"/>
      <c r="CE123" s="1064"/>
      <c r="CF123" s="1001"/>
      <c r="CG123" s="1002"/>
      <c r="CH123" s="1002"/>
      <c r="CI123" s="1002"/>
      <c r="CJ123" s="1003"/>
      <c r="CK123" s="1009"/>
      <c r="CL123" s="1010"/>
      <c r="CM123" s="1010"/>
      <c r="CN123" s="1010"/>
      <c r="CO123" s="1011"/>
      <c r="CP123" s="1019" t="s">
        <v>500</v>
      </c>
      <c r="CQ123" s="1020"/>
      <c r="CR123" s="1020"/>
      <c r="CS123" s="1020"/>
      <c r="CT123" s="1020"/>
      <c r="CU123" s="1020"/>
      <c r="CV123" s="1020"/>
      <c r="CW123" s="1020"/>
      <c r="CX123" s="1020"/>
      <c r="CY123" s="1020"/>
      <c r="CZ123" s="1020"/>
      <c r="DA123" s="1020"/>
      <c r="DB123" s="1020"/>
      <c r="DC123" s="1020"/>
      <c r="DD123" s="1020"/>
      <c r="DE123" s="1020"/>
      <c r="DF123" s="1021"/>
      <c r="DG123" s="958">
        <v>146558</v>
      </c>
      <c r="DH123" s="959"/>
      <c r="DI123" s="959"/>
      <c r="DJ123" s="959"/>
      <c r="DK123" s="960"/>
      <c r="DL123" s="961">
        <v>140504</v>
      </c>
      <c r="DM123" s="959"/>
      <c r="DN123" s="959"/>
      <c r="DO123" s="959"/>
      <c r="DP123" s="960"/>
      <c r="DQ123" s="961">
        <v>136886</v>
      </c>
      <c r="DR123" s="959"/>
      <c r="DS123" s="959"/>
      <c r="DT123" s="959"/>
      <c r="DU123" s="960"/>
      <c r="DV123" s="962">
        <v>1.3</v>
      </c>
      <c r="DW123" s="963"/>
      <c r="DX123" s="963"/>
      <c r="DY123" s="963"/>
      <c r="DZ123" s="964"/>
    </row>
    <row r="124" spans="1:130" s="230" customFormat="1" ht="26.25" customHeight="1" thickBot="1">
      <c r="A124" s="1057"/>
      <c r="B124" s="949"/>
      <c r="C124" s="922" t="s">
        <v>484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482</v>
      </c>
      <c r="AB124" s="959"/>
      <c r="AC124" s="959"/>
      <c r="AD124" s="959"/>
      <c r="AE124" s="960"/>
      <c r="AF124" s="961" t="s">
        <v>411</v>
      </c>
      <c r="AG124" s="959"/>
      <c r="AH124" s="959"/>
      <c r="AI124" s="959"/>
      <c r="AJ124" s="960"/>
      <c r="AK124" s="961" t="s">
        <v>459</v>
      </c>
      <c r="AL124" s="959"/>
      <c r="AM124" s="959"/>
      <c r="AN124" s="959"/>
      <c r="AO124" s="960"/>
      <c r="AP124" s="962" t="s">
        <v>396</v>
      </c>
      <c r="AQ124" s="963"/>
      <c r="AR124" s="963"/>
      <c r="AS124" s="963"/>
      <c r="AT124" s="964"/>
      <c r="AU124" s="1059" t="s">
        <v>501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458</v>
      </c>
      <c r="BR124" s="1027"/>
      <c r="BS124" s="1027"/>
      <c r="BT124" s="1027"/>
      <c r="BU124" s="1027"/>
      <c r="BV124" s="1027" t="s">
        <v>180</v>
      </c>
      <c r="BW124" s="1027"/>
      <c r="BX124" s="1027"/>
      <c r="BY124" s="1027"/>
      <c r="BZ124" s="1027"/>
      <c r="CA124" s="1027" t="s">
        <v>460</v>
      </c>
      <c r="CB124" s="1027"/>
      <c r="CC124" s="1027"/>
      <c r="CD124" s="1027"/>
      <c r="CE124" s="1027"/>
      <c r="CF124" s="1028"/>
      <c r="CG124" s="1029"/>
      <c r="CH124" s="1029"/>
      <c r="CI124" s="1029"/>
      <c r="CJ124" s="1030"/>
      <c r="CK124" s="1012"/>
      <c r="CL124" s="1012"/>
      <c r="CM124" s="1012"/>
      <c r="CN124" s="1012"/>
      <c r="CO124" s="1013"/>
      <c r="CP124" s="1019" t="s">
        <v>502</v>
      </c>
      <c r="CQ124" s="1020"/>
      <c r="CR124" s="1020"/>
      <c r="CS124" s="1020"/>
      <c r="CT124" s="1020"/>
      <c r="CU124" s="1020"/>
      <c r="CV124" s="1020"/>
      <c r="CW124" s="1020"/>
      <c r="CX124" s="1020"/>
      <c r="CY124" s="1020"/>
      <c r="CZ124" s="1020"/>
      <c r="DA124" s="1020"/>
      <c r="DB124" s="1020"/>
      <c r="DC124" s="1020"/>
      <c r="DD124" s="1020"/>
      <c r="DE124" s="1020"/>
      <c r="DF124" s="1021"/>
      <c r="DG124" s="1004">
        <v>14490</v>
      </c>
      <c r="DH124" s="986"/>
      <c r="DI124" s="986"/>
      <c r="DJ124" s="986"/>
      <c r="DK124" s="987"/>
      <c r="DL124" s="985">
        <v>12396</v>
      </c>
      <c r="DM124" s="986"/>
      <c r="DN124" s="986"/>
      <c r="DO124" s="986"/>
      <c r="DP124" s="987"/>
      <c r="DQ124" s="985">
        <v>10107</v>
      </c>
      <c r="DR124" s="986"/>
      <c r="DS124" s="986"/>
      <c r="DT124" s="986"/>
      <c r="DU124" s="987"/>
      <c r="DV124" s="988">
        <v>0.1</v>
      </c>
      <c r="DW124" s="989"/>
      <c r="DX124" s="989"/>
      <c r="DY124" s="989"/>
      <c r="DZ124" s="990"/>
    </row>
    <row r="125" spans="1:130" s="230" customFormat="1" ht="26.25" customHeight="1">
      <c r="A125" s="1057"/>
      <c r="B125" s="949"/>
      <c r="C125" s="922" t="s">
        <v>486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483</v>
      </c>
      <c r="AB125" s="959"/>
      <c r="AC125" s="959"/>
      <c r="AD125" s="959"/>
      <c r="AE125" s="960"/>
      <c r="AF125" s="961" t="s">
        <v>180</v>
      </c>
      <c r="AG125" s="959"/>
      <c r="AH125" s="959"/>
      <c r="AI125" s="959"/>
      <c r="AJ125" s="960"/>
      <c r="AK125" s="961" t="s">
        <v>470</v>
      </c>
      <c r="AL125" s="959"/>
      <c r="AM125" s="959"/>
      <c r="AN125" s="959"/>
      <c r="AO125" s="960"/>
      <c r="AP125" s="962" t="s">
        <v>411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503</v>
      </c>
      <c r="CL125" s="1007"/>
      <c r="CM125" s="1007"/>
      <c r="CN125" s="1007"/>
      <c r="CO125" s="1008"/>
      <c r="CP125" s="929" t="s">
        <v>504</v>
      </c>
      <c r="CQ125" s="897"/>
      <c r="CR125" s="897"/>
      <c r="CS125" s="897"/>
      <c r="CT125" s="897"/>
      <c r="CU125" s="897"/>
      <c r="CV125" s="897"/>
      <c r="CW125" s="897"/>
      <c r="CX125" s="897"/>
      <c r="CY125" s="897"/>
      <c r="CZ125" s="897"/>
      <c r="DA125" s="897"/>
      <c r="DB125" s="897"/>
      <c r="DC125" s="897"/>
      <c r="DD125" s="897"/>
      <c r="DE125" s="897"/>
      <c r="DF125" s="898"/>
      <c r="DG125" s="930" t="s">
        <v>483</v>
      </c>
      <c r="DH125" s="931"/>
      <c r="DI125" s="931"/>
      <c r="DJ125" s="931"/>
      <c r="DK125" s="931"/>
      <c r="DL125" s="931" t="s">
        <v>505</v>
      </c>
      <c r="DM125" s="931"/>
      <c r="DN125" s="931"/>
      <c r="DO125" s="931"/>
      <c r="DP125" s="931"/>
      <c r="DQ125" s="931" t="s">
        <v>458</v>
      </c>
      <c r="DR125" s="931"/>
      <c r="DS125" s="931"/>
      <c r="DT125" s="931"/>
      <c r="DU125" s="931"/>
      <c r="DV125" s="932" t="s">
        <v>463</v>
      </c>
      <c r="DW125" s="932"/>
      <c r="DX125" s="932"/>
      <c r="DY125" s="932"/>
      <c r="DZ125" s="933"/>
    </row>
    <row r="126" spans="1:130" s="230" customFormat="1" ht="26.25" customHeight="1" thickBot="1">
      <c r="A126" s="1057"/>
      <c r="B126" s="949"/>
      <c r="C126" s="922" t="s">
        <v>488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483</v>
      </c>
      <c r="AB126" s="959"/>
      <c r="AC126" s="959"/>
      <c r="AD126" s="959"/>
      <c r="AE126" s="960"/>
      <c r="AF126" s="961" t="s">
        <v>411</v>
      </c>
      <c r="AG126" s="959"/>
      <c r="AH126" s="959"/>
      <c r="AI126" s="959"/>
      <c r="AJ126" s="960"/>
      <c r="AK126" s="961" t="s">
        <v>180</v>
      </c>
      <c r="AL126" s="959"/>
      <c r="AM126" s="959"/>
      <c r="AN126" s="959"/>
      <c r="AO126" s="960"/>
      <c r="AP126" s="962" t="s">
        <v>180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506</v>
      </c>
      <c r="CQ126" s="923"/>
      <c r="CR126" s="923"/>
      <c r="CS126" s="923"/>
      <c r="CT126" s="923"/>
      <c r="CU126" s="923"/>
      <c r="CV126" s="923"/>
      <c r="CW126" s="923"/>
      <c r="CX126" s="923"/>
      <c r="CY126" s="923"/>
      <c r="CZ126" s="923"/>
      <c r="DA126" s="923"/>
      <c r="DB126" s="923"/>
      <c r="DC126" s="923"/>
      <c r="DD126" s="923"/>
      <c r="DE126" s="923"/>
      <c r="DF126" s="924"/>
      <c r="DG126" s="925" t="s">
        <v>482</v>
      </c>
      <c r="DH126" s="926"/>
      <c r="DI126" s="926"/>
      <c r="DJ126" s="926"/>
      <c r="DK126" s="926"/>
      <c r="DL126" s="926" t="s">
        <v>482</v>
      </c>
      <c r="DM126" s="926"/>
      <c r="DN126" s="926"/>
      <c r="DO126" s="926"/>
      <c r="DP126" s="926"/>
      <c r="DQ126" s="926" t="s">
        <v>463</v>
      </c>
      <c r="DR126" s="926"/>
      <c r="DS126" s="926"/>
      <c r="DT126" s="926"/>
      <c r="DU126" s="926"/>
      <c r="DV126" s="927" t="s">
        <v>463</v>
      </c>
      <c r="DW126" s="927"/>
      <c r="DX126" s="927"/>
      <c r="DY126" s="927"/>
      <c r="DZ126" s="928"/>
    </row>
    <row r="127" spans="1:130" s="230" customFormat="1" ht="26.25" customHeight="1">
      <c r="A127" s="1058"/>
      <c r="B127" s="951"/>
      <c r="C127" s="973" t="s">
        <v>507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33131</v>
      </c>
      <c r="AB127" s="959"/>
      <c r="AC127" s="959"/>
      <c r="AD127" s="959"/>
      <c r="AE127" s="960"/>
      <c r="AF127" s="961">
        <v>33131</v>
      </c>
      <c r="AG127" s="959"/>
      <c r="AH127" s="959"/>
      <c r="AI127" s="959"/>
      <c r="AJ127" s="960"/>
      <c r="AK127" s="961">
        <v>22258</v>
      </c>
      <c r="AL127" s="959"/>
      <c r="AM127" s="959"/>
      <c r="AN127" s="959"/>
      <c r="AO127" s="960"/>
      <c r="AP127" s="962">
        <v>0.2</v>
      </c>
      <c r="AQ127" s="963"/>
      <c r="AR127" s="963"/>
      <c r="AS127" s="963"/>
      <c r="AT127" s="964"/>
      <c r="AU127" s="232"/>
      <c r="AV127" s="232"/>
      <c r="AW127" s="232"/>
      <c r="AX127" s="1031" t="s">
        <v>508</v>
      </c>
      <c r="AY127" s="1032"/>
      <c r="AZ127" s="1032"/>
      <c r="BA127" s="1032"/>
      <c r="BB127" s="1032"/>
      <c r="BC127" s="1032"/>
      <c r="BD127" s="1032"/>
      <c r="BE127" s="1033"/>
      <c r="BF127" s="1034" t="s">
        <v>509</v>
      </c>
      <c r="BG127" s="1032"/>
      <c r="BH127" s="1032"/>
      <c r="BI127" s="1032"/>
      <c r="BJ127" s="1032"/>
      <c r="BK127" s="1032"/>
      <c r="BL127" s="1033"/>
      <c r="BM127" s="1034" t="s">
        <v>510</v>
      </c>
      <c r="BN127" s="1032"/>
      <c r="BO127" s="1032"/>
      <c r="BP127" s="1032"/>
      <c r="BQ127" s="1032"/>
      <c r="BR127" s="1032"/>
      <c r="BS127" s="1033"/>
      <c r="BT127" s="1034" t="s">
        <v>511</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512</v>
      </c>
      <c r="CQ127" s="923"/>
      <c r="CR127" s="923"/>
      <c r="CS127" s="923"/>
      <c r="CT127" s="923"/>
      <c r="CU127" s="923"/>
      <c r="CV127" s="923"/>
      <c r="CW127" s="923"/>
      <c r="CX127" s="923"/>
      <c r="CY127" s="923"/>
      <c r="CZ127" s="923"/>
      <c r="DA127" s="923"/>
      <c r="DB127" s="923"/>
      <c r="DC127" s="923"/>
      <c r="DD127" s="923"/>
      <c r="DE127" s="923"/>
      <c r="DF127" s="924"/>
      <c r="DG127" s="925" t="s">
        <v>411</v>
      </c>
      <c r="DH127" s="926"/>
      <c r="DI127" s="926"/>
      <c r="DJ127" s="926"/>
      <c r="DK127" s="926"/>
      <c r="DL127" s="926" t="s">
        <v>411</v>
      </c>
      <c r="DM127" s="926"/>
      <c r="DN127" s="926"/>
      <c r="DO127" s="926"/>
      <c r="DP127" s="926"/>
      <c r="DQ127" s="926" t="s">
        <v>483</v>
      </c>
      <c r="DR127" s="926"/>
      <c r="DS127" s="926"/>
      <c r="DT127" s="926"/>
      <c r="DU127" s="926"/>
      <c r="DV127" s="927" t="s">
        <v>396</v>
      </c>
      <c r="DW127" s="927"/>
      <c r="DX127" s="927"/>
      <c r="DY127" s="927"/>
      <c r="DZ127" s="928"/>
    </row>
    <row r="128" spans="1:130" s="230" customFormat="1" ht="26.25" customHeight="1" thickBot="1">
      <c r="A128" s="1041" t="s">
        <v>513</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514</v>
      </c>
      <c r="X128" s="1043"/>
      <c r="Y128" s="1043"/>
      <c r="Z128" s="1044"/>
      <c r="AA128" s="1045">
        <v>117627</v>
      </c>
      <c r="AB128" s="1046"/>
      <c r="AC128" s="1046"/>
      <c r="AD128" s="1046"/>
      <c r="AE128" s="1047"/>
      <c r="AF128" s="1048">
        <v>135779</v>
      </c>
      <c r="AG128" s="1046"/>
      <c r="AH128" s="1046"/>
      <c r="AI128" s="1046"/>
      <c r="AJ128" s="1047"/>
      <c r="AK128" s="1048">
        <v>138386</v>
      </c>
      <c r="AL128" s="1046"/>
      <c r="AM128" s="1046"/>
      <c r="AN128" s="1046"/>
      <c r="AO128" s="1047"/>
      <c r="AP128" s="1049"/>
      <c r="AQ128" s="1050"/>
      <c r="AR128" s="1050"/>
      <c r="AS128" s="1050"/>
      <c r="AT128" s="1051"/>
      <c r="AU128" s="232"/>
      <c r="AV128" s="232"/>
      <c r="AW128" s="232"/>
      <c r="AX128" s="896" t="s">
        <v>515</v>
      </c>
      <c r="AY128" s="897"/>
      <c r="AZ128" s="897"/>
      <c r="BA128" s="897"/>
      <c r="BB128" s="897"/>
      <c r="BC128" s="897"/>
      <c r="BD128" s="897"/>
      <c r="BE128" s="898"/>
      <c r="BF128" s="1052" t="s">
        <v>411</v>
      </c>
      <c r="BG128" s="1053"/>
      <c r="BH128" s="1053"/>
      <c r="BI128" s="1053"/>
      <c r="BJ128" s="1053"/>
      <c r="BK128" s="1053"/>
      <c r="BL128" s="1054"/>
      <c r="BM128" s="1052">
        <v>12.96</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516</v>
      </c>
      <c r="CQ128" s="726"/>
      <c r="CR128" s="726"/>
      <c r="CS128" s="726"/>
      <c r="CT128" s="726"/>
      <c r="CU128" s="726"/>
      <c r="CV128" s="726"/>
      <c r="CW128" s="726"/>
      <c r="CX128" s="726"/>
      <c r="CY128" s="726"/>
      <c r="CZ128" s="726"/>
      <c r="DA128" s="726"/>
      <c r="DB128" s="726"/>
      <c r="DC128" s="726"/>
      <c r="DD128" s="726"/>
      <c r="DE128" s="726"/>
      <c r="DF128" s="1036"/>
      <c r="DG128" s="1037">
        <v>26316</v>
      </c>
      <c r="DH128" s="1038"/>
      <c r="DI128" s="1038"/>
      <c r="DJ128" s="1038"/>
      <c r="DK128" s="1038"/>
      <c r="DL128" s="1038">
        <v>7464</v>
      </c>
      <c r="DM128" s="1038"/>
      <c r="DN128" s="1038"/>
      <c r="DO128" s="1038"/>
      <c r="DP128" s="1038"/>
      <c r="DQ128" s="1038">
        <v>6984</v>
      </c>
      <c r="DR128" s="1038"/>
      <c r="DS128" s="1038"/>
      <c r="DT128" s="1038"/>
      <c r="DU128" s="1038"/>
      <c r="DV128" s="1039">
        <v>0.1</v>
      </c>
      <c r="DW128" s="1039"/>
      <c r="DX128" s="1039"/>
      <c r="DY128" s="1039"/>
      <c r="DZ128" s="1040"/>
    </row>
    <row r="129" spans="1:131" s="230" customFormat="1" ht="26.25" customHeight="1">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517</v>
      </c>
      <c r="X129" s="1071"/>
      <c r="Y129" s="1071"/>
      <c r="Z129" s="1072"/>
      <c r="AA129" s="958">
        <v>12960407</v>
      </c>
      <c r="AB129" s="959"/>
      <c r="AC129" s="959"/>
      <c r="AD129" s="959"/>
      <c r="AE129" s="960"/>
      <c r="AF129" s="961">
        <v>13219722</v>
      </c>
      <c r="AG129" s="959"/>
      <c r="AH129" s="959"/>
      <c r="AI129" s="959"/>
      <c r="AJ129" s="960"/>
      <c r="AK129" s="961">
        <v>12875979</v>
      </c>
      <c r="AL129" s="959"/>
      <c r="AM129" s="959"/>
      <c r="AN129" s="959"/>
      <c r="AO129" s="960"/>
      <c r="AP129" s="1073"/>
      <c r="AQ129" s="1074"/>
      <c r="AR129" s="1074"/>
      <c r="AS129" s="1074"/>
      <c r="AT129" s="1075"/>
      <c r="AU129" s="233"/>
      <c r="AV129" s="233"/>
      <c r="AW129" s="233"/>
      <c r="AX129" s="1065" t="s">
        <v>518</v>
      </c>
      <c r="AY129" s="923"/>
      <c r="AZ129" s="923"/>
      <c r="BA129" s="923"/>
      <c r="BB129" s="923"/>
      <c r="BC129" s="923"/>
      <c r="BD129" s="923"/>
      <c r="BE129" s="924"/>
      <c r="BF129" s="1066" t="s">
        <v>411</v>
      </c>
      <c r="BG129" s="1067"/>
      <c r="BH129" s="1067"/>
      <c r="BI129" s="1067"/>
      <c r="BJ129" s="1067"/>
      <c r="BK129" s="1067"/>
      <c r="BL129" s="1068"/>
      <c r="BM129" s="1066">
        <v>17.96</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519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520</v>
      </c>
      <c r="X130" s="1071"/>
      <c r="Y130" s="1071"/>
      <c r="Z130" s="1072"/>
      <c r="AA130" s="958">
        <v>2354415</v>
      </c>
      <c r="AB130" s="959"/>
      <c r="AC130" s="959"/>
      <c r="AD130" s="959"/>
      <c r="AE130" s="960"/>
      <c r="AF130" s="961">
        <v>2290679</v>
      </c>
      <c r="AG130" s="959"/>
      <c r="AH130" s="959"/>
      <c r="AI130" s="959"/>
      <c r="AJ130" s="960"/>
      <c r="AK130" s="961">
        <v>2379298</v>
      </c>
      <c r="AL130" s="959"/>
      <c r="AM130" s="959"/>
      <c r="AN130" s="959"/>
      <c r="AO130" s="960"/>
      <c r="AP130" s="1073"/>
      <c r="AQ130" s="1074"/>
      <c r="AR130" s="1074"/>
      <c r="AS130" s="1074"/>
      <c r="AT130" s="1075"/>
      <c r="AU130" s="233"/>
      <c r="AV130" s="233"/>
      <c r="AW130" s="233"/>
      <c r="AX130" s="1065" t="s">
        <v>521</v>
      </c>
      <c r="AY130" s="923"/>
      <c r="AZ130" s="923"/>
      <c r="BA130" s="923"/>
      <c r="BB130" s="923"/>
      <c r="BC130" s="923"/>
      <c r="BD130" s="923"/>
      <c r="BE130" s="924"/>
      <c r="BF130" s="1101">
        <v>7.3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522</v>
      </c>
      <c r="X131" s="1108"/>
      <c r="Y131" s="1108"/>
      <c r="Z131" s="1109"/>
      <c r="AA131" s="1004">
        <v>10605992</v>
      </c>
      <c r="AB131" s="986"/>
      <c r="AC131" s="986"/>
      <c r="AD131" s="986"/>
      <c r="AE131" s="987"/>
      <c r="AF131" s="985">
        <v>10929043</v>
      </c>
      <c r="AG131" s="986"/>
      <c r="AH131" s="986"/>
      <c r="AI131" s="986"/>
      <c r="AJ131" s="987"/>
      <c r="AK131" s="985">
        <v>10496681</v>
      </c>
      <c r="AL131" s="986"/>
      <c r="AM131" s="986"/>
      <c r="AN131" s="986"/>
      <c r="AO131" s="987"/>
      <c r="AP131" s="1110"/>
      <c r="AQ131" s="1111"/>
      <c r="AR131" s="1111"/>
      <c r="AS131" s="1111"/>
      <c r="AT131" s="1112"/>
      <c r="AU131" s="233"/>
      <c r="AV131" s="233"/>
      <c r="AW131" s="233"/>
      <c r="AX131" s="1083" t="s">
        <v>523</v>
      </c>
      <c r="AY131" s="726"/>
      <c r="AZ131" s="726"/>
      <c r="BA131" s="726"/>
      <c r="BB131" s="726"/>
      <c r="BC131" s="726"/>
      <c r="BD131" s="726"/>
      <c r="BE131" s="1036"/>
      <c r="BF131" s="1084" t="s">
        <v>411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524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525</v>
      </c>
      <c r="W132" s="1094"/>
      <c r="X132" s="1094"/>
      <c r="Y132" s="1094"/>
      <c r="Z132" s="1095"/>
      <c r="AA132" s="1096">
        <v>7.3747462759999998</v>
      </c>
      <c r="AB132" s="1097"/>
      <c r="AC132" s="1097"/>
      <c r="AD132" s="1097"/>
      <c r="AE132" s="1098"/>
      <c r="AF132" s="1099">
        <v>7.1188209249999996</v>
      </c>
      <c r="AG132" s="1097"/>
      <c r="AH132" s="1097"/>
      <c r="AI132" s="1097"/>
      <c r="AJ132" s="1098"/>
      <c r="AK132" s="1099">
        <v>7.5549880959999998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526</v>
      </c>
      <c r="W133" s="1077"/>
      <c r="X133" s="1077"/>
      <c r="Y133" s="1077"/>
      <c r="Z133" s="1078"/>
      <c r="AA133" s="1079">
        <v>7.7</v>
      </c>
      <c r="AB133" s="1080"/>
      <c r="AC133" s="1080"/>
      <c r="AD133" s="1080"/>
      <c r="AE133" s="1081"/>
      <c r="AF133" s="1079">
        <v>7.3</v>
      </c>
      <c r="AG133" s="1080"/>
      <c r="AH133" s="1080"/>
      <c r="AI133" s="1080"/>
      <c r="AJ133" s="1081"/>
      <c r="AK133" s="1079">
        <v>7.3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KeW3yaaPC5RRQFCv/u3pKVVKns+tAEUj4Kul8/ZUHpsmHe8fV1WDEf0/pqollQ5RvOtC+KwU1881ue46c69sA==" saltValue="GsHVRcIj+PggIYUQp2A/d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527</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N8t8RzID/V54eq3UOLqKBcdPkC5otKPQU8SBRKQZezDIY8m930elcFs2spCDAkmQ5oYGNNnuR2lydS83l45ksA==" saltValue="RaKgoQbCDsP1cIS+K5N7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m8qAzE9ez2rREfB6taQY9ujc/js4frczOHKNtpIwgvT+toBQ/qGc2w97WeyXY/4yhX4fupUV6G3cANYY21/qoA==" saltValue="E4EY5d2qTLRxdqgxLKhCCQ=="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528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529</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530</v>
      </c>
      <c r="AP7" s="272"/>
      <c r="AQ7" s="273" t="s">
        <v>531</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532</v>
      </c>
      <c r="AQ8" s="279" t="s">
        <v>533</v>
      </c>
      <c r="AR8" s="280" t="s">
        <v>534</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535</v>
      </c>
      <c r="AL9" s="1117"/>
      <c r="AM9" s="1117"/>
      <c r="AN9" s="1118"/>
      <c r="AO9" s="281">
        <v>3947657</v>
      </c>
      <c r="AP9" s="281">
        <v>122298</v>
      </c>
      <c r="AQ9" s="282">
        <v>105319</v>
      </c>
      <c r="AR9" s="283">
        <v>16.100000000000001</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536</v>
      </c>
      <c r="AL10" s="1117"/>
      <c r="AM10" s="1117"/>
      <c r="AN10" s="1118"/>
      <c r="AO10" s="284">
        <v>35250</v>
      </c>
      <c r="AP10" s="284">
        <v>1092</v>
      </c>
      <c r="AQ10" s="285">
        <v>9860</v>
      </c>
      <c r="AR10" s="286">
        <v>-88.9</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537</v>
      </c>
      <c r="AL11" s="1117"/>
      <c r="AM11" s="1117"/>
      <c r="AN11" s="1118"/>
      <c r="AO11" s="284" t="s">
        <v>538</v>
      </c>
      <c r="AP11" s="284" t="s">
        <v>538</v>
      </c>
      <c r="AQ11" s="285">
        <v>1656</v>
      </c>
      <c r="AR11" s="286" t="s">
        <v>538</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539</v>
      </c>
      <c r="AL12" s="1117"/>
      <c r="AM12" s="1117"/>
      <c r="AN12" s="1118"/>
      <c r="AO12" s="284" t="s">
        <v>538</v>
      </c>
      <c r="AP12" s="284" t="s">
        <v>538</v>
      </c>
      <c r="AQ12" s="285">
        <v>3</v>
      </c>
      <c r="AR12" s="286" t="s">
        <v>538</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540</v>
      </c>
      <c r="AL13" s="1117"/>
      <c r="AM13" s="1117"/>
      <c r="AN13" s="1118"/>
      <c r="AO13" s="284">
        <v>168695</v>
      </c>
      <c r="AP13" s="284">
        <v>5226</v>
      </c>
      <c r="AQ13" s="285">
        <v>4056</v>
      </c>
      <c r="AR13" s="286">
        <v>28.8</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541</v>
      </c>
      <c r="AL14" s="1117"/>
      <c r="AM14" s="1117"/>
      <c r="AN14" s="1118"/>
      <c r="AO14" s="284">
        <v>190679</v>
      </c>
      <c r="AP14" s="284">
        <v>5907</v>
      </c>
      <c r="AQ14" s="285">
        <v>2339</v>
      </c>
      <c r="AR14" s="286">
        <v>152.5</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542</v>
      </c>
      <c r="AL15" s="1120"/>
      <c r="AM15" s="1120"/>
      <c r="AN15" s="1121"/>
      <c r="AO15" s="284">
        <v>-427565</v>
      </c>
      <c r="AP15" s="284">
        <v>-13246</v>
      </c>
      <c r="AQ15" s="285">
        <v>-7717</v>
      </c>
      <c r="AR15" s="286">
        <v>71.599999999999994</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3914716</v>
      </c>
      <c r="AP16" s="284">
        <v>121277</v>
      </c>
      <c r="AQ16" s="285">
        <v>115515</v>
      </c>
      <c r="AR16" s="286">
        <v>5</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543</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544</v>
      </c>
      <c r="AP20" s="293" t="s">
        <v>545</v>
      </c>
      <c r="AQ20" s="294" t="s">
        <v>546</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547</v>
      </c>
      <c r="AL21" s="1123"/>
      <c r="AM21" s="1123"/>
      <c r="AN21" s="1124"/>
      <c r="AO21" s="297">
        <v>13.51</v>
      </c>
      <c r="AP21" s="298">
        <v>10.69</v>
      </c>
      <c r="AQ21" s="299">
        <v>2.82</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548</v>
      </c>
      <c r="AL22" s="1123"/>
      <c r="AM22" s="1123"/>
      <c r="AN22" s="1124"/>
      <c r="AO22" s="302">
        <v>95.6</v>
      </c>
      <c r="AP22" s="303">
        <v>97.4</v>
      </c>
      <c r="AQ22" s="304">
        <v>-1.8</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549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550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551</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530</v>
      </c>
      <c r="AP30" s="272"/>
      <c r="AQ30" s="273" t="s">
        <v>531</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532</v>
      </c>
      <c r="AQ31" s="279" t="s">
        <v>533</v>
      </c>
      <c r="AR31" s="280" t="s">
        <v>534</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552</v>
      </c>
      <c r="AL32" s="1131"/>
      <c r="AM32" s="1131"/>
      <c r="AN32" s="1132"/>
      <c r="AO32" s="312">
        <v>3114178</v>
      </c>
      <c r="AP32" s="312">
        <v>96477</v>
      </c>
      <c r="AQ32" s="313">
        <v>74824</v>
      </c>
      <c r="AR32" s="314">
        <v>28.9</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553</v>
      </c>
      <c r="AL33" s="1131"/>
      <c r="AM33" s="1131"/>
      <c r="AN33" s="1132"/>
      <c r="AO33" s="312" t="s">
        <v>538</v>
      </c>
      <c r="AP33" s="312" t="s">
        <v>538</v>
      </c>
      <c r="AQ33" s="313" t="s">
        <v>538</v>
      </c>
      <c r="AR33" s="314" t="s">
        <v>538</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554</v>
      </c>
      <c r="AL34" s="1131"/>
      <c r="AM34" s="1131"/>
      <c r="AN34" s="1132"/>
      <c r="AO34" s="312" t="s">
        <v>538</v>
      </c>
      <c r="AP34" s="312" t="s">
        <v>538</v>
      </c>
      <c r="AQ34" s="313">
        <v>1</v>
      </c>
      <c r="AR34" s="314" t="s">
        <v>538</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555</v>
      </c>
      <c r="AL35" s="1131"/>
      <c r="AM35" s="1131"/>
      <c r="AN35" s="1132"/>
      <c r="AO35" s="312">
        <v>174271</v>
      </c>
      <c r="AP35" s="312">
        <v>5399</v>
      </c>
      <c r="AQ35" s="313">
        <v>17427</v>
      </c>
      <c r="AR35" s="314">
        <v>-69</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556</v>
      </c>
      <c r="AL36" s="1131"/>
      <c r="AM36" s="1131"/>
      <c r="AN36" s="1132"/>
      <c r="AO36" s="312" t="s">
        <v>538</v>
      </c>
      <c r="AP36" s="312" t="s">
        <v>538</v>
      </c>
      <c r="AQ36" s="313">
        <v>2447</v>
      </c>
      <c r="AR36" s="314" t="s">
        <v>538</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557</v>
      </c>
      <c r="AL37" s="1131"/>
      <c r="AM37" s="1131"/>
      <c r="AN37" s="1132"/>
      <c r="AO37" s="312">
        <v>22258</v>
      </c>
      <c r="AP37" s="312">
        <v>690</v>
      </c>
      <c r="AQ37" s="313">
        <v>591</v>
      </c>
      <c r="AR37" s="314">
        <v>16.8</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558</v>
      </c>
      <c r="AL38" s="1134"/>
      <c r="AM38" s="1134"/>
      <c r="AN38" s="1135"/>
      <c r="AO38" s="315" t="s">
        <v>538</v>
      </c>
      <c r="AP38" s="315" t="s">
        <v>538</v>
      </c>
      <c r="AQ38" s="316">
        <v>2</v>
      </c>
      <c r="AR38" s="304" t="s">
        <v>538</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559</v>
      </c>
      <c r="AL39" s="1134"/>
      <c r="AM39" s="1134"/>
      <c r="AN39" s="1135"/>
      <c r="AO39" s="312">
        <v>-138386</v>
      </c>
      <c r="AP39" s="312">
        <v>-4287</v>
      </c>
      <c r="AQ39" s="313">
        <v>-3618</v>
      </c>
      <c r="AR39" s="314">
        <v>18.5</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560</v>
      </c>
      <c r="AL40" s="1131"/>
      <c r="AM40" s="1131"/>
      <c r="AN40" s="1132"/>
      <c r="AO40" s="312">
        <v>-2379298</v>
      </c>
      <c r="AP40" s="312">
        <v>-73710</v>
      </c>
      <c r="AQ40" s="313">
        <v>-63812</v>
      </c>
      <c r="AR40" s="314">
        <v>15.5</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793023</v>
      </c>
      <c r="AP41" s="312">
        <v>24568</v>
      </c>
      <c r="AQ41" s="313">
        <v>27863</v>
      </c>
      <c r="AR41" s="314">
        <v>-11.8</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561</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562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563</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530</v>
      </c>
      <c r="AN49" s="1127" t="s">
        <v>564</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565</v>
      </c>
      <c r="AO50" s="329" t="s">
        <v>566</v>
      </c>
      <c r="AP50" s="330" t="s">
        <v>567</v>
      </c>
      <c r="AQ50" s="331" t="s">
        <v>568</v>
      </c>
      <c r="AR50" s="332" t="s">
        <v>569</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570</v>
      </c>
      <c r="AL51" s="325"/>
      <c r="AM51" s="333">
        <v>5501228</v>
      </c>
      <c r="AN51" s="334">
        <v>159980</v>
      </c>
      <c r="AO51" s="335">
        <v>11.6</v>
      </c>
      <c r="AP51" s="336">
        <v>85173</v>
      </c>
      <c r="AQ51" s="337">
        <v>-4.3</v>
      </c>
      <c r="AR51" s="338">
        <v>15.9</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571</v>
      </c>
      <c r="AM52" s="341">
        <v>3020244</v>
      </c>
      <c r="AN52" s="342">
        <v>87831</v>
      </c>
      <c r="AO52" s="343">
        <v>9.3000000000000007</v>
      </c>
      <c r="AP52" s="344">
        <v>43913</v>
      </c>
      <c r="AQ52" s="345">
        <v>-3.4</v>
      </c>
      <c r="AR52" s="346">
        <v>12.7</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572</v>
      </c>
      <c r="AL53" s="325"/>
      <c r="AM53" s="333">
        <v>4000846</v>
      </c>
      <c r="AN53" s="334">
        <v>118113</v>
      </c>
      <c r="AO53" s="335">
        <v>-26.2</v>
      </c>
      <c r="AP53" s="336">
        <v>94081</v>
      </c>
      <c r="AQ53" s="337">
        <v>10.5</v>
      </c>
      <c r="AR53" s="338">
        <v>-36.700000000000003</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571</v>
      </c>
      <c r="AM54" s="341">
        <v>2282288</v>
      </c>
      <c r="AN54" s="342">
        <v>67378</v>
      </c>
      <c r="AO54" s="343">
        <v>-23.3</v>
      </c>
      <c r="AP54" s="344">
        <v>48949</v>
      </c>
      <c r="AQ54" s="345">
        <v>11.5</v>
      </c>
      <c r="AR54" s="346">
        <v>-34.799999999999997</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573</v>
      </c>
      <c r="AL55" s="325"/>
      <c r="AM55" s="333">
        <v>4410000</v>
      </c>
      <c r="AN55" s="334">
        <v>132174</v>
      </c>
      <c r="AO55" s="335">
        <v>11.9</v>
      </c>
      <c r="AP55" s="336">
        <v>92632</v>
      </c>
      <c r="AQ55" s="337">
        <v>-1.5</v>
      </c>
      <c r="AR55" s="338">
        <v>13.4</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571</v>
      </c>
      <c r="AM56" s="341">
        <v>2255803</v>
      </c>
      <c r="AN56" s="342">
        <v>67610</v>
      </c>
      <c r="AO56" s="343">
        <v>0.3</v>
      </c>
      <c r="AP56" s="344">
        <v>47978</v>
      </c>
      <c r="AQ56" s="345">
        <v>-2</v>
      </c>
      <c r="AR56" s="346">
        <v>2.2999999999999998</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574</v>
      </c>
      <c r="AL57" s="325"/>
      <c r="AM57" s="333">
        <v>4137966</v>
      </c>
      <c r="AN57" s="334">
        <v>125740</v>
      </c>
      <c r="AO57" s="335">
        <v>-4.9000000000000004</v>
      </c>
      <c r="AP57" s="336">
        <v>96469</v>
      </c>
      <c r="AQ57" s="337">
        <v>4.0999999999999996</v>
      </c>
      <c r="AR57" s="338">
        <v>-9</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571</v>
      </c>
      <c r="AM58" s="341">
        <v>1670364</v>
      </c>
      <c r="AN58" s="342">
        <v>50757</v>
      </c>
      <c r="AO58" s="343">
        <v>-24.9</v>
      </c>
      <c r="AP58" s="344">
        <v>49775</v>
      </c>
      <c r="AQ58" s="345">
        <v>3.7</v>
      </c>
      <c r="AR58" s="346">
        <v>-28.6</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575</v>
      </c>
      <c r="AL59" s="325"/>
      <c r="AM59" s="333">
        <v>4900675</v>
      </c>
      <c r="AN59" s="334">
        <v>151822</v>
      </c>
      <c r="AO59" s="335">
        <v>20.7</v>
      </c>
      <c r="AP59" s="336">
        <v>85743</v>
      </c>
      <c r="AQ59" s="337">
        <v>-11.1</v>
      </c>
      <c r="AR59" s="338">
        <v>31.8</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571</v>
      </c>
      <c r="AM60" s="341">
        <v>2255245</v>
      </c>
      <c r="AN60" s="342">
        <v>69867</v>
      </c>
      <c r="AO60" s="343">
        <v>37.6</v>
      </c>
      <c r="AP60" s="344">
        <v>45231</v>
      </c>
      <c r="AQ60" s="345">
        <v>-9.1</v>
      </c>
      <c r="AR60" s="346">
        <v>46.7</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576</v>
      </c>
      <c r="AL61" s="347"/>
      <c r="AM61" s="348">
        <v>4590143</v>
      </c>
      <c r="AN61" s="349">
        <v>137566</v>
      </c>
      <c r="AO61" s="350">
        <v>2.6</v>
      </c>
      <c r="AP61" s="351">
        <v>90820</v>
      </c>
      <c r="AQ61" s="352">
        <v>-0.5</v>
      </c>
      <c r="AR61" s="338">
        <v>3.1</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571</v>
      </c>
      <c r="AM62" s="341">
        <v>2296789</v>
      </c>
      <c r="AN62" s="342">
        <v>68689</v>
      </c>
      <c r="AO62" s="343">
        <v>-0.2</v>
      </c>
      <c r="AP62" s="344">
        <v>47169</v>
      </c>
      <c r="AQ62" s="345">
        <v>0.1</v>
      </c>
      <c r="AR62" s="346">
        <v>-0.3</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omktYoBS8ShvzuRjuoRMpWTXJVNYTgaot3OF8g5S7LAWVHuS+athynG+9OKYudeqB6V7fEzlRdjcMqm7xwY59g==" saltValue="dab6l714fUoiWnNj1nNK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578</v>
      </c>
    </row>
    <row r="120" spans="125:125" ht="13.5" hidden="1" customHeight="1"/>
    <row r="121" spans="125:125" ht="13.5" hidden="1" customHeight="1">
      <c r="DU121" s="259"/>
    </row>
  </sheetData>
  <sheetProtection algorithmName="SHA-512" hashValue="yMNRYMhVbly357SPts4oJuJdCUNIg4flUOzmwN3E7eV4+Sa/YBeDwiMa8sJrUJQShloa/dh0RTx6/vKwTQAn1A==" saltValue="Ln3kwBcNXGO3bzwcm66c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579</v>
      </c>
    </row>
  </sheetData>
  <sheetProtection algorithmName="SHA-512" hashValue="fpiTCGSzFvFQbTzMwtMv1ILcGM1DjZCldkNuic5oRM2uEJFSkTpnQzEVRQPqY5mrJiiMsYgqCx7WtsW6bJXXlw==" saltValue="pSjVOWsn7ddqXhZEyomN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580</v>
      </c>
      <c r="G46" s="8" t="s">
        <v>581</v>
      </c>
      <c r="H46" s="8" t="s">
        <v>582</v>
      </c>
      <c r="I46" s="8" t="s">
        <v>583</v>
      </c>
      <c r="J46" s="9" t="s">
        <v>584</v>
      </c>
    </row>
    <row r="47" spans="2:10" ht="57.75" customHeight="1">
      <c r="B47" s="10"/>
      <c r="C47" s="1139" t="s">
        <v>3</v>
      </c>
      <c r="D47" s="1139"/>
      <c r="E47" s="1140"/>
      <c r="F47" s="11">
        <v>12.21</v>
      </c>
      <c r="G47" s="12">
        <v>11.58</v>
      </c>
      <c r="H47" s="12">
        <v>13.99</v>
      </c>
      <c r="I47" s="12">
        <v>14.8</v>
      </c>
      <c r="J47" s="13">
        <v>15.12</v>
      </c>
    </row>
    <row r="48" spans="2:10" ht="57.75" customHeight="1">
      <c r="B48" s="14"/>
      <c r="C48" s="1141" t="s">
        <v>4</v>
      </c>
      <c r="D48" s="1141"/>
      <c r="E48" s="1142"/>
      <c r="F48" s="15">
        <v>8.9499999999999993</v>
      </c>
      <c r="G48" s="16">
        <v>8.36</v>
      </c>
      <c r="H48" s="16">
        <v>8.56</v>
      </c>
      <c r="I48" s="16">
        <v>8.6</v>
      </c>
      <c r="J48" s="17">
        <v>8.4499999999999993</v>
      </c>
    </row>
    <row r="49" spans="2:10" ht="57.75" customHeight="1" thickBot="1">
      <c r="B49" s="18"/>
      <c r="C49" s="1143" t="s">
        <v>5</v>
      </c>
      <c r="D49" s="1143"/>
      <c r="E49" s="1144"/>
      <c r="F49" s="19">
        <v>1.26</v>
      </c>
      <c r="G49" s="20">
        <v>2.64</v>
      </c>
      <c r="H49" s="20">
        <v>5.7</v>
      </c>
      <c r="I49" s="20">
        <v>4.12</v>
      </c>
      <c r="J49" s="21">
        <v>2.64</v>
      </c>
    </row>
    <row r="50" spans="2:10"/>
  </sheetData>
  <sheetProtection algorithmName="SHA-512" hashValue="hPH6OkuJQOcia7Nj+65CORaETy4trMCPkHurCUU8TrNMV9OglfWoABz4uDVwyDXifV9jD0yTzoH9K5yA8Nrrrg==" saltValue="jF0hEgQB+j4YgD4aTnAd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2024-03-12T05:02:18Z</cp:lastPrinted>
  <dcterms:created xsi:type="dcterms:W3CDTF">2024-02-05T03:58:31Z</dcterms:created>
  <dcterms:modified xsi:type="dcterms:W3CDTF">2024-03-26T01:10:02Z</dcterms:modified>
  <cp:category/>
</cp:coreProperties>
</file>