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683BD208-7796-490E-B397-AA02E27EC7FF}" xr6:coauthVersionLast="36" xr6:coauthVersionMax="36" xr10:uidLastSave="{00000000-0000-0000-0000-000000000000}"/>
  <bookViews>
    <workbookView xWindow="0" yWindow="0" windowWidth="28800" windowHeight="1230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5" i="10"/>
  <c r="AM35" i="10"/>
  <c r="C35" i="10"/>
  <c r="C36"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E36" i="10" s="1"/>
  <c r="BW34" i="10"/>
  <c r="BW35" i="10" s="1"/>
  <c r="BW36" i="10" s="1"/>
  <c r="BW37" i="10" s="1"/>
  <c r="BW38" i="10" s="1"/>
  <c r="BW39" i="10" s="1"/>
  <c r="BW40" i="10" s="1"/>
  <c r="BW41" i="10" s="1"/>
  <c r="CO34" i="10" l="1"/>
</calcChain>
</file>

<file path=xl/sharedStrings.xml><?xml version="1.0" encoding="utf-8"?>
<sst xmlns="http://schemas.openxmlformats.org/spreadsheetml/2006/main" count="1101" uniqueCount="595">
  <si>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</si>
  <si>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</si>
  <si>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</si>
  <si>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</si>
  <si>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</si>
  <si>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</si>
  <si>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</si>
  <si>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</si>
  <si>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</si>
  <si>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</si>
  <si>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</si>
  <si>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</si>
  <si>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</si>
  <si>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</si>
  <si>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</si>
  <si>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</si>
  <si>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</si>
  <si>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</si>
  <si>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</si>
  <si>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</si>
  <si>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</si>
  <si>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</si>
  <si>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</si>
  <si>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</si>
  <si>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</si>
  <si>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</si>
  <si>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</si>
  <si>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</si>
  <si>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</si>
  <si>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</si>
  <si>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</si>
  <si>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</si>
  <si>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</si>
  <si>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</si>
  <si>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</si>
  <si>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</si>
  <si>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</si>
  <si>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</si>
  <si>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</si>
  <si>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</si>
  <si>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</si>
  <si>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</si>
  <si>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</si>
  <si>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</si>
  <si>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</si>
  <si>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</si>
  <si>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</si>
  <si>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</si>
  <si>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</si>
  <si>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</si>
  <si>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</si>
  <si>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</si>
  <si>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</si>
  <si>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</si>
  <si>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</si>
  <si>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</si>
  <si>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</si>
  <si>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</si>
  <si>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</si>
  <si>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</si>
  <si>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</si>
  <si>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</si>
  <si>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</si>
  <si>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</si>
  <si>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</si>
  <si>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</si>
  <si>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</si>
  <si>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</si>
  <si>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</si>
  <si>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</si>
  <si>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</si>
  <si>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</si>
  <si>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</si>
  <si>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</si>
  <si>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</si>
  <si>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</si>
  <si>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</si>
  <si>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</si>
  <si>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</si>
  <si>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</si>
  <si>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</si>
  <si>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</si>
  <si>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</si>
  <si>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</si>
  <si>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</si>
  <si>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</si>
  <si>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</si>
  <si>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</si>
  <si>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</si>
  <si>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</si>
  <si>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</si>
  <si>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</si>
  <si>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</si>
  <si>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</si>
  <si>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</si>
  <si>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</si>
  <si>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</si>
  <si>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</si>
  <si>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</si>
  <si>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</si>
  <si>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知名町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</si>
  <si>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</si>
  <si>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</si>
  <si>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</si>
  <si>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</si>
  <si>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</si>
  <si>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</si>
  <si>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</si>
  <si>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</si>
  <si>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</si>
  <si>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</si>
  <si>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</si>
  <si>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</si>
  <si>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</si>
  <si>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</si>
  <si>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</si>
  <si>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</si>
  <si>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</si>
  <si>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</si>
  <si>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</si>
  <si>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</si>
  <si>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</si>
  <si>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</si>
  <si>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</si>
  <si>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</si>
  <si>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</si>
  <si>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</si>
  <si>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</si>
  <si>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</si>
  <si>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</si>
  <si>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</si>
  <si>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</si>
  <si>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</si>
  <si>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</si>
  <si>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</si>
  <si>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</si>
  <si>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</si>
  <si>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</si>
  <si>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</si>
  <si>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</si>
  <si>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</si>
  <si>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</si>
  <si>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</si>
  <si>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</si>
  <si>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</si>
  <si>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</si>
  <si>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</si>
  <si>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</si>
  <si>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</si>
  <si>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</si>
  <si>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</si>
  <si>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</si>
  <si>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</si>
  <si>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</si>
  <si>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</si>
  <si>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</si>
  <si>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</si>
  <si>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</si>
  <si>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</si>
  <si>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</si>
  <si>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</si>
  <si>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</si>
  <si>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</si>
  <si>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</si>
  <si>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</si>
  <si>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</si>
  <si>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</si>
  <si>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</si>
  <si>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</si>
  <si>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</si>
  <si>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</si>
  <si>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</si>
  <si>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</si>
  <si>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</si>
  <si>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</si>
  <si>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</si>
  <si>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</si>
  <si>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</si>
  <si>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</si>
  <si>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</si>
  <si>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</si>
  <si>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</si>
  <si>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</si>
  <si>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</si>
  <si>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</si>
  <si>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</si>
  <si>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</si>
  <si>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</si>
  <si>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</si>
  <si>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</si>
  <si>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</si>
  <si>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</si>
  <si>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</si>
  <si>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</si>
  <si>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</si>
  <si>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</si>
  <si>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</si>
  <si>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</si>
  <si>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</si>
  <si>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</si>
  <si>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</si>
  <si>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</si>
  <si>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</si>
  <si>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</si>
  <si>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</si>
  <si>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</si>
  <si>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</si>
  <si>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</si>
  <si>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</si>
  <si>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</si>
  <si>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</si>
  <si>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</si>
  <si>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</si>
  <si>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</si>
  <si>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</si>
  <si>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</si>
  <si>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</si>
  <si>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鹿児島県知名町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</si>
  <si>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</si>
  <si>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</si>
  <si>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</si>
  <si>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</si>
  <si>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</si>
  <si>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</si>
  <si>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</si>
  <si>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</si>
  <si>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</si>
  <si>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</si>
  <si>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</si>
  <si>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</si>
  <si>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</si>
  <si>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</si>
  <si>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</si>
  <si>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</si>
  <si>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</si>
  <si>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</si>
  <si>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</si>
  <si>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</si>
  <si>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</si>
  <si>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</si>
  <si>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</si>
  <si>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</si>
  <si>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</si>
  <si>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</si>
  <si>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</si>
  <si>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</si>
  <si>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</si>
  <si>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</si>
  <si>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</si>
  <si>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</si>
  <si>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</si>
  <si>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</si>
  <si>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</si>
  <si>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</si>
  <si>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</si>
  <si>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</si>
  <si>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</si>
  <si>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</si>
  <si>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</si>
  <si>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</si>
  <si>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</si>
  <si>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</si>
  <si>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</si>
  <si>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</si>
  <si>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</si>
  <si>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</si>
  <si>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</si>
  <si>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</si>
  <si>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</si>
  <si>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</si>
  <si>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</si>
  <si>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</si>
  <si>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</si>
  <si>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</si>
  <si>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</si>
  <si>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</si>
  <si>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</si>
  <si>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</si>
  <si>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</si>
  <si>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</si>
  <si>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</si>
  <si>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</si>
  <si>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</si>
  <si>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</si>
  <si>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</si>
  <si>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</si>
  <si>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</si>
  <si>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</si>
  <si>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</si>
  <si>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</si>
  <si>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</si>
  <si>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</si>
  <si>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</si>
  <si>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</si>
  <si>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</si>
  <si>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</si>
  <si>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</si>
  <si>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</si>
  <si>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</si>
  <si>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</si>
  <si>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</si>
  <si>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</si>
  <si>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</si>
  <si>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</si>
  <si>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</si>
  <si>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</si>
  <si>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</si>
  <si>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</si>
  <si>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</si>
  <si>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</si>
  <si>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</si>
  <si>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</si>
  <si>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</si>
  <si>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</si>
  <si>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</si>
  <si>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</si>
  <si>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</si>
  <si>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</si>
  <si>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</si>
  <si>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</si>
  <si>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</si>
  <si>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</si>
  <si>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</si>
  <si>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</si>
  <si>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</si>
  <si>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</si>
  <si>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</si>
  <si>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</si>
  <si>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</si>
  <si>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</si>
  <si>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</si>
  <si>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</si>
  <si>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</si>
  <si>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</si>
  <si>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</si>
  <si>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</si>
  <si>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</si>
  <si>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</si>
  <si>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</si>
  <si>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</si>
  <si>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</si>
  <si>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</si>
  <si>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</si>
  <si>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</si>
  <si>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</si>
  <si>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</si>
  <si>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と畜場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</si>
  <si>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</si>
  <si>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</si>
  <si>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</si>
  <si>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</si>
  <si>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</si>
  <si>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</si>
  <si>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</si>
  <si>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</si>
  <si>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</si>
  <si>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</si>
  <si>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</si>
  <si>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</si>
  <si>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</si>
  <si>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</si>
  <si>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</si>
  <si>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</si>
  <si>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</si>
  <si>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</si>
  <si>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</si>
  <si>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</si>
  <si>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</si>
  <si>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</si>
  <si>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鹿児島県知名町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</si>
  <si>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</si>
  <si>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</si>
  <si>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</si>
  <si>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</si>
  <si>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</si>
  <si>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</si>
  <si>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</si>
  <si>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</si>
  <si>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</si>
  <si>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</si>
  <si>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</si>
  <si>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</si>
  <si>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</si>
  <si>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</si>
  <si>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</si>
  <si>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</si>
  <si>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</si>
  <si>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</si>
  <si>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</si>
  <si>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</si>
  <si>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</si>
  <si>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知名町土地改良事業換地清算特別会計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</si>
  <si>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</si>
  <si>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</si>
  <si>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</si>
  <si>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</si>
  <si>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</si>
  <si>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</si>
  <si>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</si>
  <si>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</si>
  <si>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</si>
  <si>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</si>
  <si>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</si>
  <si>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</si>
  <si>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</si>
  <si>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</si>
  <si>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</si>
  <si>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</si>
  <si>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</si>
  <si>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</si>
  <si>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</si>
  <si>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</si>
  <si>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</si>
  <si>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</si>
  <si>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知名町合併処理浄化槽事業特別会計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</si>
  <si>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</si>
  <si>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</si>
  <si>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</si>
  <si>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</si>
  <si>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</si>
  <si>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</si>
  <si>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</si>
  <si>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</si>
  <si>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</si>
  <si>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</si>
  <si>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</si>
  <si>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</si>
  <si>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</si>
  <si>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</si>
  <si>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</si>
  <si>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</si>
  <si>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</si>
  <si>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</si>
  <si>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</si>
  <si>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</si>
  <si>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</si>
  <si>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</si>
  <si>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</si>
  <si>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</si>
  <si>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</si>
  <si>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</si>
  <si>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</si>
  <si>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</si>
  <si>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</si>
  <si>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</si>
  <si>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</si>
  <si>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</si>
  <si>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</si>
  <si>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</si>
  <si>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</si>
  <si>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</si>
  <si>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</si>
  <si>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</si>
  <si>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</si>
  <si>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</si>
  <si>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</si>
  <si>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</si>
  <si>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</si>
  <si>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</si>
  <si>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</si>
  <si>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</si>
  <si>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</si>
  <si>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</si>
  <si>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</si>
  <si>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</si>
  <si>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</si>
  <si>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</si>
  <si>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</si>
  <si>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</si>
  <si>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</si>
  <si>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</si>
  <si>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</si>
  <si>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</si>
  <si>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</si>
  <si>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</si>
  <si>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</si>
  <si>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</si>
  <si>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</si>
  <si>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</si>
  <si>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</si>
  <si>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</si>
  <si>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</si>
  <si>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</si>
  <si>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</si>
  <si>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</si>
  <si>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</si>
  <si>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</si>
  <si>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</si>
  <si>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</si>
  <si>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</si>
  <si>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</si>
  <si>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</si>
  <si>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</si>
  <si>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</si>
  <si>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</si>
  <si>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</si>
  <si>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</si>
  <si>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</si>
  <si>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</si>
  <si>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</si>
  <si>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</si>
  <si>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</si>
  <si>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</si>
  <si>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</si>
  <si>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</si>
  <si>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</si>
  <si>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</si>
  <si>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</si>
  <si>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</si>
  <si>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</si>
  <si>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</si>
  <si>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</si>
  <si>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</si>
  <si>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</si>
  <si>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</si>
  <si>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</si>
  <si>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</si>
  <si>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</si>
  <si>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</si>
  <si>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</si>
  <si>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</si>
  <si>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</si>
  <si>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</si>
  <si>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</si>
  <si>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</si>
  <si>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</si>
  <si>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</si>
  <si>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</si>
  <si>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</si>
  <si>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</si>
  <si>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</si>
  <si>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</si>
  <si>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</si>
  <si>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</si>
  <si>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</si>
  <si>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</si>
  <si>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</si>
  <si>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</si>
  <si>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</si>
  <si>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</si>
  <si>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</si>
  <si>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</si>
  <si>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</si>
  <si>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</si>
  <si>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</si>
  <si>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</si>
  <si>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</si>
  <si>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</si>
  <si>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</si>
  <si>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</si>
  <si>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</si>
  <si>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</si>
  <si>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</si>
  <si>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</si>
  <si>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</si>
  <si>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</si>
  <si>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</si>
  <si>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</si>
  <si>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</si>
  <si>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</si>
  <si>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1.61</t>
  </si>
  <si>
    <t>水道事業会計</t>
  </si>
  <si>
    <t>一般会計</t>
  </si>
  <si>
    <t>介護保険特別会計</t>
  </si>
  <si>
    <t>国民健康保険特別会計</t>
  </si>
  <si>
    <t>下水道事業特別会計</t>
  </si>
  <si>
    <t>後期高齢者医療特別会計</t>
  </si>
  <si>
    <t>農業集落排水事業特別会計</t>
  </si>
  <si>
    <t>知名町合併処理浄化槽事業特別会計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</si>
  <si>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</si>
  <si>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</si>
  <si>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</si>
  <si>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</si>
  <si>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</si>
  <si>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</si>
  <si>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</si>
  <si>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</si>
  <si>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沖永良部与論地区広域事務組合（一般会計）</t>
  </si>
  <si>
    <t>沖永良部衛生管理組合（一般会計）</t>
  </si>
  <si>
    <t>沖永良部衛生管理組合（と畜場特別会計）</t>
  </si>
  <si>
    <t>沖永良部バス企業団</t>
  </si>
  <si>
    <t>鹿児島県市町村総合事務組合</t>
  </si>
  <si>
    <t>奄美群島広域事務組合</t>
  </si>
  <si>
    <t>鹿児島県後期高齢者医療広域連合（一般会計）</t>
  </si>
  <si>
    <t>鹿児島県後期高齢者医療広域連合（特別会計）</t>
  </si>
  <si>
    <t>-</t>
    <phoneticPr fontId="2"/>
  </si>
  <si>
    <t>おきえらぶフローラル株式会社</t>
    <phoneticPr fontId="2"/>
  </si>
  <si>
    <t>-</t>
    <phoneticPr fontId="2"/>
  </si>
  <si>
    <t>土地改良事業基金</t>
    <rPh sb="0" eb="4">
      <t>トチカイリョウ</t>
    </rPh>
    <rPh sb="4" eb="6">
      <t>ジギョウ</t>
    </rPh>
    <rPh sb="6" eb="8">
      <t>キキン</t>
    </rPh>
    <phoneticPr fontId="5"/>
  </si>
  <si>
    <t>庁舎建設基金</t>
    <rPh sb="0" eb="2">
      <t>チョウシャ</t>
    </rPh>
    <rPh sb="2" eb="6">
      <t>ケンセツキキン</t>
    </rPh>
    <phoneticPr fontId="2"/>
  </si>
  <si>
    <t>公共施設等総合管理基金</t>
    <rPh sb="0" eb="5">
      <t>コウキョウシセツトウ</t>
    </rPh>
    <rPh sb="5" eb="11">
      <t>ソウゴウカンリキキン</t>
    </rPh>
    <phoneticPr fontId="2"/>
  </si>
  <si>
    <t>ふるさとまちづくり基金</t>
    <rPh sb="9" eb="11">
      <t>キキン</t>
    </rPh>
    <phoneticPr fontId="2"/>
  </si>
  <si>
    <t>神川ふるさと振興基金</t>
    <rPh sb="0" eb="2">
      <t>カミカワ</t>
    </rPh>
    <rPh sb="6" eb="10">
      <t>シンコウキキン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</si>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</sst>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3828-4B8A-81A5-7334F26FED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131017</c:v>
                </c:pt>
                <c:pt idx="1">
                  <c:v>228182</c:v>
                </c:pt>
                <c:pt idx="2">
                  <c:v>201877</c:v>
                </c:pt>
                <c:pt idx="3">
                  <c:v>192784</c:v>
                </c:pt>
                <c:pt idx="4">
                  <c:v>244419</c:v>
                </c:pt>
              </c:numCache>
            </c:numRef>
          </c:val>
          <c:smooth val="0"/>
          <c:extLst>
            <c:ext xmlns:c16="http://schemas.microsoft.com/office/drawing/2014/chart" uri="{C3380CC4-5D6E-409C-BE32-E72D297353CC}">
              <c16:uniqueId val="{00000001-3828-4B8A-81A5-7334F26FED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7.93</c:v>
                </c:pt>
                <c:pt idx="1">
                  <c:v>6.2</c:v>
                </c:pt>
                <c:pt idx="2">
                  <c:v>3.92</c:v>
                </c:pt>
                <c:pt idx="3">
                  <c:v>5.29</c:v>
                </c:pt>
                <c:pt idx="4">
                  <c:v>3.63</c:v>
                </c:pt>
              </c:numCache>
            </c:numRef>
          </c:val>
          <c:extLst>
            <c:ext xmlns:c16="http://schemas.microsoft.com/office/drawing/2014/chart" uri="{C3380CC4-5D6E-409C-BE32-E72D297353CC}">
              <c16:uniqueId val="{00000000-E5FE-407A-81ED-83568FCACE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35.26</c:v>
                </c:pt>
                <c:pt idx="1">
                  <c:v>37.479999999999997</c:v>
                </c:pt>
                <c:pt idx="2">
                  <c:v>37.270000000000003</c:v>
                </c:pt>
                <c:pt idx="3">
                  <c:v>36.44</c:v>
                </c:pt>
                <c:pt idx="4">
                  <c:v>36.700000000000003</c:v>
                </c:pt>
              </c:numCache>
            </c:numRef>
          </c:val>
          <c:extLst>
            <c:ext xmlns:c16="http://schemas.microsoft.com/office/drawing/2014/chart" uri="{C3380CC4-5D6E-409C-BE32-E72D297353CC}">
              <c16:uniqueId val="{00000001-E5FE-407A-81ED-83568FCACE5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1.1200000000000001</c:v>
                </c:pt>
                <c:pt idx="1">
                  <c:v>0.6</c:v>
                </c:pt>
                <c:pt idx="2">
                  <c:v>0.82</c:v>
                </c:pt>
                <c:pt idx="3">
                  <c:v>3.29</c:v>
                </c:pt>
                <c:pt idx="4">
                  <c:v>-1.61</c:v>
                </c:pt>
              </c:numCache>
            </c:numRef>
          </c:val>
          <c:smooth val="0"/>
          <c:extLst>
            <c:ext xmlns:c16="http://schemas.microsoft.com/office/drawing/2014/chart" uri="{C3380CC4-5D6E-409C-BE32-E72D297353CC}">
              <c16:uniqueId val="{00000002-E5FE-407A-81ED-83568FCACE5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0.67</c:v>
                </c:pt>
                <c:pt idx="2">
                  <c:v>#N/A</c:v>
                </c:pt>
                <c:pt idx="3">
                  <c:v>0.75</c:v>
                </c:pt>
                <c:pt idx="4">
                  <c:v>#N/A</c:v>
                </c:pt>
                <c:pt idx="5">
                  <c:v>0.52</c:v>
                </c:pt>
                <c:pt idx="6">
                  <c:v>#N/A</c:v>
                </c:pt>
                <c:pt idx="7">
                  <c:v>0.01</c:v>
                </c:pt>
                <c:pt idx="8">
                  <c:v>#N/A</c:v>
                </c:pt>
                <c:pt idx="9">
                  <c:v>0</c:v>
                </c:pt>
              </c:numCache>
            </c:numRef>
          </c:val>
          <c:extLst>
            <c:ext xmlns:c16="http://schemas.microsoft.com/office/drawing/2014/chart" uri="{C3380CC4-5D6E-409C-BE32-E72D297353CC}">
              <c16:uniqueId val="{00000000-19AF-4E7E-A116-E1DF2AD2BA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9AF-4E7E-A116-E1DF2AD2BA70}"/>
            </c:ext>
          </c:extLst>
        </c:ser>
        <c:ser>
          <c:idx val="2"/>
          <c:order val="2"/>
          <c:tx>
            <c:strRef>
              <c:f>データシート!$A$29</c:f>
              <c:strCache>
                <c:ptCount val="1"/>
                <c:pt idx="0">
                  <c:v>知名町合併処理浄化槽事業特別会計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0.03</c:v>
                </c:pt>
                <c:pt idx="4">
                  <c:v>#N/A</c:v>
                </c:pt>
                <c:pt idx="5">
                  <c:v>0.05</c:v>
                </c:pt>
                <c:pt idx="6">
                  <c:v>#N/A</c:v>
                </c:pt>
                <c:pt idx="7">
                  <c:v>0.04</c:v>
                </c:pt>
                <c:pt idx="8">
                  <c:v>#N/A</c:v>
                </c:pt>
                <c:pt idx="9">
                  <c:v>0.01</c:v>
                </c:pt>
              </c:numCache>
            </c:numRef>
          </c:val>
          <c:extLst>
            <c:ext xmlns:c16="http://schemas.microsoft.com/office/drawing/2014/chart" uri="{C3380CC4-5D6E-409C-BE32-E72D297353CC}">
              <c16:uniqueId val="{00000002-19AF-4E7E-A116-E1DF2AD2BA70}"/>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0.14000000000000001</c:v>
                </c:pt>
                <c:pt idx="2">
                  <c:v>#N/A</c:v>
                </c:pt>
                <c:pt idx="3">
                  <c:v>0.17</c:v>
                </c:pt>
                <c:pt idx="4">
                  <c:v>#N/A</c:v>
                </c:pt>
                <c:pt idx="5">
                  <c:v>0.13</c:v>
                </c:pt>
                <c:pt idx="6">
                  <c:v>#N/A</c:v>
                </c:pt>
                <c:pt idx="7">
                  <c:v>0.14000000000000001</c:v>
                </c:pt>
                <c:pt idx="8">
                  <c:v>#N/A</c:v>
                </c:pt>
                <c:pt idx="9">
                  <c:v>0.04</c:v>
                </c:pt>
              </c:numCache>
            </c:numRef>
          </c:val>
          <c:extLst>
            <c:ext xmlns:c16="http://schemas.microsoft.com/office/drawing/2014/chart" uri="{C3380CC4-5D6E-409C-BE32-E72D297353CC}">
              <c16:uniqueId val="{00000003-19AF-4E7E-A116-E1DF2AD2BA7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0.04</c:v>
                </c:pt>
                <c:pt idx="4">
                  <c:v>#N/A</c:v>
                </c:pt>
                <c:pt idx="5">
                  <c:v>0.03</c:v>
                </c:pt>
                <c:pt idx="6">
                  <c:v>#N/A</c:v>
                </c:pt>
                <c:pt idx="7">
                  <c:v>0.06</c:v>
                </c:pt>
                <c:pt idx="8">
                  <c:v>#N/A</c:v>
                </c:pt>
                <c:pt idx="9">
                  <c:v>0.06</c:v>
                </c:pt>
              </c:numCache>
            </c:numRef>
          </c:val>
          <c:extLst>
            <c:ext xmlns:c16="http://schemas.microsoft.com/office/drawing/2014/chart" uri="{C3380CC4-5D6E-409C-BE32-E72D297353CC}">
              <c16:uniqueId val="{00000004-19AF-4E7E-A116-E1DF2AD2BA7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0.11</c:v>
                </c:pt>
                <c:pt idx="4">
                  <c:v>#N/A</c:v>
                </c:pt>
                <c:pt idx="5">
                  <c:v>0.04</c:v>
                </c:pt>
                <c:pt idx="6">
                  <c:v>#N/A</c:v>
                </c:pt>
                <c:pt idx="7">
                  <c:v>0.01</c:v>
                </c:pt>
                <c:pt idx="8">
                  <c:v>#N/A</c:v>
                </c:pt>
                <c:pt idx="9">
                  <c:v>0.06</c:v>
                </c:pt>
              </c:numCache>
            </c:numRef>
          </c:val>
          <c:extLst>
            <c:ext xmlns:c16="http://schemas.microsoft.com/office/drawing/2014/chart" uri="{C3380CC4-5D6E-409C-BE32-E72D297353CC}">
              <c16:uniqueId val="{00000005-19AF-4E7E-A116-E1DF2AD2BA7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1.1499999999999999</c:v>
                </c:pt>
                <c:pt idx="2">
                  <c:v>#N/A</c:v>
                </c:pt>
                <c:pt idx="3">
                  <c:v>2.36</c:v>
                </c:pt>
                <c:pt idx="4">
                  <c:v>#N/A</c:v>
                </c:pt>
                <c:pt idx="5">
                  <c:v>2.74</c:v>
                </c:pt>
                <c:pt idx="6">
                  <c:v>#N/A</c:v>
                </c:pt>
                <c:pt idx="7">
                  <c:v>3.17</c:v>
                </c:pt>
                <c:pt idx="8">
                  <c:v>#N/A</c:v>
                </c:pt>
                <c:pt idx="9">
                  <c:v>0.38</c:v>
                </c:pt>
              </c:numCache>
            </c:numRef>
          </c:val>
          <c:extLst>
            <c:ext xmlns:c16="http://schemas.microsoft.com/office/drawing/2014/chart" uri="{C3380CC4-5D6E-409C-BE32-E72D297353CC}">
              <c16:uniqueId val="{00000006-19AF-4E7E-A116-E1DF2AD2BA7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0.65</c:v>
                </c:pt>
                <c:pt idx="2">
                  <c:v>#N/A</c:v>
                </c:pt>
                <c:pt idx="3">
                  <c:v>0.99</c:v>
                </c:pt>
                <c:pt idx="4">
                  <c:v>#N/A</c:v>
                </c:pt>
                <c:pt idx="5">
                  <c:v>0.57999999999999996</c:v>
                </c:pt>
                <c:pt idx="6">
                  <c:v>#N/A</c:v>
                </c:pt>
                <c:pt idx="7">
                  <c:v>0.5</c:v>
                </c:pt>
                <c:pt idx="8">
                  <c:v>#N/A</c:v>
                </c:pt>
                <c:pt idx="9">
                  <c:v>1.69</c:v>
                </c:pt>
              </c:numCache>
            </c:numRef>
          </c:val>
          <c:extLst>
            <c:ext xmlns:c16="http://schemas.microsoft.com/office/drawing/2014/chart" uri="{C3380CC4-5D6E-409C-BE32-E72D297353CC}">
              <c16:uniqueId val="{00000007-19AF-4E7E-A116-E1DF2AD2BA7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7.25</c:v>
                </c:pt>
                <c:pt idx="2">
                  <c:v>#N/A</c:v>
                </c:pt>
                <c:pt idx="3">
                  <c:v>5.44</c:v>
                </c:pt>
                <c:pt idx="4">
                  <c:v>#N/A</c:v>
                </c:pt>
                <c:pt idx="5">
                  <c:v>3.39</c:v>
                </c:pt>
                <c:pt idx="6">
                  <c:v>#N/A</c:v>
                </c:pt>
                <c:pt idx="7">
                  <c:v>5.27</c:v>
                </c:pt>
                <c:pt idx="8">
                  <c:v>#N/A</c:v>
                </c:pt>
                <c:pt idx="9">
                  <c:v>3.62</c:v>
                </c:pt>
              </c:numCache>
            </c:numRef>
          </c:val>
          <c:extLst>
            <c:ext xmlns:c16="http://schemas.microsoft.com/office/drawing/2014/chart" uri="{C3380CC4-5D6E-409C-BE32-E72D297353CC}">
              <c16:uniqueId val="{00000008-19AF-4E7E-A116-E1DF2AD2BA7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6.13</c:v>
                </c:pt>
                <c:pt idx="2">
                  <c:v>#N/A</c:v>
                </c:pt>
                <c:pt idx="3">
                  <c:v>5.96</c:v>
                </c:pt>
                <c:pt idx="4">
                  <c:v>#N/A</c:v>
                </c:pt>
                <c:pt idx="5">
                  <c:v>5.21</c:v>
                </c:pt>
                <c:pt idx="6">
                  <c:v>#N/A</c:v>
                </c:pt>
                <c:pt idx="7">
                  <c:v>3.96</c:v>
                </c:pt>
                <c:pt idx="8">
                  <c:v>#N/A</c:v>
                </c:pt>
                <c:pt idx="9">
                  <c:v>4.5199999999999996</c:v>
                </c:pt>
              </c:numCache>
            </c:numRef>
          </c:val>
          <c:extLst>
            <c:ext xmlns:c16="http://schemas.microsoft.com/office/drawing/2014/chart" uri="{C3380CC4-5D6E-409C-BE32-E72D297353CC}">
              <c16:uniqueId val="{00000009-19AF-4E7E-A116-E1DF2AD2BA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643</c:v>
                </c:pt>
                <c:pt idx="5">
                  <c:v>662</c:v>
                </c:pt>
                <c:pt idx="8">
                  <c:v>770</c:v>
                </c:pt>
                <c:pt idx="11">
                  <c:v>749</c:v>
                </c:pt>
                <c:pt idx="14">
                  <c:v>788</c:v>
                </c:pt>
              </c:numCache>
            </c:numRef>
          </c:val>
          <c:extLst>
            <c:ext xmlns:c16="http://schemas.microsoft.com/office/drawing/2014/chart" uri="{C3380CC4-5D6E-409C-BE32-E72D297353CC}">
              <c16:uniqueId val="{00000000-483D-4619-82AF-709B19D76F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83D-4619-82AF-709B19D76F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483D-4619-82AF-709B19D76F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c:v>
                </c:pt>
                <c:pt idx="3">
                  <c:v>10</c:v>
                </c:pt>
                <c:pt idx="6">
                  <c:v>5</c:v>
                </c:pt>
                <c:pt idx="9">
                  <c:v>8</c:v>
                </c:pt>
                <c:pt idx="12">
                  <c:v>10</c:v>
                </c:pt>
              </c:numCache>
            </c:numRef>
          </c:val>
          <c:extLst>
            <c:ext xmlns:c16="http://schemas.microsoft.com/office/drawing/2014/chart" uri="{C3380CC4-5D6E-409C-BE32-E72D297353CC}">
              <c16:uniqueId val="{00000003-483D-4619-82AF-709B19D76F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168</c:v>
                </c:pt>
                <c:pt idx="3">
                  <c:v>161</c:v>
                </c:pt>
                <c:pt idx="6">
                  <c:v>160</c:v>
                </c:pt>
                <c:pt idx="9">
                  <c:v>155</c:v>
                </c:pt>
                <c:pt idx="12">
                  <c:v>162</c:v>
                </c:pt>
              </c:numCache>
            </c:numRef>
          </c:val>
          <c:extLst>
            <c:ext xmlns:c16="http://schemas.microsoft.com/office/drawing/2014/chart" uri="{C3380CC4-5D6E-409C-BE32-E72D297353CC}">
              <c16:uniqueId val="{00000004-483D-4619-82AF-709B19D76F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3D-4619-82AF-709B19D76F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3D-4619-82AF-709B19D76F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814</c:v>
                </c:pt>
                <c:pt idx="3">
                  <c:v>827</c:v>
                </c:pt>
                <c:pt idx="6">
                  <c:v>901</c:v>
                </c:pt>
                <c:pt idx="9">
                  <c:v>944</c:v>
                </c:pt>
                <c:pt idx="12">
                  <c:v>1013</c:v>
                </c:pt>
              </c:numCache>
            </c:numRef>
          </c:val>
          <c:extLst>
            <c:ext xmlns:c16="http://schemas.microsoft.com/office/drawing/2014/chart" uri="{C3380CC4-5D6E-409C-BE32-E72D297353CC}">
              <c16:uniqueId val="{00000007-483D-4619-82AF-709B19D76F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350</c:v>
                </c:pt>
                <c:pt idx="2">
                  <c:v>#N/A</c:v>
                </c:pt>
                <c:pt idx="3">
                  <c:v>#N/A</c:v>
                </c:pt>
                <c:pt idx="4">
                  <c:v>336</c:v>
                </c:pt>
                <c:pt idx="5">
                  <c:v>#N/A</c:v>
                </c:pt>
                <c:pt idx="6">
                  <c:v>#N/A</c:v>
                </c:pt>
                <c:pt idx="7">
                  <c:v>296</c:v>
                </c:pt>
                <c:pt idx="8">
                  <c:v>#N/A</c:v>
                </c:pt>
                <c:pt idx="9">
                  <c:v>#N/A</c:v>
                </c:pt>
                <c:pt idx="10">
                  <c:v>358</c:v>
                </c:pt>
                <c:pt idx="11">
                  <c:v>#N/A</c:v>
                </c:pt>
                <c:pt idx="12">
                  <c:v>#N/A</c:v>
                </c:pt>
                <c:pt idx="13">
                  <c:v>397</c:v>
                </c:pt>
                <c:pt idx="14">
                  <c:v>#N/A</c:v>
                </c:pt>
              </c:numCache>
            </c:numRef>
          </c:val>
          <c:smooth val="0"/>
          <c:extLst>
            <c:ext xmlns:c16="http://schemas.microsoft.com/office/drawing/2014/chart" uri="{C3380CC4-5D6E-409C-BE32-E72D297353CC}">
              <c16:uniqueId val="{00000008-483D-4619-82AF-709B19D76F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6542</c:v>
                </c:pt>
                <c:pt idx="5">
                  <c:v>6439</c:v>
                </c:pt>
                <c:pt idx="8">
                  <c:v>6641</c:v>
                </c:pt>
                <c:pt idx="11">
                  <c:v>5936</c:v>
                </c:pt>
                <c:pt idx="14">
                  <c:v>6150</c:v>
                </c:pt>
              </c:numCache>
            </c:numRef>
          </c:val>
          <c:extLst>
            <c:ext xmlns:c16="http://schemas.microsoft.com/office/drawing/2014/chart" uri="{C3380CC4-5D6E-409C-BE32-E72D297353CC}">
              <c16:uniqueId val="{00000000-25E5-4412-8246-24F580BD58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353</c:v>
                </c:pt>
                <c:pt idx="5">
                  <c:v>439</c:v>
                </c:pt>
                <c:pt idx="8">
                  <c:v>502</c:v>
                </c:pt>
                <c:pt idx="11">
                  <c:v>587</c:v>
                </c:pt>
                <c:pt idx="14">
                  <c:v>597</c:v>
                </c:pt>
              </c:numCache>
            </c:numRef>
          </c:val>
          <c:extLst>
            <c:ext xmlns:c16="http://schemas.microsoft.com/office/drawing/2014/chart" uri="{C3380CC4-5D6E-409C-BE32-E72D297353CC}">
              <c16:uniqueId val="{00000001-25E5-4412-8246-24F580BD58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2291</c:v>
                </c:pt>
                <c:pt idx="5">
                  <c:v>2409</c:v>
                </c:pt>
                <c:pt idx="8">
                  <c:v>2697</c:v>
                </c:pt>
                <c:pt idx="11">
                  <c:v>3166</c:v>
                </c:pt>
                <c:pt idx="14">
                  <c:v>3239</c:v>
                </c:pt>
              </c:numCache>
            </c:numRef>
          </c:val>
          <c:extLst>
            <c:ext xmlns:c16="http://schemas.microsoft.com/office/drawing/2014/chart" uri="{C3380CC4-5D6E-409C-BE32-E72D297353CC}">
              <c16:uniqueId val="{00000002-25E5-4412-8246-24F580BD58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E5-4412-8246-24F580BD58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E5-4412-8246-24F580BD58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65</c:v>
                </c:pt>
                <c:pt idx="3">
                  <c:v>68</c:v>
                </c:pt>
                <c:pt idx="6">
                  <c:v>123</c:v>
                </c:pt>
                <c:pt idx="9">
                  <c:v>144</c:v>
                </c:pt>
                <c:pt idx="12">
                  <c:v>143</c:v>
                </c:pt>
              </c:numCache>
            </c:numRef>
          </c:val>
          <c:extLst>
            <c:ext xmlns:c16="http://schemas.microsoft.com/office/drawing/2014/chart" uri="{C3380CC4-5D6E-409C-BE32-E72D297353CC}">
              <c16:uniqueId val="{00000005-25E5-4412-8246-24F580BD58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491</c:v>
                </c:pt>
                <c:pt idx="3">
                  <c:v>468</c:v>
                </c:pt>
                <c:pt idx="6">
                  <c:v>334</c:v>
                </c:pt>
                <c:pt idx="9">
                  <c:v>339</c:v>
                </c:pt>
                <c:pt idx="12">
                  <c:v>290</c:v>
                </c:pt>
              </c:numCache>
            </c:numRef>
          </c:val>
          <c:extLst>
            <c:ext xmlns:c16="http://schemas.microsoft.com/office/drawing/2014/chart" uri="{C3380CC4-5D6E-409C-BE32-E72D297353CC}">
              <c16:uniqueId val="{00000006-25E5-4412-8246-24F580BD58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86</c:v>
                </c:pt>
                <c:pt idx="3">
                  <c:v>87</c:v>
                </c:pt>
                <c:pt idx="6">
                  <c:v>77</c:v>
                </c:pt>
                <c:pt idx="9">
                  <c:v>68</c:v>
                </c:pt>
                <c:pt idx="12">
                  <c:v>58</c:v>
                </c:pt>
              </c:numCache>
            </c:numRef>
          </c:val>
          <c:extLst>
            <c:ext xmlns:c16="http://schemas.microsoft.com/office/drawing/2014/chart" uri="{C3380CC4-5D6E-409C-BE32-E72D297353CC}">
              <c16:uniqueId val="{00000007-25E5-4412-8246-24F580BD58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1932</c:v>
                </c:pt>
                <c:pt idx="3">
                  <c:v>1828</c:v>
                </c:pt>
                <c:pt idx="6">
                  <c:v>1720</c:v>
                </c:pt>
                <c:pt idx="9">
                  <c:v>1659</c:v>
                </c:pt>
                <c:pt idx="12">
                  <c:v>1538</c:v>
                </c:pt>
              </c:numCache>
            </c:numRef>
          </c:val>
          <c:extLst>
            <c:ext xmlns:c16="http://schemas.microsoft.com/office/drawing/2014/chart" uri="{C3380CC4-5D6E-409C-BE32-E72D297353CC}">
              <c16:uniqueId val="{00000008-25E5-4412-8246-24F580BD58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5E5-4412-8246-24F580BD58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8314</c:v>
                </c:pt>
                <c:pt idx="3">
                  <c:v>8497</c:v>
                </c:pt>
                <c:pt idx="6">
                  <c:v>8264</c:v>
                </c:pt>
                <c:pt idx="9">
                  <c:v>7997</c:v>
                </c:pt>
                <c:pt idx="12">
                  <c:v>7976</c:v>
                </c:pt>
              </c:numCache>
            </c:numRef>
          </c:val>
          <c:extLst>
            <c:ext xmlns:c16="http://schemas.microsoft.com/office/drawing/2014/chart" uri="{C3380CC4-5D6E-409C-BE32-E72D297353CC}">
              <c16:uniqueId val="{0000000A-25E5-4412-8246-24F580BD580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1702</c:v>
                </c:pt>
                <c:pt idx="2">
                  <c:v>#N/A</c:v>
                </c:pt>
                <c:pt idx="3">
                  <c:v>#N/A</c:v>
                </c:pt>
                <c:pt idx="4">
                  <c:v>1662</c:v>
                </c:pt>
                <c:pt idx="5">
                  <c:v>#N/A</c:v>
                </c:pt>
                <c:pt idx="6">
                  <c:v>#N/A</c:v>
                </c:pt>
                <c:pt idx="7">
                  <c:v>679</c:v>
                </c:pt>
                <c:pt idx="8">
                  <c:v>#N/A</c:v>
                </c:pt>
                <c:pt idx="9">
                  <c:v>#N/A</c:v>
                </c:pt>
                <c:pt idx="10">
                  <c:v>519</c:v>
                </c:pt>
                <c:pt idx="11">
                  <c:v>#N/A</c:v>
                </c:pt>
                <c:pt idx="12">
                  <c:v>#N/A</c:v>
                </c:pt>
                <c:pt idx="13">
                  <c:v>19</c:v>
                </c:pt>
                <c:pt idx="14">
                  <c:v>#N/A</c:v>
                </c:pt>
              </c:numCache>
            </c:numRef>
          </c:val>
          <c:smooth val="0"/>
          <c:extLst>
            <c:ext xmlns:c16="http://schemas.microsoft.com/office/drawing/2014/chart" uri="{C3380CC4-5D6E-409C-BE32-E72D297353CC}">
              <c16:uniqueId val="{0000000B-25E5-4412-8246-24F580BD580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1408</c:v>
                </c:pt>
                <c:pt idx="1">
                  <c:v>1476</c:v>
                </c:pt>
                <c:pt idx="2">
                  <c:v>1479</c:v>
                </c:pt>
              </c:numCache>
            </c:numRef>
          </c:val>
          <c:extLst>
            <c:ext xmlns:c16="http://schemas.microsoft.com/office/drawing/2014/chart" uri="{C3380CC4-5D6E-409C-BE32-E72D297353CC}">
              <c16:uniqueId val="{00000000-70D4-4A31-9B00-1CA60B9076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144</c:v>
                </c:pt>
                <c:pt idx="1">
                  <c:v>144</c:v>
                </c:pt>
                <c:pt idx="2">
                  <c:v>214</c:v>
                </c:pt>
              </c:numCache>
            </c:numRef>
          </c:val>
          <c:extLst>
            <c:ext xmlns:c16="http://schemas.microsoft.com/office/drawing/2014/chart" uri="{C3380CC4-5D6E-409C-BE32-E72D297353CC}">
              <c16:uniqueId val="{00000001-70D4-4A31-9B00-1CA60B9076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1062</c:v>
                </c:pt>
                <c:pt idx="1">
                  <c:v>1295</c:v>
                </c:pt>
                <c:pt idx="2">
                  <c:v>1222</c:v>
                </c:pt>
              </c:numCache>
            </c:numRef>
          </c:val>
          <c:extLst>
            <c:ext xmlns:c16="http://schemas.microsoft.com/office/drawing/2014/chart" uri="{C3380CC4-5D6E-409C-BE32-E72D297353CC}">
              <c16:uniqueId val="{00000002-70D4-4A31-9B00-1CA60B9076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令和４年度については、算入公債費等が</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百万円増加したものの、過去の事業に伴う元利償還金が</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百万円及び公営企業債の元利償還金に対する繰入金が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百万円増加したため、実質公債費比率の分子が</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令和４年度が公債費のピークとなるため、今後は減少傾向になると思われるが、今後も交付税措置のある地方債の発行に努めるとともに、地方債発行の抑制を行いつつ、実質公債費比率の減を図る。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減債基金残高のうち、実質公債比率の算定に用いる満期一括償還地方債の償還の財源として積み立てた額はない。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年々減少している要因は、過去に行った事業に係る償還により地方債の現在高が減少し、交付税措置のある地方債の活用による基準財政需要額への算入、充当可能基金が大幅に増加したこと等によるものである。しかし、今後は庁舎建設等大型普通建設の実施により地方債現在高が大幅に増加することが見込まれる。また類似団体に比べると基金残高は低いため、今後もより一層の経費削減に努め、充当可能基金残高の増を目指すとともに、地方債の残高についても、事業の緊急性・重要性を精査するとともに、単年度毎の地方債発行額に上限を設けるなどして適正な水準にな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鹿児島県知名町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事業が開始されたため特定目的基金が減少したものの、今後の公債費償還のため減債基金に積立を行ったほか、今後の公共施設の長寿命化、更新及び除却等に要する経費に充てるため公共施設等総合管理基金を創設したことから基金残高合計が前年度と同水準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公営住宅の更新、各公共施設の長寿命化等を予定しており、これらの各公共施設の老朽化対策事業の実施、公債費の償還ピークへの対応財源、災害等への対応、高齢化や子育て支援等に係る費用増加に対応するため、支出の抑制及び事業の効率的な執行に努め、基金の積立を適切に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・土地改良事業基金は、国営地下ダム建設事業地元負担金に充てることを目的として設置している。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・庁舎建設基金は、庁舎建設費用の財源とするためめ設置している。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・町が所有する公共施設等の長寿命化、更新及び除却等に要する経費に充てるため設置している。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・知名町ふるさとまちづくり基金は、ふるさと納税（寄附金）を財源として、知名町の地域活性化、環境保全、保健・福祉、人材育成、その他に資する事業に充てることを目的に設置している。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・土地改良事業基金は、地元負担支払いのため追加で積立（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百万）を行ったため増となった。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・庁舎建設事業開始により、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百万円繰入れたため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・令和４年度に設置し、決算状況を勘案し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・ふるさとまちづくり基金は、ふるさと納税（寄附額）が増加したことにより増となっている。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土地改良事業基金：地下ダム完成時の地元負担支払いのため令和８年度以降廃止予定（今後追加の積立予定なし）。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庁舎建設基金：令和５年度に事業が終了するため令和６年度以降に廃止予定。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公共施設等総合管理基金：公共施設等の長寿命化、更新及び除却等の財源とするため決算状況等を勘案し、適宜積立を行う。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財政調整基金残高の増加要因は、財源補填のため財政調整基金の取り崩しを行ったものの、法定積立分及び国債運用利子等により３百万円増加した。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公共施設の老朽化対策事業の実施、公債費の償還ピークへの対応財源、災害等への対応、高齢化や子育て支援等に係る費用増加に対応するため、支出の抑制及び事業の効率的な執行に努め、基金の積立を適切に行う。また、国債運用等を積極的に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公債費償還財源として設置しているが、近年は、庁舎建設基金等のその他特定目的基金への積立を優先しており、近年は基金利子分のみ増加していたが、令和４年度においては、今後の償還のため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今後しばらくは、施設更新等の財源とするためにその他特定目的基金への積立を優先するが、財政状況等を勘案し追加の積立は行ない、国債運用等の積極定期に行う。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5,634
5,574
53.30
7,657,873
7,274,439
146,104
4,029,288
7,976,256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主要産業が農業となっており、製造業等の事業所も少なく、人口減少や高齢化等も進んでいるため、財政基盤が脆弱であり、財政力指数は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と類似団体平均よりも低い状況である。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離島という地理的条件ゆえ行政コストの削減は非常に難しい課題ではあるが、町税等自主財源の確保、経常経費の削減に取り組み、財政の健全化に努める。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748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31045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17639</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17639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年度に策定した「知名町集中改革プラン」（定員削減・経常経費の削減・事務改善等）の取組みを継続実施しており、平成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に対し令和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と改善しているが、前年度の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新型コロナウイルス感染症の行動制限緩和により、物件費（旅費）等が増加傾向にあり、公債費ピークを迎えたため増加した。自主財源の確保及び交付税措置率の高い地方債の活用により、経常一般財源の確保に努め、事務事業の整理合理化、公共施設の統廃合等により経常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63</xdr:row>
      <xdr:rowOff>75692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8052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150622</xdr:rowOff>
    </xdr:from>
    <xdr:to>
      <xdr:col>19</xdr:col>
      <xdr:colOff>133350</xdr:colOff>
      <xdr:row>64</xdr:row>
      <xdr:rowOff>111760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80522"/>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123698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08456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65</xdr:row>
      <xdr:rowOff>123698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2534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168419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99822</xdr:rowOff>
    </xdr:from>
    <xdr:to>
      <xdr:col>19</xdr:col>
      <xdr:colOff>184150</xdr:colOff>
      <xdr:row>63</xdr:row>
      <xdr:rowOff>29972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14749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72898</xdr:rowOff>
    </xdr:from>
    <xdr:to>
      <xdr:col>11</xdr:col>
      <xdr:colOff>82550</xdr:colOff>
      <xdr:row>66</xdr:row>
      <xdr:rowOff>3048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159275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[341,098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人件費、物件費及び維持補修費の合計額の人口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金額が類似団体平均をやや低い水準であるが、認定こども園などの施設運営を直営で行っているため、今後は、民間でも実施可能な部分については、指定管理者制度を進め、コストの低減を図っていく方針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127493</xdr:rowOff>
    </xdr:from>
    <xdr:to>
      <xdr:col>23</xdr:col>
      <xdr:colOff>133350</xdr:colOff>
      <xdr:row>82</xdr:row>
      <xdr:rowOff>162669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186393"/>
          <a:ext cx="838200" cy="3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68828</xdr:rowOff>
    </xdr:from>
    <xdr:to>
      <xdr:col>19</xdr:col>
      <xdr:colOff>133350</xdr:colOff>
      <xdr:row>82</xdr:row>
      <xdr:rowOff>127493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127728"/>
          <a:ext cx="889000" cy="5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15923</xdr:rowOff>
    </xdr:from>
    <xdr:to>
      <xdr:col>15</xdr:col>
      <xdr:colOff>82550</xdr:colOff>
      <xdr:row>82</xdr:row>
      <xdr:rowOff>68828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074823"/>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8995</xdr:rowOff>
    </xdr:from>
    <xdr:to>
      <xdr:col>11</xdr:col>
      <xdr:colOff>31750</xdr:colOff>
      <xdr:row>82</xdr:row>
      <xdr:rowOff>15923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067895"/>
          <a:ext cx="889000" cy="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111869</xdr:rowOff>
    </xdr:from>
    <xdr:to>
      <xdr:col>23</xdr:col>
      <xdr:colOff>184150</xdr:colOff>
      <xdr:row>83</xdr:row>
      <xdr:rowOff>42019</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17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128396</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01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76693</xdr:rowOff>
    </xdr:from>
    <xdr:to>
      <xdr:col>19</xdr:col>
      <xdr:colOff>184150</xdr:colOff>
      <xdr:row>83</xdr:row>
      <xdr:rowOff>6843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13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17020</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904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18028</xdr:rowOff>
    </xdr:from>
    <xdr:to>
      <xdr:col>15</xdr:col>
      <xdr:colOff>133350</xdr:colOff>
      <xdr:row>82</xdr:row>
      <xdr:rowOff>119628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129805</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84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136573</xdr:rowOff>
    </xdr:from>
    <xdr:to>
      <xdr:col>11</xdr:col>
      <xdr:colOff>82550</xdr:colOff>
      <xdr:row>82</xdr:row>
      <xdr:rowOff>66723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76900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79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129645</xdr:rowOff>
    </xdr:from>
    <xdr:to>
      <xdr:col>7</xdr:col>
      <xdr:colOff>31750</xdr:colOff>
      <xdr:row>82</xdr:row>
      <xdr:rowOff>59795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01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69972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78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への大幅な増となった。 前年度までは大卒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年の経験年数階層に、給料月額の低い任期付職員が含まれていたためラス指数の大幅な引き下げ要因となっていたが、今年度は他職員が含まれる階層に上がったことで解消されたため。 今後も、引き続き適正な人件費管理に努める。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64029</xdr:rowOff>
    </xdr:from>
    <xdr:to>
      <xdr:col>81</xdr:col>
      <xdr:colOff>44450</xdr:colOff>
      <xdr:row>85</xdr:row>
      <xdr:rowOff>31750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3951479"/>
          <a:ext cx="838200" cy="65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64029</xdr:rowOff>
    </xdr:from>
    <xdr:to>
      <xdr:col>77</xdr:col>
      <xdr:colOff>44450</xdr:colOff>
      <xdr:row>81</xdr:row>
      <xdr:rowOff>114300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3951479"/>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82</xdr:row>
      <xdr:rowOff>103716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0017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84</xdr:row>
      <xdr:rowOff>42334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162616"/>
          <a:ext cx="889000" cy="2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13229</xdr:rowOff>
    </xdr:from>
    <xdr:to>
      <xdr:col>77</xdr:col>
      <xdr:colOff>95250</xdr:colOff>
      <xdr:row>81</xdr:row>
      <xdr:rowOff>114829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39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125006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3669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離島という地域特性のため、保育所等へ民間企業が参入しづらい状況にあること等により、行政がより多くの住民サービスを提供していることから、類似団体平均よりも高い状況にある。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職員数は減ったものの人口が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名減ったため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ポイント増加している。社会情勢の変化で住民ニーズが多様化しており、その対応を求められているが、組織機構の再編を図るなど職員数の適正化に努める。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48419</xdr:rowOff>
    </xdr:from>
    <xdr:to>
      <xdr:col>81</xdr:col>
      <xdr:colOff>44450</xdr:colOff>
      <xdr:row>64</xdr:row>
      <xdr:rowOff>50229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1021219"/>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30924</xdr:rowOff>
    </xdr:from>
    <xdr:to>
      <xdr:col>77</xdr:col>
      <xdr:colOff>44450</xdr:colOff>
      <xdr:row>64</xdr:row>
      <xdr:rowOff>48419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1003724"/>
          <a:ext cx="8890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8303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143256</xdr:rowOff>
    </xdr:from>
    <xdr:to>
      <xdr:col>72</xdr:col>
      <xdr:colOff>203200</xdr:colOff>
      <xdr:row>64</xdr:row>
      <xdr:rowOff>30924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944606"/>
          <a:ext cx="889000" cy="5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120936</xdr:rowOff>
    </xdr:from>
    <xdr:to>
      <xdr:col>68</xdr:col>
      <xdr:colOff>152400</xdr:colOff>
      <xdr:row>63</xdr:row>
      <xdr:rowOff>143256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922286"/>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161053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142352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170879</xdr:rowOff>
    </xdr:from>
    <xdr:to>
      <xdr:col>81</xdr:col>
      <xdr:colOff>95250</xdr:colOff>
      <xdr:row>64</xdr:row>
      <xdr:rowOff>101029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97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142956</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94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169069</xdr:rowOff>
    </xdr:from>
    <xdr:to>
      <xdr:col>77</xdr:col>
      <xdr:colOff>95250</xdr:colOff>
      <xdr:row>64</xdr:row>
      <xdr:rowOff>99219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97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83996</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1056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151574</xdr:rowOff>
    </xdr:from>
    <xdr:to>
      <xdr:col>73</xdr:col>
      <xdr:colOff>44450</xdr:colOff>
      <xdr:row>64</xdr:row>
      <xdr:rowOff>81724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9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66501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103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92456</xdr:rowOff>
    </xdr:from>
    <xdr:to>
      <xdr:col>68</xdr:col>
      <xdr:colOff>203200</xdr:colOff>
      <xdr:row>64</xdr:row>
      <xdr:rowOff>22606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7383</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70136</xdr:rowOff>
    </xdr:from>
    <xdr:to>
      <xdr:col>64</xdr:col>
      <xdr:colOff>152400</xdr:colOff>
      <xdr:row>64</xdr:row>
      <xdr:rowOff>286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8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156513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95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中学校の屋内運動場の改築及び認定こども園新築等に係る元金償還が始まり、公債費が高止まりの状況であり前年度より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ポイント増加した。今後は償還終了事業もあることから改善の見込みである。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今後は、新庁舎建設を控えているため、年間の起債発行額の制限を検討するなど、引き続き交付税措置の有利な地方債の活用等により比率の改善に努める。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100330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04130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52070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0413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76200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76200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と将来負担比率は年々改善されている。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地方債現在高が減少し、充当可能基金及び基準財政需要額算入見込額がそれぞれ増加したことが主な要因である。今後も後世への負担を少しでも軽減するよう、新規事業の実施等について総点検を図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90110</xdr:rowOff>
    </xdr:from>
    <xdr:to>
      <xdr:col>81</xdr:col>
      <xdr:colOff>44450</xdr:colOff>
      <xdr:row>14</xdr:row>
      <xdr:rowOff>91017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318960"/>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91017</xdr:rowOff>
    </xdr:from>
    <xdr:to>
      <xdr:col>77</xdr:col>
      <xdr:colOff>44450</xdr:colOff>
      <xdr:row>14</xdr:row>
      <xdr:rowOff>169152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491317"/>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169152</xdr:rowOff>
    </xdr:from>
    <xdr:to>
      <xdr:col>72</xdr:col>
      <xdr:colOff>203200</xdr:colOff>
      <xdr:row>17</xdr:row>
      <xdr:rowOff>66161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569452"/>
          <a:ext cx="889000" cy="41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66161</xdr:rowOff>
    </xdr:from>
    <xdr:to>
      <xdr:col>68</xdr:col>
      <xdr:colOff>152400</xdr:colOff>
      <xdr:row>17</xdr:row>
      <xdr:rowOff>79950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98081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2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11387</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24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40217</xdr:rowOff>
    </xdr:from>
    <xdr:to>
      <xdr:col>77</xdr:col>
      <xdr:colOff>95250</xdr:colOff>
      <xdr:row>14</xdr:row>
      <xdr:rowOff>141817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126594</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52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118352</xdr:rowOff>
    </xdr:from>
    <xdr:to>
      <xdr:col>73</xdr:col>
      <xdr:colOff>44450</xdr:colOff>
      <xdr:row>15</xdr:row>
      <xdr:rowOff>48502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51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33279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6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15361</xdr:rowOff>
    </xdr:from>
    <xdr:to>
      <xdr:col>68</xdr:col>
      <xdr:colOff>203200</xdr:colOff>
      <xdr:row>17</xdr:row>
      <xdr:rowOff>116961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9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101738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01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29150</xdr:rowOff>
    </xdr:from>
    <xdr:to>
      <xdr:col>64</xdr:col>
      <xdr:colOff>152400</xdr:colOff>
      <xdr:row>17</xdr:row>
      <xdr:rowOff>130750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94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115527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0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5,634
5,574
53.30
7,657,873
7,274,439
146,104
4,029,288
7,976,256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人件費に係るものは、令和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退職手当負担金の見直しにより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たたものの、総じて高い傾向にある。離島という地域特性のため、保育所等へ民間企業が参入しづらい状況にあることや、行政が多くの住民サービスを提供しているため、職員数が多いことが主な要因である。今後は、民間でも実施可能な部分については、指定管理者制度の導入などを進めているところ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38</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582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39</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649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24130</xdr:rowOff>
    </xdr:from>
    <xdr:to>
      <xdr:col>15</xdr:col>
      <xdr:colOff>98425</xdr:colOff>
      <xdr:row>39</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106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24130</xdr:rowOff>
    </xdr:from>
    <xdr:to>
      <xdr:col>11</xdr:col>
      <xdr:colOff>9525</xdr:colOff>
      <xdr:row>39</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10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95250</xdr:rowOff>
    </xdr:from>
    <xdr:to>
      <xdr:col>15</xdr:col>
      <xdr:colOff>149225</xdr:colOff>
      <xdr:row>40</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144780</xdr:rowOff>
    </xdr:from>
    <xdr:to>
      <xdr:col>11</xdr:col>
      <xdr:colOff>60325</xdr:colOff>
      <xdr:row>39</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11430</xdr:rowOff>
    </xdr:from>
    <xdr:to>
      <xdr:col>6</xdr:col>
      <xdr:colOff>171450</xdr:colOff>
      <xdr:row>39</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97807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物件費に係るものについては、類似団体と比較して低い水準であ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した。主な要因は、新型コロナウイルス感染症により、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自粛していた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出張等の旅費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したためである。今後も職員の節減意識を高めつつ支出の抑制に努め、リース契約等を必要最小限にとどめるなど、適切な執行に努める。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109855</xdr:rowOff>
    </xdr:from>
    <xdr:to>
      <xdr:col>82</xdr:col>
      <xdr:colOff>107950</xdr:colOff>
      <xdr:row>13</xdr:row>
      <xdr:rowOff>149860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3387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109855</xdr:rowOff>
    </xdr:from>
    <xdr:to>
      <xdr:col>78</xdr:col>
      <xdr:colOff>69850</xdr:colOff>
      <xdr:row>14</xdr:row>
      <xdr:rowOff>24130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3387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24130</xdr:rowOff>
    </xdr:from>
    <xdr:to>
      <xdr:col>73</xdr:col>
      <xdr:colOff>180975</xdr:colOff>
      <xdr:row>15</xdr:row>
      <xdr:rowOff>18415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2443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18415</xdr:rowOff>
    </xdr:from>
    <xdr:to>
      <xdr:col>69</xdr:col>
      <xdr:colOff>92075</xdr:colOff>
      <xdr:row>15</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59016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99060</xdr:rowOff>
    </xdr:from>
    <xdr:to>
      <xdr:col>82</xdr:col>
      <xdr:colOff>158750</xdr:colOff>
      <xdr:row>14</xdr:row>
      <xdr:rowOff>29210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7637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3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59055</xdr:rowOff>
    </xdr:from>
    <xdr:to>
      <xdr:col>78</xdr:col>
      <xdr:colOff>120650</xdr:colOff>
      <xdr:row>13</xdr:row>
      <xdr:rowOff>160655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2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170832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05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144780</xdr:rowOff>
    </xdr:from>
    <xdr:to>
      <xdr:col>74</xdr:col>
      <xdr:colOff>31750</xdr:colOff>
      <xdr:row>14</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85107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4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139065</xdr:rowOff>
    </xdr:from>
    <xdr:to>
      <xdr:col>69</xdr:col>
      <xdr:colOff>142875</xdr:colOff>
      <xdr:row>15</xdr:row>
      <xdr:rowOff>69215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79392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53340</xdr:rowOff>
    </xdr:from>
    <xdr:to>
      <xdr:col>65</xdr:col>
      <xdr:colOff>53975</xdr:colOff>
      <xdr:row>15</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165117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扶助費に係るものについては、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と比較して高い状況である。今後も少子高齢化及び人口減少のさらなる進行や医療費の増により扶助費の増加が見込まれるが、町民が安心して生活できるよう福祉の充実を図りながら、住民ニーズに合わせた単独扶助費の見直し等を行うなど、適正な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71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59</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0915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59</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2820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38100</xdr:rowOff>
    </xdr:from>
    <xdr:to>
      <xdr:col>11</xdr:col>
      <xdr:colOff>60325</xdr:colOff>
      <xdr:row>59</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その他に係るものについては、前年度比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ポイント増加した。主な要因は、維持補修費が</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百万円増加したことによるものである。今後も公営企業・一部事務組合も含めて老朽化した施設への対応等により維持補修費・繰出金の上昇が見込まれるため、効率的な公共施設の維持管理に努め、経費の抑制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146050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568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9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598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補助費に係るものについては、類似団体と比較して低い水準であるが、前年度から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ポイント増加した。主な要因は、各補助交付団体で行うイベント等の再開や一部事務組合に対する補助金が増加したためである。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152146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254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124714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0980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97282</xdr:rowOff>
    </xdr:from>
    <xdr:to>
      <xdr:col>73</xdr:col>
      <xdr:colOff>180975</xdr:colOff>
      <xdr:row>36</xdr:row>
      <xdr:rowOff>35560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0980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公債費に係るものについては、前年度から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今後も老朽化した公共施設の整備に伴い、公債費もさらに上昇する見込みである。交付税措置率の高い、財政上負担の少ない地方債を活用し、施設の統廃合及び集約化等を検討のうえ、起債の抑制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165100</xdr:rowOff>
    </xdr:from>
    <xdr:to>
      <xdr:col>24</xdr:col>
      <xdr:colOff>25400</xdr:colOff>
      <xdr:row>78</xdr:row>
      <xdr:rowOff>62230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667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165100</xdr:rowOff>
    </xdr:from>
    <xdr:to>
      <xdr:col>19</xdr:col>
      <xdr:colOff>187325</xdr:colOff>
      <xdr:row>78</xdr:row>
      <xdr:rowOff>85089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667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168911</xdr:rowOff>
    </xdr:from>
    <xdr:to>
      <xdr:col>15</xdr:col>
      <xdr:colOff>98425</xdr:colOff>
      <xdr:row>78</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705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157480</xdr:rowOff>
    </xdr:from>
    <xdr:to>
      <xdr:col>11</xdr:col>
      <xdr:colOff>9525</xdr:colOff>
      <xdr:row>77</xdr:row>
      <xdr:rowOff>168911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591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11430</xdr:rowOff>
    </xdr:from>
    <xdr:to>
      <xdr:col>24</xdr:col>
      <xdr:colOff>76200</xdr:colOff>
      <xdr:row>78</xdr:row>
      <xdr:rowOff>113030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154957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114300</xdr:rowOff>
    </xdr:from>
    <xdr:to>
      <xdr:col>20</xdr:col>
      <xdr:colOff>38100</xdr:colOff>
      <xdr:row>78</xdr:row>
      <xdr:rowOff>44450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29227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34289</xdr:rowOff>
    </xdr:from>
    <xdr:to>
      <xdr:col>15</xdr:col>
      <xdr:colOff>149225</xdr:colOff>
      <xdr:row>78</xdr:row>
      <xdr:rowOff>135889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120666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118111</xdr:rowOff>
    </xdr:from>
    <xdr:to>
      <xdr:col>11</xdr:col>
      <xdr:colOff>60325</xdr:colOff>
      <xdr:row>78</xdr:row>
      <xdr:rowOff>48261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106680</xdr:rowOff>
    </xdr:from>
    <xdr:to>
      <xdr:col>6</xdr:col>
      <xdr:colOff>171450</xdr:colOff>
      <xdr:row>78</xdr:row>
      <xdr:rowOff>36830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21607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公債費以外に係るものについては、前年度比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ポイント増加した。主な要因は、一部事務組合等に係る補助金が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百万円増加したものである。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75</xdr:row>
      <xdr:rowOff>123190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2974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76</xdr:row>
      <xdr:rowOff>92711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297432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92711</xdr:rowOff>
    </xdr:from>
    <xdr:to>
      <xdr:col>73</xdr:col>
      <xdr:colOff>180975</xdr:colOff>
      <xdr:row>77</xdr:row>
      <xdr:rowOff>153670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122911"/>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153670</xdr:rowOff>
    </xdr:from>
    <xdr:to>
      <xdr:col>69</xdr:col>
      <xdr:colOff>92075</xdr:colOff>
      <xdr:row>77</xdr:row>
      <xdr:rowOff>153670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35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72390</xdr:rowOff>
    </xdr:from>
    <xdr:to>
      <xdr:col>82</xdr:col>
      <xdr:colOff>158750</xdr:colOff>
      <xdr:row>76</xdr:row>
      <xdr:rowOff>2539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88917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41911</xdr:rowOff>
    </xdr:from>
    <xdr:to>
      <xdr:col>74</xdr:col>
      <xdr:colOff>31750</xdr:colOff>
      <xdr:row>76</xdr:row>
      <xdr:rowOff>143511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153687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102870</xdr:rowOff>
    </xdr:from>
    <xdr:to>
      <xdr:col>69</xdr:col>
      <xdr:colOff>142875</xdr:colOff>
      <xdr:row>78</xdr:row>
      <xdr:rowOff>33020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17797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102870</xdr:rowOff>
    </xdr:from>
    <xdr:to>
      <xdr:col>65</xdr:col>
      <xdr:colOff>53975</xdr:colOff>
      <xdr:row>78</xdr:row>
      <xdr:rowOff>33020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17797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88123</xdr:rowOff>
    </xdr:from>
    <xdr:to>
      <xdr:col>29</xdr:col>
      <xdr:colOff>127000</xdr:colOff>
      <xdr:row>16</xdr:row>
      <xdr:rowOff>114700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78948"/>
          <a:ext cx="647700" cy="26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2866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6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114700</xdr:rowOff>
    </xdr:from>
    <xdr:to>
      <xdr:col>26</xdr:col>
      <xdr:colOff>50800</xdr:colOff>
      <xdr:row>16</xdr:row>
      <xdr:rowOff>151683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05525"/>
          <a:ext cx="698500" cy="36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151683</xdr:rowOff>
    </xdr:from>
    <xdr:to>
      <xdr:col>22</xdr:col>
      <xdr:colOff>114300</xdr:colOff>
      <xdr:row>16</xdr:row>
      <xdr:rowOff>153027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42508"/>
          <a:ext cx="698500" cy="1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153027</xdr:rowOff>
    </xdr:from>
    <xdr:to>
      <xdr:col>18</xdr:col>
      <xdr:colOff>177800</xdr:colOff>
      <xdr:row>17</xdr:row>
      <xdr:rowOff>29368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43852"/>
          <a:ext cx="698500" cy="47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25429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37323</xdr:rowOff>
    </xdr:from>
    <xdr:to>
      <xdr:col>29</xdr:col>
      <xdr:colOff>177800</xdr:colOff>
      <xdr:row>16</xdr:row>
      <xdr:rowOff>138923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28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53850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7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63900</xdr:rowOff>
    </xdr:from>
    <xdr:to>
      <xdr:col>26</xdr:col>
      <xdr:colOff>101600</xdr:colOff>
      <xdr:row>16</xdr:row>
      <xdr:rowOff>165500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54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4227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23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100883</xdr:rowOff>
    </xdr:from>
    <xdr:to>
      <xdr:col>22</xdr:col>
      <xdr:colOff>165100</xdr:colOff>
      <xdr:row>17</xdr:row>
      <xdr:rowOff>31033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91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41210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6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102227</xdr:rowOff>
    </xdr:from>
    <xdr:to>
      <xdr:col>19</xdr:col>
      <xdr:colOff>38100</xdr:colOff>
      <xdr:row>17</xdr:row>
      <xdr:rowOff>32377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93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42554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6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150018</xdr:rowOff>
    </xdr:from>
    <xdr:to>
      <xdr:col>15</xdr:col>
      <xdr:colOff>101600</xdr:colOff>
      <xdr:row>17</xdr:row>
      <xdr:rowOff>80168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40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90345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192706</xdr:rowOff>
    </xdr:from>
    <xdr:to>
      <xdr:col>29</xdr:col>
      <xdr:colOff>127000</xdr:colOff>
      <xdr:row>34</xdr:row>
      <xdr:rowOff>320151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460156"/>
          <a:ext cx="647700" cy="12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124335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320151</xdr:rowOff>
    </xdr:from>
    <xdr:to>
      <xdr:col>26</xdr:col>
      <xdr:colOff>50800</xdr:colOff>
      <xdr:row>35</xdr:row>
      <xdr:rowOff>165372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587601"/>
          <a:ext cx="698500" cy="188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63319</xdr:rowOff>
    </xdr:from>
    <xdr:to>
      <xdr:col>22</xdr:col>
      <xdr:colOff>114300</xdr:colOff>
      <xdr:row>35</xdr:row>
      <xdr:rowOff>165372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673669"/>
          <a:ext cx="698500" cy="102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47137</xdr:rowOff>
    </xdr:from>
    <xdr:to>
      <xdr:col>18</xdr:col>
      <xdr:colOff>177800</xdr:colOff>
      <xdr:row>35</xdr:row>
      <xdr:rowOff>63319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57487"/>
          <a:ext cx="698500" cy="16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67642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141906</xdr:rowOff>
    </xdr:from>
    <xdr:to>
      <xdr:col>29</xdr:col>
      <xdr:colOff>177800</xdr:colOff>
      <xdr:row>34</xdr:row>
      <xdr:rowOff>243506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09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329883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25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269351</xdr:rowOff>
    </xdr:from>
    <xdr:to>
      <xdr:col>26</xdr:col>
      <xdr:colOff>101600</xdr:colOff>
      <xdr:row>35</xdr:row>
      <xdr:rowOff>28051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3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38228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05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114572</xdr:rowOff>
    </xdr:from>
    <xdr:to>
      <xdr:col>22</xdr:col>
      <xdr:colOff>165100</xdr:colOff>
      <xdr:row>35</xdr:row>
      <xdr:rowOff>216172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24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226349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9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12519</xdr:rowOff>
    </xdr:from>
    <xdr:to>
      <xdr:col>19</xdr:col>
      <xdr:colOff>38100</xdr:colOff>
      <xdr:row>35</xdr:row>
      <xdr:rowOff>114119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2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124296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9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339237</xdr:rowOff>
    </xdr:from>
    <xdr:to>
      <xdr:col>15</xdr:col>
      <xdr:colOff>101600</xdr:colOff>
      <xdr:row>35</xdr:row>
      <xdr:rowOff>97937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0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108114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7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5,634
5,574
53.30
7,657,873
7,274,439
146,104
4,029,288
7,976,256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74486</xdr:rowOff>
    </xdr:from>
    <xdr:to>
      <xdr:col>24</xdr:col>
      <xdr:colOff>63500</xdr:colOff>
      <xdr:row>34</xdr:row>
      <xdr:rowOff>77784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5903786"/>
          <a:ext cx="8382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84483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85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63805</xdr:rowOff>
    </xdr:from>
    <xdr:to>
      <xdr:col>19</xdr:col>
      <xdr:colOff>177800</xdr:colOff>
      <xdr:row>34</xdr:row>
      <xdr:rowOff>74486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2908300" y="5893105"/>
          <a:ext cx="889000" cy="1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63805</xdr:rowOff>
    </xdr:from>
    <xdr:to>
      <xdr:col>15</xdr:col>
      <xdr:colOff>50800</xdr:colOff>
      <xdr:row>35</xdr:row>
      <xdr:rowOff>48100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5893105"/>
          <a:ext cx="889000" cy="15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48100</xdr:rowOff>
    </xdr:from>
    <xdr:to>
      <xdr:col>10</xdr:col>
      <xdr:colOff>114300</xdr:colOff>
      <xdr:row>35</xdr:row>
      <xdr:rowOff>64908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048850"/>
          <a:ext cx="889000" cy="1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26984</xdr:rowOff>
    </xdr:from>
    <xdr:to>
      <xdr:col>24</xdr:col>
      <xdr:colOff>114300</xdr:colOff>
      <xdr:row>34</xdr:row>
      <xdr:rowOff>128584</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85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49861</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7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23686</xdr:rowOff>
    </xdr:from>
    <xdr:to>
      <xdr:col>20</xdr:col>
      <xdr:colOff>38100</xdr:colOff>
      <xdr:row>34</xdr:row>
      <xdr:rowOff>125286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85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141813</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62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13005</xdr:rowOff>
    </xdr:from>
    <xdr:to>
      <xdr:col>15</xdr:col>
      <xdr:colOff>101600</xdr:colOff>
      <xdr:row>34</xdr:row>
      <xdr:rowOff>114605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58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131132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61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168750</xdr:rowOff>
    </xdr:from>
    <xdr:to>
      <xdr:col>10</xdr:col>
      <xdr:colOff>165100</xdr:colOff>
      <xdr:row>35</xdr:row>
      <xdr:rowOff>98900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59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115427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77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14108</xdr:rowOff>
    </xdr:from>
    <xdr:to>
      <xdr:col>6</xdr:col>
      <xdr:colOff>38100</xdr:colOff>
      <xdr:row>35</xdr:row>
      <xdr:rowOff>115708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01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132235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79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3203</xdr:rowOff>
    </xdr:from>
    <xdr:to>
      <xdr:col>24</xdr:col>
      <xdr:colOff>63500</xdr:colOff>
      <xdr:row>59</xdr:row>
      <xdr:rowOff>28735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118753"/>
          <a:ext cx="838200" cy="2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28735</xdr:rowOff>
    </xdr:from>
    <xdr:to>
      <xdr:col>19</xdr:col>
      <xdr:colOff>177800</xdr:colOff>
      <xdr:row>59</xdr:row>
      <xdr:rowOff>91926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144285"/>
          <a:ext cx="889000" cy="6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53560</xdr:rowOff>
    </xdr:from>
    <xdr:to>
      <xdr:col>15</xdr:col>
      <xdr:colOff>50800</xdr:colOff>
      <xdr:row>59</xdr:row>
      <xdr:rowOff>91926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169110"/>
          <a:ext cx="889000" cy="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53560</xdr:rowOff>
    </xdr:from>
    <xdr:to>
      <xdr:col>10</xdr:col>
      <xdr:colOff>114300</xdr:colOff>
      <xdr:row>59</xdr:row>
      <xdr:rowOff>62528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69110"/>
          <a:ext cx="889000" cy="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123853</xdr:rowOff>
    </xdr:from>
    <xdr:to>
      <xdr:col>24</xdr:col>
      <xdr:colOff>114300</xdr:colOff>
      <xdr:row>59</xdr:row>
      <xdr:rowOff>54003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6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38780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8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149385</xdr:rowOff>
    </xdr:from>
    <xdr:to>
      <xdr:col>20</xdr:col>
      <xdr:colOff>38100</xdr:colOff>
      <xdr:row>59</xdr:row>
      <xdr:rowOff>79535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70662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8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41126</xdr:rowOff>
    </xdr:from>
    <xdr:to>
      <xdr:col>15</xdr:col>
      <xdr:colOff>101600</xdr:colOff>
      <xdr:row>59</xdr:row>
      <xdr:rowOff>142726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15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133853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24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2760</xdr:rowOff>
    </xdr:from>
    <xdr:to>
      <xdr:col>10</xdr:col>
      <xdr:colOff>165100</xdr:colOff>
      <xdr:row>59</xdr:row>
      <xdr:rowOff>104360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11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95487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21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11728</xdr:rowOff>
    </xdr:from>
    <xdr:to>
      <xdr:col>6</xdr:col>
      <xdr:colOff>38100</xdr:colOff>
      <xdr:row>59</xdr:row>
      <xdr:rowOff>113328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12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104455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22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158807</xdr:rowOff>
    </xdr:from>
    <xdr:to>
      <xdr:col>24</xdr:col>
      <xdr:colOff>63500</xdr:colOff>
      <xdr:row>78</xdr:row>
      <xdr:rowOff>47765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60457"/>
          <a:ext cx="838200" cy="6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168618</xdr:rowOff>
    </xdr:from>
    <xdr:to>
      <xdr:col>19</xdr:col>
      <xdr:colOff>177800</xdr:colOff>
      <xdr:row>78</xdr:row>
      <xdr:rowOff>47765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70268"/>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168618</xdr:rowOff>
    </xdr:from>
    <xdr:to>
      <xdr:col>15</xdr:col>
      <xdr:colOff>50800</xdr:colOff>
      <xdr:row>78</xdr:row>
      <xdr:rowOff>117908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70268"/>
          <a:ext cx="889000" cy="12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66872</xdr:rowOff>
    </xdr:from>
    <xdr:to>
      <xdr:col>10</xdr:col>
      <xdr:colOff>114300</xdr:colOff>
      <xdr:row>78</xdr:row>
      <xdr:rowOff>117908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39972"/>
          <a:ext cx="889000" cy="5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108007</xdr:rowOff>
    </xdr:from>
    <xdr:to>
      <xdr:col>24</xdr:col>
      <xdr:colOff>114300</xdr:colOff>
      <xdr:row>78</xdr:row>
      <xdr:rowOff>38157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86434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168415</xdr:rowOff>
    </xdr:from>
    <xdr:to>
      <xdr:col>20</xdr:col>
      <xdr:colOff>38100</xdr:colOff>
      <xdr:row>78</xdr:row>
      <xdr:rowOff>98565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89692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6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117818</xdr:rowOff>
    </xdr:from>
    <xdr:to>
      <xdr:col>15</xdr:col>
      <xdr:colOff>101600</xdr:colOff>
      <xdr:row>78</xdr:row>
      <xdr:rowOff>47968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39095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1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67108</xdr:rowOff>
    </xdr:from>
    <xdr:to>
      <xdr:col>10</xdr:col>
      <xdr:colOff>165100</xdr:colOff>
      <xdr:row>78</xdr:row>
      <xdr:rowOff>168708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159835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16072</xdr:rowOff>
    </xdr:from>
    <xdr:to>
      <xdr:col>6</xdr:col>
      <xdr:colOff>38100</xdr:colOff>
      <xdr:row>78</xdr:row>
      <xdr:rowOff>117672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108799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8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100044</xdr:rowOff>
    </xdr:from>
    <xdr:to>
      <xdr:col>24</xdr:col>
      <xdr:colOff>63500</xdr:colOff>
      <xdr:row>93</xdr:row>
      <xdr:rowOff>159088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873444"/>
          <a:ext cx="838200" cy="23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100044</xdr:rowOff>
    </xdr:from>
    <xdr:to>
      <xdr:col>19</xdr:col>
      <xdr:colOff>177800</xdr:colOff>
      <xdr:row>95</xdr:row>
      <xdr:rowOff>8615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873444"/>
          <a:ext cx="889000" cy="42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8615</xdr:rowOff>
    </xdr:from>
    <xdr:to>
      <xdr:col>15</xdr:col>
      <xdr:colOff>50800</xdr:colOff>
      <xdr:row>95</xdr:row>
      <xdr:rowOff>42818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96365"/>
          <a:ext cx="889000" cy="3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42818</xdr:rowOff>
    </xdr:from>
    <xdr:to>
      <xdr:col>10</xdr:col>
      <xdr:colOff>114300</xdr:colOff>
      <xdr:row>96</xdr:row>
      <xdr:rowOff>4271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30568"/>
          <a:ext cx="889000" cy="13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108288</xdr:rowOff>
    </xdr:from>
    <xdr:to>
      <xdr:col>24</xdr:col>
      <xdr:colOff>114300</xdr:colOff>
      <xdr:row>94</xdr:row>
      <xdr:rowOff>38438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05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131165</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0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49244</xdr:rowOff>
    </xdr:from>
    <xdr:to>
      <xdr:col>20</xdr:col>
      <xdr:colOff>38100</xdr:colOff>
      <xdr:row>92</xdr:row>
      <xdr:rowOff>150844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8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167371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59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129265</xdr:rowOff>
    </xdr:from>
    <xdr:to>
      <xdr:col>15</xdr:col>
      <xdr:colOff>101600</xdr:colOff>
      <xdr:row>95</xdr:row>
      <xdr:rowOff>59415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75942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02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163468</xdr:rowOff>
    </xdr:from>
    <xdr:to>
      <xdr:col>10</xdr:col>
      <xdr:colOff>165100</xdr:colOff>
      <xdr:row>95</xdr:row>
      <xdr:rowOff>93618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110145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0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124921</xdr:rowOff>
    </xdr:from>
    <xdr:to>
      <xdr:col>6</xdr:col>
      <xdr:colOff>38100</xdr:colOff>
      <xdr:row>96</xdr:row>
      <xdr:rowOff>55071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71598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8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114508</xdr:rowOff>
    </xdr:from>
    <xdr:to>
      <xdr:col>55</xdr:col>
      <xdr:colOff>0</xdr:colOff>
      <xdr:row>37</xdr:row>
      <xdr:rowOff>88334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86708"/>
          <a:ext cx="838200" cy="14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162423</xdr:rowOff>
    </xdr:from>
    <xdr:to>
      <xdr:col>50</xdr:col>
      <xdr:colOff>114300</xdr:colOff>
      <xdr:row>37</xdr:row>
      <xdr:rowOff>88334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991723"/>
          <a:ext cx="889000" cy="44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162423</xdr:rowOff>
    </xdr:from>
    <xdr:to>
      <xdr:col>45</xdr:col>
      <xdr:colOff>177800</xdr:colOff>
      <xdr:row>37</xdr:row>
      <xdr:rowOff>165829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991723"/>
          <a:ext cx="889000" cy="51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165829</xdr:rowOff>
    </xdr:from>
    <xdr:to>
      <xdr:col>41</xdr:col>
      <xdr:colOff>50800</xdr:colOff>
      <xdr:row>38</xdr:row>
      <xdr:rowOff>29899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09479"/>
          <a:ext cx="889000" cy="3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63708</xdr:rowOff>
    </xdr:from>
    <xdr:to>
      <xdr:col>55</xdr:col>
      <xdr:colOff>50800</xdr:colOff>
      <xdr:row>36</xdr:row>
      <xdr:rowOff>165308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3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42135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1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37534</xdr:rowOff>
    </xdr:from>
    <xdr:to>
      <xdr:col>50</xdr:col>
      <xdr:colOff>165100</xdr:colOff>
      <xdr:row>37</xdr:row>
      <xdr:rowOff>139134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130260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7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111623</xdr:rowOff>
    </xdr:from>
    <xdr:to>
      <xdr:col>46</xdr:col>
      <xdr:colOff>38100</xdr:colOff>
      <xdr:row>35</xdr:row>
      <xdr:rowOff>41773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94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32900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3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115029</xdr:rowOff>
    </xdr:from>
    <xdr:to>
      <xdr:col>41</xdr:col>
      <xdr:colOff>101600</xdr:colOff>
      <xdr:row>38</xdr:row>
      <xdr:rowOff>45179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5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36306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5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150549</xdr:rowOff>
    </xdr:from>
    <xdr:to>
      <xdr:col>36</xdr:col>
      <xdr:colOff>165100</xdr:colOff>
      <xdr:row>38</xdr:row>
      <xdr:rowOff>80699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71826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8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95308</xdr:rowOff>
    </xdr:from>
    <xdr:to>
      <xdr:col>55</xdr:col>
      <xdr:colOff>0</xdr:colOff>
      <xdr:row>56</xdr:row>
      <xdr:rowOff>41896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525058"/>
          <a:ext cx="838200" cy="11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113602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4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21110</xdr:rowOff>
    </xdr:from>
    <xdr:to>
      <xdr:col>50</xdr:col>
      <xdr:colOff>114300</xdr:colOff>
      <xdr:row>56</xdr:row>
      <xdr:rowOff>41896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622310"/>
          <a:ext cx="889000" cy="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132426</xdr:rowOff>
    </xdr:from>
    <xdr:to>
      <xdr:col>45</xdr:col>
      <xdr:colOff>177800</xdr:colOff>
      <xdr:row>56</xdr:row>
      <xdr:rowOff>21110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562176"/>
          <a:ext cx="889000" cy="6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66884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132426</xdr:rowOff>
    </xdr:from>
    <xdr:to>
      <xdr:col>41</xdr:col>
      <xdr:colOff>50800</xdr:colOff>
      <xdr:row>57</xdr:row>
      <xdr:rowOff>11645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562176"/>
          <a:ext cx="889000" cy="2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89561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44508</xdr:rowOff>
    </xdr:from>
    <xdr:to>
      <xdr:col>55</xdr:col>
      <xdr:colOff>50800</xdr:colOff>
      <xdr:row>55</xdr:row>
      <xdr:rowOff>146108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47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67385</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32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162546</xdr:rowOff>
    </xdr:from>
    <xdr:to>
      <xdr:col>50</xdr:col>
      <xdr:colOff>165100</xdr:colOff>
      <xdr:row>56</xdr:row>
      <xdr:rowOff>92696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83823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8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141760</xdr:rowOff>
    </xdr:from>
    <xdr:to>
      <xdr:col>46</xdr:col>
      <xdr:colOff>38100</xdr:colOff>
      <xdr:row>56</xdr:row>
      <xdr:rowOff>71910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7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88437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34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81626</xdr:rowOff>
    </xdr:from>
    <xdr:to>
      <xdr:col>41</xdr:col>
      <xdr:colOff>101600</xdr:colOff>
      <xdr:row>56</xdr:row>
      <xdr:rowOff>11776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28303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28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132295</xdr:rowOff>
    </xdr:from>
    <xdr:to>
      <xdr:col>36</xdr:col>
      <xdr:colOff>165100</xdr:colOff>
      <xdr:row>57</xdr:row>
      <xdr:rowOff>62445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53572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2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97462</xdr:rowOff>
    </xdr:from>
    <xdr:to>
      <xdr:col>55</xdr:col>
      <xdr:colOff>0</xdr:colOff>
      <xdr:row>77</xdr:row>
      <xdr:rowOff>161147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956212"/>
          <a:ext cx="838200" cy="40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95063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9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161147</xdr:rowOff>
    </xdr:from>
    <xdr:to>
      <xdr:col>50</xdr:col>
      <xdr:colOff>114300</xdr:colOff>
      <xdr:row>78</xdr:row>
      <xdr:rowOff>66456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62797"/>
          <a:ext cx="889000" cy="7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66456</xdr:rowOff>
    </xdr:from>
    <xdr:to>
      <xdr:col>45</xdr:col>
      <xdr:colOff>177800</xdr:colOff>
      <xdr:row>79</xdr:row>
      <xdr:rowOff>16191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39556"/>
          <a:ext cx="889000" cy="12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150802</xdr:rowOff>
    </xdr:from>
    <xdr:to>
      <xdr:col>41</xdr:col>
      <xdr:colOff>50800</xdr:colOff>
      <xdr:row>79</xdr:row>
      <xdr:rowOff>16191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23902"/>
          <a:ext cx="889000" cy="3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46662</xdr:rowOff>
    </xdr:from>
    <xdr:to>
      <xdr:col>55</xdr:col>
      <xdr:colOff>50800</xdr:colOff>
      <xdr:row>75</xdr:row>
      <xdr:rowOff>148262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90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69539</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75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110347</xdr:rowOff>
    </xdr:from>
    <xdr:to>
      <xdr:col>50</xdr:col>
      <xdr:colOff>165100</xdr:colOff>
      <xdr:row>78</xdr:row>
      <xdr:rowOff>40497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1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57024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08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15656</xdr:rowOff>
    </xdr:from>
    <xdr:to>
      <xdr:col>46</xdr:col>
      <xdr:colOff>38100</xdr:colOff>
      <xdr:row>78</xdr:row>
      <xdr:rowOff>117256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8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108383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48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136841</xdr:rowOff>
    </xdr:from>
    <xdr:to>
      <xdr:col>41</xdr:col>
      <xdr:colOff>101600</xdr:colOff>
      <xdr:row>79</xdr:row>
      <xdr:rowOff>66991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0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58118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0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100002</xdr:rowOff>
    </xdr:from>
    <xdr:to>
      <xdr:col>36</xdr:col>
      <xdr:colOff>165100</xdr:colOff>
      <xdr:row>79</xdr:row>
      <xdr:rowOff>30152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7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21279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143993</xdr:rowOff>
    </xdr:from>
    <xdr:to>
      <xdr:col>55</xdr:col>
      <xdr:colOff>0</xdr:colOff>
      <xdr:row>98</xdr:row>
      <xdr:rowOff>15818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74643"/>
          <a:ext cx="838200" cy="4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35375</xdr:rowOff>
    </xdr:from>
    <xdr:to>
      <xdr:col>50</xdr:col>
      <xdr:colOff>114300</xdr:colOff>
      <xdr:row>97</xdr:row>
      <xdr:rowOff>143993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666025"/>
          <a:ext cx="889000" cy="10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93436</xdr:rowOff>
    </xdr:from>
    <xdr:to>
      <xdr:col>45</xdr:col>
      <xdr:colOff>177800</xdr:colOff>
      <xdr:row>97</xdr:row>
      <xdr:rowOff>35375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552636"/>
          <a:ext cx="889000" cy="1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93436</xdr:rowOff>
    </xdr:from>
    <xdr:to>
      <xdr:col>41</xdr:col>
      <xdr:colOff>50800</xdr:colOff>
      <xdr:row>97</xdr:row>
      <xdr:rowOff>99930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552636"/>
          <a:ext cx="889000" cy="17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95372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136468</xdr:rowOff>
    </xdr:from>
    <xdr:to>
      <xdr:col>55</xdr:col>
      <xdr:colOff>50800</xdr:colOff>
      <xdr:row>98</xdr:row>
      <xdr:rowOff>66618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6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51395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8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93193</xdr:rowOff>
    </xdr:from>
    <xdr:to>
      <xdr:col>50</xdr:col>
      <xdr:colOff>165100</xdr:colOff>
      <xdr:row>98</xdr:row>
      <xdr:rowOff>23343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14470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1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156025</xdr:rowOff>
    </xdr:from>
    <xdr:to>
      <xdr:col>46</xdr:col>
      <xdr:colOff>38100</xdr:colOff>
      <xdr:row>97</xdr:row>
      <xdr:rowOff>86175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1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77302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70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42636</xdr:rowOff>
    </xdr:from>
    <xdr:to>
      <xdr:col>41</xdr:col>
      <xdr:colOff>101600</xdr:colOff>
      <xdr:row>96</xdr:row>
      <xdr:rowOff>144236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0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160763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27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49130</xdr:rowOff>
    </xdr:from>
    <xdr:to>
      <xdr:col>36</xdr:col>
      <xdr:colOff>165100</xdr:colOff>
      <xdr:row>97</xdr:row>
      <xdr:rowOff>150730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141857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7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37388</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23938"/>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37388</xdr:rowOff>
    </xdr:from>
    <xdr:to>
      <xdr:col>76</xdr:col>
      <xdr:colOff>114300</xdr:colOff>
      <xdr:row>39</xdr:row>
      <xdr:rowOff>44336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23938"/>
          <a:ext cx="889000" cy="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40462</xdr:rowOff>
    </xdr:from>
    <xdr:to>
      <xdr:col>71</xdr:col>
      <xdr:colOff>177800</xdr:colOff>
      <xdr:row>39</xdr:row>
      <xdr:rowOff>44336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27012"/>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158038</xdr:rowOff>
    </xdr:from>
    <xdr:to>
      <xdr:col>76</xdr:col>
      <xdr:colOff>165100</xdr:colOff>
      <xdr:row>39</xdr:row>
      <xdr:rowOff>88188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7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79315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765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164986</xdr:rowOff>
    </xdr:from>
    <xdr:to>
      <xdr:col>72</xdr:col>
      <xdr:colOff>38100</xdr:colOff>
      <xdr:row>39</xdr:row>
      <xdr:rowOff>95136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86263</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161112</xdr:rowOff>
    </xdr:from>
    <xdr:to>
      <xdr:col>67</xdr:col>
      <xdr:colOff>101600</xdr:colOff>
      <xdr:row>39</xdr:row>
      <xdr:rowOff>91262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82389</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76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44934</xdr:rowOff>
    </xdr:from>
    <xdr:to>
      <xdr:col>85</xdr:col>
      <xdr:colOff>127000</xdr:colOff>
      <xdr:row>75</xdr:row>
      <xdr:rowOff>101943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03684"/>
          <a:ext cx="838200" cy="5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21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78763</xdr:rowOff>
    </xdr:from>
    <xdr:to>
      <xdr:col>81</xdr:col>
      <xdr:colOff>50800</xdr:colOff>
      <xdr:row>75</xdr:row>
      <xdr:rowOff>101943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937513"/>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78763</xdr:rowOff>
    </xdr:from>
    <xdr:to>
      <xdr:col>76</xdr:col>
      <xdr:colOff>114300</xdr:colOff>
      <xdr:row>76</xdr:row>
      <xdr:rowOff>21769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937513"/>
          <a:ext cx="889000" cy="11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21769</xdr:rowOff>
    </xdr:from>
    <xdr:to>
      <xdr:col>71</xdr:col>
      <xdr:colOff>177800</xdr:colOff>
      <xdr:row>76</xdr:row>
      <xdr:rowOff>42987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51969"/>
          <a:ext cx="889000" cy="2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4625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20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170246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2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165584</xdr:rowOff>
    </xdr:from>
    <xdr:to>
      <xdr:col>85</xdr:col>
      <xdr:colOff>177800</xdr:colOff>
      <xdr:row>75</xdr:row>
      <xdr:rowOff>95734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17011</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51143</xdr:rowOff>
    </xdr:from>
    <xdr:to>
      <xdr:col>81</xdr:col>
      <xdr:colOff>101600</xdr:colOff>
      <xdr:row>75</xdr:row>
      <xdr:rowOff>152743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169270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68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27963</xdr:rowOff>
    </xdr:from>
    <xdr:to>
      <xdr:col>76</xdr:col>
      <xdr:colOff>165100</xdr:colOff>
      <xdr:row>75</xdr:row>
      <xdr:rowOff>129563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8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146090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66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142419</xdr:rowOff>
    </xdr:from>
    <xdr:to>
      <xdr:col>72</xdr:col>
      <xdr:colOff>38100</xdr:colOff>
      <xdr:row>76</xdr:row>
      <xdr:rowOff>72569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89096</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7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163637</xdr:rowOff>
    </xdr:from>
    <xdr:to>
      <xdr:col>67</xdr:col>
      <xdr:colOff>101600</xdr:colOff>
      <xdr:row>76</xdr:row>
      <xdr:rowOff>93787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2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110314</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79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157933</xdr:rowOff>
    </xdr:from>
    <xdr:to>
      <xdr:col>85</xdr:col>
      <xdr:colOff>127000</xdr:colOff>
      <xdr:row>98</xdr:row>
      <xdr:rowOff>74523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88583"/>
          <a:ext cx="838200" cy="8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114543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45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74523</xdr:rowOff>
    </xdr:from>
    <xdr:to>
      <xdr:col>81</xdr:col>
      <xdr:colOff>50800</xdr:colOff>
      <xdr:row>98</xdr:row>
      <xdr:rowOff>76904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76623"/>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76904</xdr:rowOff>
    </xdr:from>
    <xdr:to>
      <xdr:col>76</xdr:col>
      <xdr:colOff>114300</xdr:colOff>
      <xdr:row>98</xdr:row>
      <xdr:rowOff>163733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79004"/>
          <a:ext cx="889000" cy="8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159734</xdr:rowOff>
    </xdr:from>
    <xdr:to>
      <xdr:col>71</xdr:col>
      <xdr:colOff>177800</xdr:colOff>
      <xdr:row>98</xdr:row>
      <xdr:rowOff>163733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61834"/>
          <a:ext cx="8890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107133</xdr:rowOff>
    </xdr:from>
    <xdr:to>
      <xdr:col>85</xdr:col>
      <xdr:colOff>177800</xdr:colOff>
      <xdr:row>98</xdr:row>
      <xdr:rowOff>37283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130010</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8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23723</xdr:rowOff>
    </xdr:from>
    <xdr:to>
      <xdr:col>81</xdr:col>
      <xdr:colOff>101600</xdr:colOff>
      <xdr:row>98</xdr:row>
      <xdr:rowOff>125323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116450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1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26104</xdr:rowOff>
    </xdr:from>
    <xdr:to>
      <xdr:col>76</xdr:col>
      <xdr:colOff>165100</xdr:colOff>
      <xdr:row>98</xdr:row>
      <xdr:rowOff>127704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2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118831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2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112933</xdr:rowOff>
    </xdr:from>
    <xdr:to>
      <xdr:col>72</xdr:col>
      <xdr:colOff>38100</xdr:colOff>
      <xdr:row>99</xdr:row>
      <xdr:rowOff>43083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1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34210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108934</xdr:rowOff>
    </xdr:from>
    <xdr:to>
      <xdr:col>67</xdr:col>
      <xdr:colOff>101600</xdr:colOff>
      <xdr:row>99</xdr:row>
      <xdr:rowOff>39084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1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30211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0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57709</xdr:rowOff>
    </xdr:from>
    <xdr:to>
      <xdr:col>116</xdr:col>
      <xdr:colOff>63500</xdr:colOff>
      <xdr:row>38</xdr:row>
      <xdr:rowOff>24981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229909"/>
          <a:ext cx="838200" cy="3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24981</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540081"/>
          <a:ext cx="889000" cy="19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68966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58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6909</xdr:rowOff>
    </xdr:from>
    <xdr:to>
      <xdr:col>116</xdr:col>
      <xdr:colOff>114300</xdr:colOff>
      <xdr:row>36</xdr:row>
      <xdr:rowOff>108509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1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29786</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03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145631</xdr:rowOff>
    </xdr:from>
    <xdr:to>
      <xdr:col>112</xdr:col>
      <xdr:colOff>38100</xdr:colOff>
      <xdr:row>38</xdr:row>
      <xdr:rowOff>75781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48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92308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26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68965</xdr:rowOff>
    </xdr:from>
    <xdr:to>
      <xdr:col>116</xdr:col>
      <xdr:colOff>63500</xdr:colOff>
      <xdr:row>59</xdr:row>
      <xdr:rowOff>70630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184515"/>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70630</xdr:rowOff>
    </xdr:from>
    <xdr:to>
      <xdr:col>111</xdr:col>
      <xdr:colOff>177800</xdr:colOff>
      <xdr:row>59</xdr:row>
      <xdr:rowOff>76574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86180"/>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74957</xdr:rowOff>
    </xdr:from>
    <xdr:to>
      <xdr:col>107</xdr:col>
      <xdr:colOff>50800</xdr:colOff>
      <xdr:row>59</xdr:row>
      <xdr:rowOff>76574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90507"/>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74957</xdr:rowOff>
    </xdr:from>
    <xdr:to>
      <xdr:col>102</xdr:col>
      <xdr:colOff>114300</xdr:colOff>
      <xdr:row>59</xdr:row>
      <xdr:rowOff>76622</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90507"/>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18165</xdr:rowOff>
    </xdr:from>
    <xdr:to>
      <xdr:col>116</xdr:col>
      <xdr:colOff>114300</xdr:colOff>
      <xdr:row>59</xdr:row>
      <xdr:rowOff>119765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3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104542</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4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19830</xdr:rowOff>
    </xdr:from>
    <xdr:to>
      <xdr:col>112</xdr:col>
      <xdr:colOff>38100</xdr:colOff>
      <xdr:row>59</xdr:row>
      <xdr:rowOff>121430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112557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2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25774</xdr:rowOff>
    </xdr:from>
    <xdr:to>
      <xdr:col>107</xdr:col>
      <xdr:colOff>101600</xdr:colOff>
      <xdr:row>59</xdr:row>
      <xdr:rowOff>127374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118501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23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24157</xdr:rowOff>
    </xdr:from>
    <xdr:to>
      <xdr:col>102</xdr:col>
      <xdr:colOff>165100</xdr:colOff>
      <xdr:row>59</xdr:row>
      <xdr:rowOff>125757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3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116884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23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25822</xdr:rowOff>
    </xdr:from>
    <xdr:to>
      <xdr:col>98</xdr:col>
      <xdr:colOff>38100</xdr:colOff>
      <xdr:row>59</xdr:row>
      <xdr:rowOff>127422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118549</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23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14377</xdr:rowOff>
    </xdr:from>
    <xdr:to>
      <xdr:col>116</xdr:col>
      <xdr:colOff>63500</xdr:colOff>
      <xdr:row>74</xdr:row>
      <xdr:rowOff>17932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530227"/>
          <a:ext cx="838200" cy="17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17932</xdr:rowOff>
    </xdr:from>
    <xdr:to>
      <xdr:col>111</xdr:col>
      <xdr:colOff>177800</xdr:colOff>
      <xdr:row>74</xdr:row>
      <xdr:rowOff>75552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705232"/>
          <a:ext cx="889000" cy="5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75552</xdr:rowOff>
    </xdr:from>
    <xdr:to>
      <xdr:col>107</xdr:col>
      <xdr:colOff>50800</xdr:colOff>
      <xdr:row>74</xdr:row>
      <xdr:rowOff>144183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762852"/>
          <a:ext cx="889000" cy="6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144183</xdr:rowOff>
    </xdr:from>
    <xdr:to>
      <xdr:col>102</xdr:col>
      <xdr:colOff>114300</xdr:colOff>
      <xdr:row>75</xdr:row>
      <xdr:rowOff>7582</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831483"/>
          <a:ext cx="889000" cy="3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135027</xdr:rowOff>
    </xdr:from>
    <xdr:to>
      <xdr:col>116</xdr:col>
      <xdr:colOff>114300</xdr:colOff>
      <xdr:row>73</xdr:row>
      <xdr:rowOff>65177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47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157904</xdr:rowOff>
    </xdr:from>
    <xdr:ext cx="599010"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33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138582</xdr:rowOff>
    </xdr:from>
    <xdr:to>
      <xdr:col>112</xdr:col>
      <xdr:colOff>38100</xdr:colOff>
      <xdr:row>74</xdr:row>
      <xdr:rowOff>68732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65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85259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42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24752</xdr:rowOff>
    </xdr:from>
    <xdr:to>
      <xdr:col>107</xdr:col>
      <xdr:colOff>101600</xdr:colOff>
      <xdr:row>74</xdr:row>
      <xdr:rowOff>126352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7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142879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48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93383</xdr:rowOff>
    </xdr:from>
    <xdr:to>
      <xdr:col>102</xdr:col>
      <xdr:colOff>165100</xdr:colOff>
      <xdr:row>75</xdr:row>
      <xdr:rowOff>23533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7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40060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55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128232</xdr:rowOff>
    </xdr:from>
    <xdr:to>
      <xdr:col>98</xdr:col>
      <xdr:colOff>38100</xdr:colOff>
      <xdr:row>75</xdr:row>
      <xdr:rowOff>58382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1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74909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59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1,291</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　住民一人あたりのコストのうち、類似団体より高い値となっている主なものは、人件費、扶助費、公債費といった義務的経費及び普通建設工事費（うち新規整備）並びに投資及び出資金である。人件費は、職員数の減少により</a:t>
          </a:r>
          <a:r>
            <a:rPr kumimoji="1" lang="en-US" altLang="ja-JP" sz="1300">
              <a:latin typeface="ＭＳ Ｐゴシック" panose="020B0600070205080204" pitchFamily="50" charset="-128"/>
              <a:ea typeface="ＭＳ Ｐゴシック" panose="020B0600070205080204" pitchFamily="50" charset="-128"/>
            </a:rPr>
            <a:t>577</a:t>
          </a:r>
          <a:r>
            <a:rPr kumimoji="1" lang="ja-JP" altLang="en-US" sz="1300">
              <a:latin typeface="ＭＳ Ｐゴシック" panose="020B0600070205080204" pitchFamily="50" charset="-128"/>
              <a:ea typeface="ＭＳ Ｐゴシック" panose="020B0600070205080204" pitchFamily="50" charset="-128"/>
            </a:rPr>
            <a:t>千円減少したが、類似団体と比べ依然として高い状況である。人件費が高くなる要因は、離島という地域特性から、保育所等へ民間企業が参入しづらい状況にあり、住民サービスを行政が提供しているため、職員数が多くなっている。扶助費については、子育て支援金、子育て世代への施策や、障害児施設給付費の増加及び島内で専門的医療が受けられない方への島外治療に係る扶助費の支給等により類似団体より高い状況にあるが、住民税非課税世帯等臨時特別給付金の減少により</a:t>
          </a:r>
          <a:r>
            <a:rPr kumimoji="1" lang="en-US" altLang="ja-JP" sz="1300">
              <a:latin typeface="ＭＳ Ｐゴシック" panose="020B0600070205080204" pitchFamily="50" charset="-128"/>
              <a:ea typeface="ＭＳ Ｐゴシック" panose="020B0600070205080204" pitchFamily="50" charset="-128"/>
            </a:rPr>
            <a:t>21,174</a:t>
          </a:r>
          <a:r>
            <a:rPr kumimoji="1" lang="ja-JP" altLang="en-US" sz="1300">
              <a:latin typeface="ＭＳ Ｐゴシック" panose="020B0600070205080204" pitchFamily="50" charset="-128"/>
              <a:ea typeface="ＭＳ Ｐゴシック" panose="020B0600070205080204" pitchFamily="50" charset="-128"/>
            </a:rPr>
            <a:t>百万円が減少した。公債費は、近年、公共施設の整備を年次的に行っているため、上昇する傾向にある。台風の常襲地帯でもあり、塩害等により施設への影響は著しく、施設の整備更新はやむを得ない部分もあるが、公共施設等総合管理計画及び個別施設管理計画に基づき、施設の集約化等を図りつつ、行政コストの削減を行う必要がある。普通建設工事費（うち新規整備）は、新庁舎建設が開始されたことから大幅な増となっており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年度まで上昇する見込みである。投資及び出資金は水道事業における建設事業に対する一般会計出資債の増加が主なものである。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鹿児島県知名町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5,634
5,574
53.30
7,657,873
7,274,439
146,104
4,029,288
7,976,256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77470</xdr:rowOff>
    </xdr:from>
    <xdr:to>
      <xdr:col>24</xdr:col>
      <xdr:colOff>63500</xdr:colOff>
      <xdr:row>33</xdr:row>
      <xdr:rowOff>159639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35320"/>
          <a:ext cx="838200" cy="8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40894</xdr:rowOff>
    </xdr:from>
    <xdr:to>
      <xdr:col>19</xdr:col>
      <xdr:colOff>177800</xdr:colOff>
      <xdr:row>33</xdr:row>
      <xdr:rowOff>159639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98744"/>
          <a:ext cx="889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144272</xdr:rowOff>
    </xdr:from>
    <xdr:to>
      <xdr:col>15</xdr:col>
      <xdr:colOff>50800</xdr:colOff>
      <xdr:row>33</xdr:row>
      <xdr:rowOff>40894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30672"/>
          <a:ext cx="889000" cy="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144272</xdr:rowOff>
    </xdr:from>
    <xdr:to>
      <xdr:col>10</xdr:col>
      <xdr:colOff>114300</xdr:colOff>
      <xdr:row>32</xdr:row>
      <xdr:rowOff>153670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30672"/>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28465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26670</xdr:rowOff>
    </xdr:from>
    <xdr:to>
      <xdr:col>24</xdr:col>
      <xdr:colOff>114300</xdr:colOff>
      <xdr:row>33</xdr:row>
      <xdr:rowOff>128270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49547</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108839</xdr:rowOff>
    </xdr:from>
    <xdr:to>
      <xdr:col>20</xdr:col>
      <xdr:colOff>38100</xdr:colOff>
      <xdr:row>34</xdr:row>
      <xdr:rowOff>38989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55516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4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161544</xdr:rowOff>
    </xdr:from>
    <xdr:to>
      <xdr:col>15</xdr:col>
      <xdr:colOff>101600</xdr:colOff>
      <xdr:row>33</xdr:row>
      <xdr:rowOff>91694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4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108221</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2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93472</xdr:rowOff>
    </xdr:from>
    <xdr:to>
      <xdr:col>10</xdr:col>
      <xdr:colOff>165100</xdr:colOff>
      <xdr:row>33</xdr:row>
      <xdr:rowOff>23622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40149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35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102870</xdr:rowOff>
    </xdr:from>
    <xdr:to>
      <xdr:col>6</xdr:col>
      <xdr:colOff>38100</xdr:colOff>
      <xdr:row>33</xdr:row>
      <xdr:rowOff>33020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49547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36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165984</xdr:rowOff>
    </xdr:from>
    <xdr:to>
      <xdr:col>24</xdr:col>
      <xdr:colOff>63500</xdr:colOff>
      <xdr:row>57</xdr:row>
      <xdr:rowOff>127297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95734"/>
          <a:ext cx="838200" cy="30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0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167627</xdr:rowOff>
    </xdr:from>
    <xdr:to>
      <xdr:col>19</xdr:col>
      <xdr:colOff>177800</xdr:colOff>
      <xdr:row>57</xdr:row>
      <xdr:rowOff>127297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68827"/>
          <a:ext cx="889000" cy="13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167627</xdr:rowOff>
    </xdr:from>
    <xdr:to>
      <xdr:col>15</xdr:col>
      <xdr:colOff>50800</xdr:colOff>
      <xdr:row>58</xdr:row>
      <xdr:rowOff>37881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68827"/>
          <a:ext cx="889000" cy="21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37881</xdr:rowOff>
    </xdr:from>
    <xdr:to>
      <xdr:col>10</xdr:col>
      <xdr:colOff>114300</xdr:colOff>
      <xdr:row>58</xdr:row>
      <xdr:rowOff>37927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8198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115184</xdr:rowOff>
    </xdr:from>
    <xdr:to>
      <xdr:col>24</xdr:col>
      <xdr:colOff>114300</xdr:colOff>
      <xdr:row>56</xdr:row>
      <xdr:rowOff>45334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4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138061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9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76497</xdr:rowOff>
    </xdr:from>
    <xdr:to>
      <xdr:col>20</xdr:col>
      <xdr:colOff>38100</xdr:colOff>
      <xdr:row>58</xdr:row>
      <xdr:rowOff>6647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4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169224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4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116827</xdr:rowOff>
    </xdr:from>
    <xdr:to>
      <xdr:col>15</xdr:col>
      <xdr:colOff>101600</xdr:colOff>
      <xdr:row>57</xdr:row>
      <xdr:rowOff>46977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38104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81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158531</xdr:rowOff>
    </xdr:from>
    <xdr:to>
      <xdr:col>10</xdr:col>
      <xdr:colOff>165100</xdr:colOff>
      <xdr:row>58</xdr:row>
      <xdr:rowOff>88681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3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79808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2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158577</xdr:rowOff>
    </xdr:from>
    <xdr:to>
      <xdr:col>6</xdr:col>
      <xdr:colOff>38100</xdr:colOff>
      <xdr:row>58</xdr:row>
      <xdr:rowOff>88727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3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79854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2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148789</xdr:rowOff>
    </xdr:from>
    <xdr:to>
      <xdr:col>24</xdr:col>
      <xdr:colOff>63500</xdr:colOff>
      <xdr:row>74</xdr:row>
      <xdr:rowOff>159332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64639"/>
          <a:ext cx="838200" cy="18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148789</xdr:rowOff>
    </xdr:from>
    <xdr:to>
      <xdr:col>19</xdr:col>
      <xdr:colOff>177800</xdr:colOff>
      <xdr:row>75</xdr:row>
      <xdr:rowOff>98168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64639"/>
          <a:ext cx="889000" cy="29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98168</xdr:rowOff>
    </xdr:from>
    <xdr:to>
      <xdr:col>15</xdr:col>
      <xdr:colOff>50800</xdr:colOff>
      <xdr:row>76</xdr:row>
      <xdr:rowOff>3212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56918"/>
          <a:ext cx="889000" cy="7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646</xdr:rowOff>
    </xdr:from>
    <xdr:to>
      <xdr:col>10</xdr:col>
      <xdr:colOff>114300</xdr:colOff>
      <xdr:row>76</xdr:row>
      <xdr:rowOff>3212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30846"/>
          <a:ext cx="8890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108532</xdr:rowOff>
    </xdr:from>
    <xdr:to>
      <xdr:col>24</xdr:col>
      <xdr:colOff>114300</xdr:colOff>
      <xdr:row>75</xdr:row>
      <xdr:rowOff>38682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9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131409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97989</xdr:rowOff>
    </xdr:from>
    <xdr:to>
      <xdr:col>20</xdr:col>
      <xdr:colOff>38100</xdr:colOff>
      <xdr:row>74</xdr:row>
      <xdr:rowOff>28139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44666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8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47368</xdr:rowOff>
    </xdr:from>
    <xdr:to>
      <xdr:col>15</xdr:col>
      <xdr:colOff>101600</xdr:colOff>
      <xdr:row>75</xdr:row>
      <xdr:rowOff>148968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0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165495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8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123862</xdr:rowOff>
    </xdr:from>
    <xdr:to>
      <xdr:col>10</xdr:col>
      <xdr:colOff>165100</xdr:colOff>
      <xdr:row>76</xdr:row>
      <xdr:rowOff>54012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8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70539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5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121297</xdr:rowOff>
    </xdr:from>
    <xdr:to>
      <xdr:col>6</xdr:col>
      <xdr:colOff>38100</xdr:colOff>
      <xdr:row>76</xdr:row>
      <xdr:rowOff>51448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800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67974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5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34982</xdr:rowOff>
    </xdr:from>
    <xdr:to>
      <xdr:col>24</xdr:col>
      <xdr:colOff>63500</xdr:colOff>
      <xdr:row>97</xdr:row>
      <xdr:rowOff>35527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65632"/>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35106</xdr:rowOff>
    </xdr:from>
    <xdr:to>
      <xdr:col>19</xdr:col>
      <xdr:colOff>177800</xdr:colOff>
      <xdr:row>97</xdr:row>
      <xdr:rowOff>35527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65756"/>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35106</xdr:rowOff>
    </xdr:from>
    <xdr:to>
      <xdr:col>15</xdr:col>
      <xdr:colOff>50800</xdr:colOff>
      <xdr:row>97</xdr:row>
      <xdr:rowOff>115683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65756"/>
          <a:ext cx="889000" cy="8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115683</xdr:rowOff>
    </xdr:from>
    <xdr:to>
      <xdr:col>10</xdr:col>
      <xdr:colOff>114300</xdr:colOff>
      <xdr:row>97</xdr:row>
      <xdr:rowOff>137331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46333"/>
          <a:ext cx="889000" cy="2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155632</xdr:rowOff>
    </xdr:from>
    <xdr:to>
      <xdr:col>24</xdr:col>
      <xdr:colOff>114300</xdr:colOff>
      <xdr:row>97</xdr:row>
      <xdr:rowOff>85782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70559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2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156177</xdr:rowOff>
    </xdr:from>
    <xdr:to>
      <xdr:col>20</xdr:col>
      <xdr:colOff>38100</xdr:colOff>
      <xdr:row>97</xdr:row>
      <xdr:rowOff>86327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1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77454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155756</xdr:rowOff>
    </xdr:from>
    <xdr:to>
      <xdr:col>15</xdr:col>
      <xdr:colOff>101600</xdr:colOff>
      <xdr:row>97</xdr:row>
      <xdr:rowOff>85906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1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77033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0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64883</xdr:rowOff>
    </xdr:from>
    <xdr:to>
      <xdr:col>10</xdr:col>
      <xdr:colOff>165100</xdr:colOff>
      <xdr:row>97</xdr:row>
      <xdr:rowOff>166483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9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157610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86531</xdr:rowOff>
    </xdr:from>
    <xdr:to>
      <xdr:col>6</xdr:col>
      <xdr:colOff>38100</xdr:colOff>
      <xdr:row>98</xdr:row>
      <xdr:rowOff>16681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7808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0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120230</xdr:rowOff>
    </xdr:from>
    <xdr:to>
      <xdr:col>55</xdr:col>
      <xdr:colOff>0</xdr:colOff>
      <xdr:row>56</xdr:row>
      <xdr:rowOff>124433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21430"/>
          <a:ext cx="8382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121310</xdr:rowOff>
    </xdr:from>
    <xdr:to>
      <xdr:col>50</xdr:col>
      <xdr:colOff>114300</xdr:colOff>
      <xdr:row>56</xdr:row>
      <xdr:rowOff>124433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22510"/>
          <a:ext cx="8890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133614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0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121310</xdr:rowOff>
    </xdr:from>
    <xdr:to>
      <xdr:col>45</xdr:col>
      <xdr:colOff>177800</xdr:colOff>
      <xdr:row>56</xdr:row>
      <xdr:rowOff>168501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22510"/>
          <a:ext cx="889000" cy="4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155446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168501</xdr:rowOff>
    </xdr:from>
    <xdr:to>
      <xdr:col>41</xdr:col>
      <xdr:colOff>50800</xdr:colOff>
      <xdr:row>57</xdr:row>
      <xdr:rowOff>40762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69701"/>
          <a:ext cx="889000" cy="4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139402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1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158776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69430</xdr:rowOff>
    </xdr:from>
    <xdr:to>
      <xdr:col>55</xdr:col>
      <xdr:colOff>50800</xdr:colOff>
      <xdr:row>56</xdr:row>
      <xdr:rowOff>171030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92307</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2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73633</xdr:rowOff>
    </xdr:from>
    <xdr:to>
      <xdr:col>50</xdr:col>
      <xdr:colOff>165100</xdr:colOff>
      <xdr:row>57</xdr:row>
      <xdr:rowOff>3783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20310</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450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70510</xdr:rowOff>
    </xdr:from>
    <xdr:to>
      <xdr:col>46</xdr:col>
      <xdr:colOff>38100</xdr:colOff>
      <xdr:row>57</xdr:row>
      <xdr:rowOff>660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17187</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44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117701</xdr:rowOff>
    </xdr:from>
    <xdr:to>
      <xdr:col>41</xdr:col>
      <xdr:colOff>101600</xdr:colOff>
      <xdr:row>57</xdr:row>
      <xdr:rowOff>47851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1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64378</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49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161412</xdr:rowOff>
    </xdr:from>
    <xdr:to>
      <xdr:col>36</xdr:col>
      <xdr:colOff>165100</xdr:colOff>
      <xdr:row>57</xdr:row>
      <xdr:rowOff>91562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6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108089</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53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63681</xdr:rowOff>
    </xdr:from>
    <xdr:to>
      <xdr:col>55</xdr:col>
      <xdr:colOff>0</xdr:colOff>
      <xdr:row>78</xdr:row>
      <xdr:rowOff>11450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265331"/>
          <a:ext cx="838200" cy="1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63681</xdr:rowOff>
    </xdr:from>
    <xdr:to>
      <xdr:col>50</xdr:col>
      <xdr:colOff>114300</xdr:colOff>
      <xdr:row>77</xdr:row>
      <xdr:rowOff>169359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265331"/>
          <a:ext cx="889000" cy="10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158292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169359</xdr:rowOff>
    </xdr:from>
    <xdr:to>
      <xdr:col>45</xdr:col>
      <xdr:colOff>177800</xdr:colOff>
      <xdr:row>78</xdr:row>
      <xdr:rowOff>51908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71009"/>
          <a:ext cx="889000" cy="5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51908</xdr:rowOff>
    </xdr:from>
    <xdr:to>
      <xdr:col>41</xdr:col>
      <xdr:colOff>50800</xdr:colOff>
      <xdr:row>78</xdr:row>
      <xdr:rowOff>82893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25008"/>
          <a:ext cx="889000" cy="3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132100</xdr:rowOff>
    </xdr:from>
    <xdr:to>
      <xdr:col>55</xdr:col>
      <xdr:colOff>50800</xdr:colOff>
      <xdr:row>78</xdr:row>
      <xdr:rowOff>62250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47027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4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12881</xdr:rowOff>
    </xdr:from>
    <xdr:to>
      <xdr:col>50</xdr:col>
      <xdr:colOff>165100</xdr:colOff>
      <xdr:row>77</xdr:row>
      <xdr:rowOff>114481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1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131008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8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118559</xdr:rowOff>
    </xdr:from>
    <xdr:to>
      <xdr:col>46</xdr:col>
      <xdr:colOff>38100</xdr:colOff>
      <xdr:row>78</xdr:row>
      <xdr:rowOff>48709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2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39836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1108</xdr:rowOff>
    </xdr:from>
    <xdr:to>
      <xdr:col>41</xdr:col>
      <xdr:colOff>101600</xdr:colOff>
      <xdr:row>78</xdr:row>
      <xdr:rowOff>102708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7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93835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6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32093</xdr:rowOff>
    </xdr:from>
    <xdr:to>
      <xdr:col>36</xdr:col>
      <xdr:colOff>165100</xdr:colOff>
      <xdr:row>78</xdr:row>
      <xdr:rowOff>133693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0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124820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53609</xdr:rowOff>
    </xdr:from>
    <xdr:to>
      <xdr:col>55</xdr:col>
      <xdr:colOff>0</xdr:colOff>
      <xdr:row>97</xdr:row>
      <xdr:rowOff>132392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84259"/>
          <a:ext cx="838200" cy="7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28928</xdr:rowOff>
    </xdr:from>
    <xdr:to>
      <xdr:col>50</xdr:col>
      <xdr:colOff>114300</xdr:colOff>
      <xdr:row>97</xdr:row>
      <xdr:rowOff>53609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659578"/>
          <a:ext cx="889000" cy="2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28928</xdr:rowOff>
    </xdr:from>
    <xdr:to>
      <xdr:col>45</xdr:col>
      <xdr:colOff>177800</xdr:colOff>
      <xdr:row>97</xdr:row>
      <xdr:rowOff>155725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659578"/>
          <a:ext cx="889000" cy="1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155725</xdr:rowOff>
    </xdr:from>
    <xdr:to>
      <xdr:col>41</xdr:col>
      <xdr:colOff>50800</xdr:colOff>
      <xdr:row>99</xdr:row>
      <xdr:rowOff>65892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86375"/>
          <a:ext cx="889000" cy="25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81592</xdr:rowOff>
    </xdr:from>
    <xdr:to>
      <xdr:col>55</xdr:col>
      <xdr:colOff>50800</xdr:colOff>
      <xdr:row>98</xdr:row>
      <xdr:rowOff>11742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60019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9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2809</xdr:rowOff>
    </xdr:from>
    <xdr:to>
      <xdr:col>50</xdr:col>
      <xdr:colOff>165100</xdr:colOff>
      <xdr:row>97</xdr:row>
      <xdr:rowOff>104409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95536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2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149578</xdr:rowOff>
    </xdr:from>
    <xdr:to>
      <xdr:col>46</xdr:col>
      <xdr:colOff>38100</xdr:colOff>
      <xdr:row>97</xdr:row>
      <xdr:rowOff>79728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70855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0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104925</xdr:rowOff>
    </xdr:from>
    <xdr:to>
      <xdr:col>41</xdr:col>
      <xdr:colOff>101600</xdr:colOff>
      <xdr:row>98</xdr:row>
      <xdr:rowOff>35075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3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26202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2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15092</xdr:rowOff>
    </xdr:from>
    <xdr:to>
      <xdr:col>36</xdr:col>
      <xdr:colOff>165100</xdr:colOff>
      <xdr:row>99</xdr:row>
      <xdr:rowOff>116692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9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107819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708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68279</xdr:rowOff>
    </xdr:from>
    <xdr:to>
      <xdr:col>85</xdr:col>
      <xdr:colOff>127000</xdr:colOff>
      <xdr:row>38</xdr:row>
      <xdr:rowOff>113607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83379"/>
          <a:ext cx="838200" cy="4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25890</xdr:rowOff>
    </xdr:from>
    <xdr:to>
      <xdr:col>81</xdr:col>
      <xdr:colOff>50800</xdr:colOff>
      <xdr:row>38</xdr:row>
      <xdr:rowOff>113607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540990"/>
          <a:ext cx="889000" cy="8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25890</xdr:rowOff>
    </xdr:from>
    <xdr:to>
      <xdr:col>76</xdr:col>
      <xdr:colOff>114300</xdr:colOff>
      <xdr:row>39</xdr:row>
      <xdr:rowOff>52979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40990"/>
          <a:ext cx="889000" cy="19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111566</xdr:rowOff>
    </xdr:from>
    <xdr:to>
      <xdr:col>71</xdr:col>
      <xdr:colOff>177800</xdr:colOff>
      <xdr:row>39</xdr:row>
      <xdr:rowOff>52979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26666"/>
          <a:ext cx="889000" cy="11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17479</xdr:rowOff>
    </xdr:from>
    <xdr:to>
      <xdr:col>85</xdr:col>
      <xdr:colOff>177800</xdr:colOff>
      <xdr:row>38</xdr:row>
      <xdr:rowOff>119079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3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167356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1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62807</xdr:rowOff>
    </xdr:from>
    <xdr:to>
      <xdr:col>81</xdr:col>
      <xdr:colOff>101600</xdr:colOff>
      <xdr:row>38</xdr:row>
      <xdr:rowOff>164407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155534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7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146540</xdr:rowOff>
    </xdr:from>
    <xdr:to>
      <xdr:col>76</xdr:col>
      <xdr:colOff>165100</xdr:colOff>
      <xdr:row>38</xdr:row>
      <xdr:rowOff>76690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9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67817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8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2179</xdr:rowOff>
    </xdr:from>
    <xdr:to>
      <xdr:col>72</xdr:col>
      <xdr:colOff>38100</xdr:colOff>
      <xdr:row>39</xdr:row>
      <xdr:rowOff>103779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94906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8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60766</xdr:rowOff>
    </xdr:from>
    <xdr:to>
      <xdr:col>67</xdr:col>
      <xdr:colOff>101600</xdr:colOff>
      <xdr:row>38</xdr:row>
      <xdr:rowOff>162366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7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153493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6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82423</xdr:rowOff>
    </xdr:from>
    <xdr:to>
      <xdr:col>85</xdr:col>
      <xdr:colOff>127000</xdr:colOff>
      <xdr:row>57</xdr:row>
      <xdr:rowOff>103261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55073"/>
          <a:ext cx="838200" cy="2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147812</xdr:rowOff>
    </xdr:from>
    <xdr:to>
      <xdr:col>81</xdr:col>
      <xdr:colOff>50800</xdr:colOff>
      <xdr:row>57</xdr:row>
      <xdr:rowOff>103261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749012"/>
          <a:ext cx="889000" cy="1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66956</xdr:rowOff>
    </xdr:from>
    <xdr:to>
      <xdr:col>76</xdr:col>
      <xdr:colOff>114300</xdr:colOff>
      <xdr:row>56</xdr:row>
      <xdr:rowOff>147812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496706"/>
          <a:ext cx="889000" cy="25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153140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92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66956</xdr:rowOff>
    </xdr:from>
    <xdr:to>
      <xdr:col>71</xdr:col>
      <xdr:colOff>177800</xdr:colOff>
      <xdr:row>56</xdr:row>
      <xdr:rowOff>128398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496706"/>
          <a:ext cx="889000" cy="23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31623</xdr:rowOff>
    </xdr:from>
    <xdr:to>
      <xdr:col>85</xdr:col>
      <xdr:colOff>177800</xdr:colOff>
      <xdr:row>57</xdr:row>
      <xdr:rowOff>133223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0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10050</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8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52461</xdr:rowOff>
    </xdr:from>
    <xdr:to>
      <xdr:col>81</xdr:col>
      <xdr:colOff>101600</xdr:colOff>
      <xdr:row>57</xdr:row>
      <xdr:rowOff>154061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2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145188</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181795" y="991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97012</xdr:rowOff>
    </xdr:from>
    <xdr:to>
      <xdr:col>76</xdr:col>
      <xdr:colOff>165100</xdr:colOff>
      <xdr:row>57</xdr:row>
      <xdr:rowOff>27162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9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43689</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292795" y="947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16156</xdr:rowOff>
    </xdr:from>
    <xdr:to>
      <xdr:col>72</xdr:col>
      <xdr:colOff>38100</xdr:colOff>
      <xdr:row>55</xdr:row>
      <xdr:rowOff>117756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44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134283</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22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77598</xdr:rowOff>
    </xdr:from>
    <xdr:to>
      <xdr:col>67</xdr:col>
      <xdr:colOff>101600</xdr:colOff>
      <xdr:row>57</xdr:row>
      <xdr:rowOff>7748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7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24275</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14795" y="945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37388</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1938"/>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37388</xdr:rowOff>
    </xdr:from>
    <xdr:to>
      <xdr:col>76</xdr:col>
      <xdr:colOff>114300</xdr:colOff>
      <xdr:row>79</xdr:row>
      <xdr:rowOff>44335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81938"/>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40463</xdr:rowOff>
    </xdr:from>
    <xdr:to>
      <xdr:col>71</xdr:col>
      <xdr:colOff>177800</xdr:colOff>
      <xdr:row>79</xdr:row>
      <xdr:rowOff>44335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5013"/>
          <a:ext cx="889000" cy="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158038</xdr:rowOff>
    </xdr:from>
    <xdr:to>
      <xdr:col>76</xdr:col>
      <xdr:colOff>165100</xdr:colOff>
      <xdr:row>79</xdr:row>
      <xdr:rowOff>88188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79315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23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164985</xdr:rowOff>
    </xdr:from>
    <xdr:to>
      <xdr:col>72</xdr:col>
      <xdr:colOff>38100</xdr:colOff>
      <xdr:row>79</xdr:row>
      <xdr:rowOff>95135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86262</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161113</xdr:rowOff>
    </xdr:from>
    <xdr:to>
      <xdr:col>67</xdr:col>
      <xdr:colOff>101600</xdr:colOff>
      <xdr:row>79</xdr:row>
      <xdr:rowOff>91263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82390</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26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44934</xdr:rowOff>
    </xdr:from>
    <xdr:to>
      <xdr:col>85</xdr:col>
      <xdr:colOff>127000</xdr:colOff>
      <xdr:row>95</xdr:row>
      <xdr:rowOff>101943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32684"/>
          <a:ext cx="838200" cy="5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50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78763</xdr:rowOff>
    </xdr:from>
    <xdr:to>
      <xdr:col>81</xdr:col>
      <xdr:colOff>50800</xdr:colOff>
      <xdr:row>95</xdr:row>
      <xdr:rowOff>101943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366513"/>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78763</xdr:rowOff>
    </xdr:from>
    <xdr:to>
      <xdr:col>76</xdr:col>
      <xdr:colOff>114300</xdr:colOff>
      <xdr:row>96</xdr:row>
      <xdr:rowOff>21769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366513"/>
          <a:ext cx="889000" cy="11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21769</xdr:rowOff>
    </xdr:from>
    <xdr:to>
      <xdr:col>71</xdr:col>
      <xdr:colOff>177800</xdr:colOff>
      <xdr:row>96</xdr:row>
      <xdr:rowOff>42987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480969"/>
          <a:ext cx="889000" cy="2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4560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6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170204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62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165584</xdr:rowOff>
    </xdr:from>
    <xdr:to>
      <xdr:col>85</xdr:col>
      <xdr:colOff>177800</xdr:colOff>
      <xdr:row>95</xdr:row>
      <xdr:rowOff>95734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28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17011</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13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51143</xdr:rowOff>
    </xdr:from>
    <xdr:to>
      <xdr:col>81</xdr:col>
      <xdr:colOff>101600</xdr:colOff>
      <xdr:row>95</xdr:row>
      <xdr:rowOff>152743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169270</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11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27963</xdr:rowOff>
    </xdr:from>
    <xdr:to>
      <xdr:col>76</xdr:col>
      <xdr:colOff>165100</xdr:colOff>
      <xdr:row>95</xdr:row>
      <xdr:rowOff>129563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146090</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09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142419</xdr:rowOff>
    </xdr:from>
    <xdr:to>
      <xdr:col>72</xdr:col>
      <xdr:colOff>38100</xdr:colOff>
      <xdr:row>96</xdr:row>
      <xdr:rowOff>72569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89096</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620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163637</xdr:rowOff>
    </xdr:from>
    <xdr:to>
      <xdr:col>67</xdr:col>
      <xdr:colOff>101600</xdr:colOff>
      <xdr:row>96</xdr:row>
      <xdr:rowOff>93787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5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110314</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22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138374</xdr:rowOff>
    </xdr:from>
    <xdr:to>
      <xdr:col>116</xdr:col>
      <xdr:colOff>63500</xdr:colOff>
      <xdr:row>37</xdr:row>
      <xdr:rowOff>146009</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1323300" y="6482024"/>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50365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65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146009</xdr:rowOff>
    </xdr:from>
    <xdr:to>
      <xdr:col>111</xdr:col>
      <xdr:colOff>177800</xdr:colOff>
      <xdr:row>38</xdr:row>
      <xdr:rowOff>12073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0434300" y="6489659"/>
          <a:ext cx="889000" cy="3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6428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692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12073</xdr:rowOff>
    </xdr:from>
    <xdr:to>
      <xdr:col>107</xdr:col>
      <xdr:colOff>50800</xdr:colOff>
      <xdr:row>38</xdr:row>
      <xdr:rowOff>49906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9545300" y="6527173"/>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1719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688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43574</xdr:rowOff>
    </xdr:from>
    <xdr:to>
      <xdr:col>102</xdr:col>
      <xdr:colOff>114300</xdr:colOff>
      <xdr:row>38</xdr:row>
      <xdr:rowOff>49906</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58674"/>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161373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676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4370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69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87574</xdr:rowOff>
    </xdr:from>
    <xdr:to>
      <xdr:col>116</xdr:col>
      <xdr:colOff>114300</xdr:colOff>
      <xdr:row>38</xdr:row>
      <xdr:rowOff>17724</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3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110451</xdr:rowOff>
    </xdr:from>
    <xdr:ext cx="469744"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28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95209</xdr:rowOff>
    </xdr:from>
    <xdr:to>
      <xdr:col>112</xdr:col>
      <xdr:colOff>38100</xdr:colOff>
      <xdr:row>38</xdr:row>
      <xdr:rowOff>25360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388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41886</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088428" y="621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132723</xdr:rowOff>
    </xdr:from>
    <xdr:to>
      <xdr:col>107</xdr:col>
      <xdr:colOff>101600</xdr:colOff>
      <xdr:row>38</xdr:row>
      <xdr:rowOff>62872</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763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79400</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428" y="625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170556</xdr:rowOff>
    </xdr:from>
    <xdr:to>
      <xdr:col>102</xdr:col>
      <xdr:colOff>165100</xdr:colOff>
      <xdr:row>38</xdr:row>
      <xdr:rowOff>100706</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51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117233</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10428" y="628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164224</xdr:rowOff>
    </xdr:from>
    <xdr:to>
      <xdr:col>98</xdr:col>
      <xdr:colOff>38100</xdr:colOff>
      <xdr:row>38</xdr:row>
      <xdr:rowOff>94374</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5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110901</xdr:rowOff>
    </xdr:from>
    <xdr:ext cx="469744"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21428" y="628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主に議員報酬や職員の人件費であるが、類似団体と比較すると高い値となっている。支出の内容について類似団体と比較検討するなど見直しに努め、経費の節減を図り、議員定数の見直し等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・民生費は、令和４年度住民一人当たり</a:t>
          </a:r>
          <a:r>
            <a:rPr kumimoji="1" lang="en-US" altLang="ja-JP" sz="1300">
              <a:latin typeface="ＭＳ Ｐゴシック" panose="020B0600070205080204" pitchFamily="50" charset="-128"/>
              <a:ea typeface="ＭＳ Ｐゴシック" panose="020B0600070205080204" pitchFamily="50" charset="-128"/>
            </a:rPr>
            <a:t>245,706</a:t>
          </a:r>
          <a:r>
            <a:rPr kumimoji="1" lang="ja-JP" altLang="en-US" sz="1300">
              <a:latin typeface="ＭＳ Ｐゴシック" panose="020B0600070205080204" pitchFamily="50" charset="-128"/>
              <a:ea typeface="ＭＳ Ｐゴシック" panose="020B0600070205080204" pitchFamily="50" charset="-128"/>
            </a:rPr>
            <a:t>円となっている。これは、離島ゆえ保育所等に対して民間企業の参入が少ないこと等により、行政が多くの住民サービスを提供していることにより人件費が高くなっている。今後、民間移行を含め検討していく。</a:t>
          </a:r>
        </a:p>
        <a:p>
          <a:r>
            <a:rPr kumimoji="1" lang="ja-JP" altLang="en-US" sz="1300">
              <a:latin typeface="ＭＳ Ｐゴシック" panose="020B0600070205080204" pitchFamily="50" charset="-128"/>
              <a:ea typeface="ＭＳ Ｐゴシック" panose="020B0600070205080204" pitchFamily="50" charset="-128"/>
            </a:rPr>
            <a:t>・農林水産業費は、当町の主要産業である農業振興のため、土地改良、畑かん整備等の基盤整備事業を実施していることから類似団体より高くなっている。</a:t>
          </a:r>
        </a:p>
        <a:p>
          <a:r>
            <a:rPr kumimoji="1" lang="ja-JP" altLang="en-US" sz="1300">
              <a:latin typeface="ＭＳ Ｐゴシック" panose="020B0600070205080204" pitchFamily="50" charset="-128"/>
              <a:ea typeface="ＭＳ Ｐゴシック" panose="020B0600070205080204" pitchFamily="50" charset="-128"/>
            </a:rPr>
            <a:t>・諸支出金は、沖永良部バス企業団に対する負担金が主なものであり、コロナ禍における経営状況の悪化等により増加傾向にある。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・公債費は、近年、施設の老朽化に伴い実施した義務教育施設整備事業、認定こども園新築等に要した公債費の元金償還が開始され、今後高い水準で推移するため、行政コストの削減を行う必要がある。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財政調整基金は、繰入による取崩しを行ったが、国債運用利子等の積立により</a:t>
          </a:r>
          <a:r>
            <a:rPr kumimoji="1" lang="en-US" altLang="ja-JP" sz="1300">
              <a:latin typeface="ＭＳ ゴシック" pitchFamily="49" charset="-128"/>
              <a:ea typeface="ＭＳ ゴシック" pitchFamily="49" charset="-128"/>
            </a:rPr>
            <a:t>0.26</a:t>
          </a:r>
          <a:r>
            <a:rPr kumimoji="1" lang="ja-JP" altLang="en-US" sz="1300">
              <a:latin typeface="ＭＳ ゴシック" pitchFamily="49" charset="-128"/>
              <a:ea typeface="ＭＳ ゴシック" pitchFamily="49" charset="-128"/>
            </a:rPr>
            <a:t>ポイント増となっている。</a:t>
          </a:r>
        </a:p>
        <a:p>
          <a:r>
            <a:rPr kumimoji="1" lang="ja-JP" altLang="en-US" sz="1300">
              <a:latin typeface="ＭＳ ゴシック" pitchFamily="49" charset="-128"/>
              <a:ea typeface="ＭＳ ゴシック" pitchFamily="49" charset="-128"/>
            </a:rPr>
            <a:t>　実質収支額の減となった要因は、翌年度に繰り越すべき財源が</a:t>
          </a:r>
          <a:r>
            <a:rPr kumimoji="1" lang="en-US" altLang="ja-JP" sz="1300">
              <a:latin typeface="ＭＳ ゴシック" pitchFamily="49" charset="-128"/>
              <a:ea typeface="ＭＳ ゴシック" pitchFamily="49" charset="-128"/>
            </a:rPr>
            <a:t>188</a:t>
          </a:r>
          <a:r>
            <a:rPr kumimoji="1" lang="ja-JP" altLang="en-US" sz="1300">
              <a:latin typeface="ＭＳ ゴシック" pitchFamily="49" charset="-128"/>
              <a:ea typeface="ＭＳ ゴシック" pitchFamily="49" charset="-128"/>
            </a:rPr>
            <a:t>万円増加したためである。また実質単年度収支の減になった要因は、単年度収支が</a:t>
          </a:r>
          <a:r>
            <a:rPr kumimoji="1" lang="en-US" altLang="ja-JP" sz="1300">
              <a:latin typeface="ＭＳ ゴシック" pitchFamily="49" charset="-128"/>
              <a:ea typeface="ＭＳ ゴシック" pitchFamily="49" charset="-128"/>
            </a:rPr>
            <a:t>184</a:t>
          </a:r>
          <a:r>
            <a:rPr kumimoji="1" lang="ja-JP" altLang="en-US" sz="1300">
              <a:latin typeface="ＭＳ ゴシック" pitchFamily="49" charset="-128"/>
              <a:ea typeface="ＭＳ ゴシック" pitchFamily="49" charset="-128"/>
            </a:rPr>
            <a:t>百万円減少したため</a:t>
          </a:r>
          <a:r>
            <a:rPr kumimoji="1" lang="en-US" altLang="ja-JP" sz="1300">
              <a:latin typeface="ＭＳ ゴシック" pitchFamily="49" charset="-128"/>
              <a:ea typeface="ＭＳ ゴシック" pitchFamily="49" charset="-128"/>
            </a:rPr>
            <a:t>4.9</a:t>
          </a:r>
          <a:r>
            <a:rPr kumimoji="1" lang="ja-JP" altLang="en-US" sz="1300">
              <a:latin typeface="ＭＳ ゴシック" pitchFamily="49" charset="-128"/>
              <a:ea typeface="ＭＳ ゴシック" pitchFamily="49" charset="-128"/>
            </a:rPr>
            <a:t>ポイント減となっている。今後は、大型普通建設事業が控えているため事務事業の見直し・統廃合など歳出の合理化等行財政改革を推進し、健全な行財政運営に努めていく。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鹿児島県知名町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全ての会計で黒字となっており、実質赤字は発生していない。</a:t>
          </a:r>
        </a:p>
        <a:p>
          <a:r>
            <a:rPr kumimoji="1" lang="ja-JP" altLang="en-US" sz="1400">
              <a:latin typeface="ＭＳ ゴシック" pitchFamily="49" charset="-128"/>
              <a:ea typeface="ＭＳ ゴシック" pitchFamily="49" charset="-128"/>
            </a:rPr>
            <a:t>　一般会計については、令和４年度は、普通交付税及び地方消費税交付金の増、繰越額の一定額を確保したものの、庁舎建設事業等の翌年度へ繰り越すべき財源が</a:t>
          </a:r>
          <a:r>
            <a:rPr kumimoji="1" lang="en-US" altLang="ja-JP" sz="1400">
              <a:latin typeface="ＭＳ ゴシック" pitchFamily="49" charset="-128"/>
              <a:ea typeface="ＭＳ ゴシック" pitchFamily="49" charset="-128"/>
            </a:rPr>
            <a:t>188</a:t>
          </a:r>
          <a:r>
            <a:rPr kumimoji="1" lang="ja-JP" altLang="en-US" sz="1400">
              <a:latin typeface="ＭＳ ゴシック" pitchFamily="49" charset="-128"/>
              <a:ea typeface="ＭＳ ゴシック" pitchFamily="49" charset="-128"/>
            </a:rPr>
            <a:t>百万円増加したため</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ポイント減となっている。</a:t>
          </a:r>
        </a:p>
        <a:p>
          <a:r>
            <a:rPr kumimoji="1" lang="ja-JP" altLang="en-US" sz="1400">
              <a:latin typeface="ＭＳ ゴシック" pitchFamily="49" charset="-128"/>
              <a:ea typeface="ＭＳ ゴシック" pitchFamily="49" charset="-128"/>
            </a:rPr>
            <a:t>　今後は、老朽化した公共施設の更新や、子育て支援のための扶助費の増等が見込まれるが、事業の選択や財源の確保をより意識し、健全な財政運営に努める。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7657873</v>
      </c>
      <c r="BO4" s="449"/>
      <c r="BP4" s="449"/>
      <c r="BQ4" s="449"/>
      <c r="BR4" s="449"/>
      <c r="BS4" s="449"/>
      <c r="BT4" s="449"/>
      <c r="BU4" s="450"/>
      <c r="BV4" s="448">
        <v>6876118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3.6</v>
      </c>
      <c r="CU4" s="589"/>
      <c r="CV4" s="589"/>
      <c r="CW4" s="589"/>
      <c r="CX4" s="589"/>
      <c r="CY4" s="589"/>
      <c r="CZ4" s="589"/>
      <c r="DA4" s="590"/>
      <c r="DB4" s="588">
        <v>5.3</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7274439</v>
      </c>
      <c r="BO5" s="420"/>
      <c r="BP5" s="420"/>
      <c r="BQ5" s="420"/>
      <c r="BR5" s="420"/>
      <c r="BS5" s="420"/>
      <c r="BT5" s="420"/>
      <c r="BU5" s="421"/>
      <c r="BV5" s="419">
        <v>6612262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86.7</v>
      </c>
      <c r="CU5" s="417"/>
      <c r="CV5" s="417"/>
      <c r="CW5" s="417"/>
      <c r="CX5" s="417"/>
      <c r="CY5" s="417"/>
      <c r="CZ5" s="417"/>
      <c r="DA5" s="418"/>
      <c r="DB5" s="416">
        <v>84.7</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383434</v>
      </c>
      <c r="BO6" s="420"/>
      <c r="BP6" s="420"/>
      <c r="BQ6" s="420"/>
      <c r="BR6" s="420"/>
      <c r="BS6" s="420"/>
      <c r="BT6" s="420"/>
      <c r="BU6" s="421"/>
      <c r="BV6" s="419">
        <v>263856</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87.4</v>
      </c>
      <c r="CU6" s="563"/>
      <c r="CV6" s="563"/>
      <c r="CW6" s="563"/>
      <c r="CX6" s="563"/>
      <c r="CY6" s="563"/>
      <c r="CZ6" s="563"/>
      <c r="DA6" s="564"/>
      <c r="DB6" s="562">
        <v>86.7</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237330</v>
      </c>
      <c r="BO7" s="420"/>
      <c r="BP7" s="420"/>
      <c r="BQ7" s="420"/>
      <c r="BR7" s="420"/>
      <c r="BS7" s="420"/>
      <c r="BT7" s="420"/>
      <c r="BU7" s="421"/>
      <c r="BV7" s="419">
        <v>49572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4029288</v>
      </c>
      <c r="CU7" s="420"/>
      <c r="CV7" s="420"/>
      <c r="CW7" s="420"/>
      <c r="CX7" s="420"/>
      <c r="CY7" s="420"/>
      <c r="CZ7" s="420"/>
      <c r="DA7" s="421"/>
      <c r="DB7" s="419">
        <v>4049237</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107</v>
      </c>
      <c r="AV8" s="478"/>
      <c r="AW8" s="478"/>
      <c r="AX8" s="478"/>
      <c r="AY8" s="433" t="s">
        <v>111</v>
      </c>
      <c r="AZ8" s="434"/>
      <c r="BA8" s="434"/>
      <c r="BB8" s="434"/>
      <c r="BC8" s="434"/>
      <c r="BD8" s="434"/>
      <c r="BE8" s="434"/>
      <c r="BF8" s="434"/>
      <c r="BG8" s="434"/>
      <c r="BH8" s="434"/>
      <c r="BI8" s="434"/>
      <c r="BJ8" s="434"/>
      <c r="BK8" s="434"/>
      <c r="BL8" s="434"/>
      <c r="BM8" s="435"/>
      <c r="BN8" s="419">
        <v>146104</v>
      </c>
      <c r="BO8" s="420"/>
      <c r="BP8" s="420"/>
      <c r="BQ8" s="420"/>
      <c r="BR8" s="420"/>
      <c r="BS8" s="420"/>
      <c r="BT8" s="420"/>
      <c r="BU8" s="421"/>
      <c r="BV8" s="419">
        <v>214284</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0.15</v>
      </c>
      <c r="CU8" s="523"/>
      <c r="CV8" s="523"/>
      <c r="CW8" s="523"/>
      <c r="CX8" s="523"/>
      <c r="CY8" s="523"/>
      <c r="CZ8" s="523"/>
      <c r="DA8" s="524"/>
      <c r="DB8" s="522">
        <v>0.16</v>
      </c>
      <c r="DC8" s="523"/>
      <c r="DD8" s="523"/>
      <c r="DE8" s="523"/>
      <c r="DF8" s="523"/>
      <c r="DG8" s="523"/>
      <c r="DH8" s="523"/>
      <c r="DI8" s="524"/>
    </row>
    <row r="9" spans="1:119" ht="18.75" customHeight="1" thickBot="1">
      <c r="A9" s="181"/>
      <c r="B9" s="551" t="s">
        <v>113</v>
      </c>
      <c r="C9" s="552"/>
      <c r="D9" s="552"/>
      <c r="E9" s="552"/>
      <c r="F9" s="552"/>
      <c r="G9" s="552"/>
      <c r="H9" s="552"/>
      <c r="I9" s="552"/>
      <c r="J9" s="552"/>
      <c r="K9" s="470"/>
      <c r="L9" s="553" t="s">
        <v>114</v>
      </c>
      <c r="M9" s="554"/>
      <c r="N9" s="554"/>
      <c r="O9" s="554"/>
      <c r="P9" s="554"/>
      <c r="Q9" s="555"/>
      <c r="R9" s="556">
        <v>5750</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-68180</v>
      </c>
      <c r="BO9" s="420"/>
      <c r="BP9" s="420"/>
      <c r="BQ9" s="420"/>
      <c r="BR9" s="420"/>
      <c r="BS9" s="420"/>
      <c r="BT9" s="420"/>
      <c r="BU9" s="421"/>
      <c r="BV9" s="419">
        <v>66104</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19.8</v>
      </c>
      <c r="CU9" s="417"/>
      <c r="CV9" s="417"/>
      <c r="CW9" s="417"/>
      <c r="CX9" s="417"/>
      <c r="CY9" s="417"/>
      <c r="CZ9" s="417"/>
      <c r="DA9" s="418"/>
      <c r="DB9" s="416">
        <v>19.5</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119</v>
      </c>
      <c r="M10" s="376"/>
      <c r="N10" s="376"/>
      <c r="O10" s="376"/>
      <c r="P10" s="376"/>
      <c r="Q10" s="377"/>
      <c r="R10" s="372">
        <v>6213</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110209</v>
      </c>
      <c r="BO10" s="420"/>
      <c r="BP10" s="420"/>
      <c r="BQ10" s="420"/>
      <c r="BR10" s="420"/>
      <c r="BS10" s="420"/>
      <c r="BT10" s="420"/>
      <c r="BU10" s="421"/>
      <c r="BV10" s="419">
        <v>67060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c r="A12" s="181"/>
      <c r="B12" s="525" t="s">
        <v>131</v>
      </c>
      <c r="C12" s="526"/>
      <c r="D12" s="526"/>
      <c r="E12" s="526"/>
      <c r="F12" s="526"/>
      <c r="G12" s="526"/>
      <c r="H12" s="526"/>
      <c r="I12" s="526"/>
      <c r="J12" s="526"/>
      <c r="K12" s="527"/>
      <c r="L12" s="534" t="s">
        <v>132</v>
      </c>
      <c r="M12" s="535"/>
      <c r="N12" s="535"/>
      <c r="O12" s="535"/>
      <c r="P12" s="535"/>
      <c r="Q12" s="536"/>
      <c r="R12" s="537">
        <v>5634</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107000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129</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140</v>
      </c>
      <c r="N13" s="504"/>
      <c r="O13" s="504"/>
      <c r="P13" s="504"/>
      <c r="Q13" s="505"/>
      <c r="R13" s="506">
        <v>5574</v>
      </c>
      <c r="S13" s="507"/>
      <c r="T13" s="507"/>
      <c r="U13" s="507"/>
      <c r="V13" s="508"/>
      <c r="W13" s="509" t="s">
        <v>141</v>
      </c>
      <c r="X13" s="405"/>
      <c r="Y13" s="405"/>
      <c r="Z13" s="405"/>
      <c r="AA13" s="405"/>
      <c r="AB13" s="406"/>
      <c r="AC13" s="372">
        <v>802</v>
      </c>
      <c r="AD13" s="373"/>
      <c r="AE13" s="373"/>
      <c r="AF13" s="373"/>
      <c r="AG13" s="374"/>
      <c r="AH13" s="372">
        <v>821</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-64971</v>
      </c>
      <c r="BO13" s="420"/>
      <c r="BP13" s="420"/>
      <c r="BQ13" s="420"/>
      <c r="BR13" s="420"/>
      <c r="BS13" s="420"/>
      <c r="BT13" s="420"/>
      <c r="BU13" s="421"/>
      <c r="BV13" s="419">
        <v>133164</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11.8</v>
      </c>
      <c r="CU13" s="417"/>
      <c r="CV13" s="417"/>
      <c r="CW13" s="417"/>
      <c r="CX13" s="417"/>
      <c r="CY13" s="417"/>
      <c r="CZ13" s="417"/>
      <c r="DA13" s="418"/>
      <c r="DB13" s="416">
        <v>10.7</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146</v>
      </c>
      <c r="M14" s="546"/>
      <c r="N14" s="546"/>
      <c r="O14" s="546"/>
      <c r="P14" s="546"/>
      <c r="Q14" s="547"/>
      <c r="R14" s="506">
        <v>5727</v>
      </c>
      <c r="S14" s="507"/>
      <c r="T14" s="507"/>
      <c r="U14" s="507"/>
      <c r="V14" s="508"/>
      <c r="W14" s="510"/>
      <c r="X14" s="408"/>
      <c r="Y14" s="408"/>
      <c r="Z14" s="408"/>
      <c r="AA14" s="408"/>
      <c r="AB14" s="409"/>
      <c r="AC14" s="499">
        <v>27.4</v>
      </c>
      <c r="AD14" s="500"/>
      <c r="AE14" s="500"/>
      <c r="AF14" s="500"/>
      <c r="AG14" s="501"/>
      <c r="AH14" s="499">
        <v>27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0.5</v>
      </c>
      <c r="CU14" s="517"/>
      <c r="CV14" s="517"/>
      <c r="CW14" s="517"/>
      <c r="CX14" s="517"/>
      <c r="CY14" s="517"/>
      <c r="CZ14" s="517"/>
      <c r="DA14" s="518"/>
      <c r="DB14" s="516">
        <v>15.5</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148</v>
      </c>
      <c r="N15" s="504"/>
      <c r="O15" s="504"/>
      <c r="P15" s="504"/>
      <c r="Q15" s="505"/>
      <c r="R15" s="506">
        <v>5664</v>
      </c>
      <c r="S15" s="507"/>
      <c r="T15" s="507"/>
      <c r="U15" s="507"/>
      <c r="V15" s="508"/>
      <c r="W15" s="509" t="s">
        <v>149</v>
      </c>
      <c r="X15" s="405"/>
      <c r="Y15" s="405"/>
      <c r="Z15" s="405"/>
      <c r="AA15" s="405"/>
      <c r="AB15" s="406"/>
      <c r="AC15" s="372">
        <v>350</v>
      </c>
      <c r="AD15" s="373"/>
      <c r="AE15" s="373"/>
      <c r="AF15" s="373"/>
      <c r="AG15" s="374"/>
      <c r="AH15" s="372">
        <v>411</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580074</v>
      </c>
      <c r="BO15" s="449"/>
      <c r="BP15" s="449"/>
      <c r="BQ15" s="449"/>
      <c r="BR15" s="449"/>
      <c r="BS15" s="449"/>
      <c r="BT15" s="449"/>
      <c r="BU15" s="450"/>
      <c r="BV15" s="448">
        <v>558501</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11.9</v>
      </c>
      <c r="AD16" s="500"/>
      <c r="AE16" s="500"/>
      <c r="AF16" s="500"/>
      <c r="AG16" s="501"/>
      <c r="AH16" s="499">
        <v>13.5</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3859379</v>
      </c>
      <c r="BO16" s="420"/>
      <c r="BP16" s="420"/>
      <c r="BQ16" s="420"/>
      <c r="BR16" s="420"/>
      <c r="BS16" s="420"/>
      <c r="BT16" s="420"/>
      <c r="BU16" s="421"/>
      <c r="BV16" s="419">
        <v>3792647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1779</v>
      </c>
      <c r="AD17" s="373"/>
      <c r="AE17" s="373"/>
      <c r="AF17" s="373"/>
      <c r="AG17" s="374"/>
      <c r="AH17" s="372">
        <v>1808</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716471</v>
      </c>
      <c r="BO17" s="420"/>
      <c r="BP17" s="420"/>
      <c r="BQ17" s="420"/>
      <c r="BR17" s="420"/>
      <c r="BS17" s="420"/>
      <c r="BT17" s="420"/>
      <c r="BU17" s="421"/>
      <c r="BV17" s="419">
        <v>687819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159</v>
      </c>
      <c r="C18" s="470"/>
      <c r="D18" s="470"/>
      <c r="E18" s="471"/>
      <c r="F18" s="471"/>
      <c r="G18" s="471"/>
      <c r="H18" s="471"/>
      <c r="I18" s="471"/>
      <c r="J18" s="471"/>
      <c r="K18" s="471"/>
      <c r="L18" s="472">
        <v>53.3</v>
      </c>
      <c r="M18" s="472"/>
      <c r="N18" s="472"/>
      <c r="O18" s="472"/>
      <c r="P18" s="472"/>
      <c r="Q18" s="472"/>
      <c r="R18" s="473"/>
      <c r="S18" s="473"/>
      <c r="T18" s="473"/>
      <c r="U18" s="473"/>
      <c r="V18" s="474"/>
      <c r="W18" s="490"/>
      <c r="X18" s="491"/>
      <c r="Y18" s="491"/>
      <c r="Z18" s="491"/>
      <c r="AA18" s="491"/>
      <c r="AB18" s="515"/>
      <c r="AC18" s="389">
        <v>60.7</v>
      </c>
      <c r="AD18" s="390"/>
      <c r="AE18" s="390"/>
      <c r="AF18" s="390"/>
      <c r="AG18" s="475"/>
      <c r="AH18" s="389">
        <v>59.5</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3536838</v>
      </c>
      <c r="BO18" s="420"/>
      <c r="BP18" s="420"/>
      <c r="BQ18" s="420"/>
      <c r="BR18" s="420"/>
      <c r="BS18" s="420"/>
      <c r="BT18" s="420"/>
      <c r="BU18" s="421"/>
      <c r="BV18" s="419">
        <v>3452130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161</v>
      </c>
      <c r="C19" s="470"/>
      <c r="D19" s="470"/>
      <c r="E19" s="471"/>
      <c r="F19" s="471"/>
      <c r="G19" s="471"/>
      <c r="H19" s="471"/>
      <c r="I19" s="471"/>
      <c r="J19" s="471"/>
      <c r="K19" s="471"/>
      <c r="L19" s="479">
        <v>108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5026566</v>
      </c>
      <c r="BO19" s="420"/>
      <c r="BP19" s="420"/>
      <c r="BQ19" s="420"/>
      <c r="BR19" s="420"/>
      <c r="BS19" s="420"/>
      <c r="BT19" s="420"/>
      <c r="BU19" s="421"/>
      <c r="BV19" s="419">
        <v>4698935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163</v>
      </c>
      <c r="C20" s="470"/>
      <c r="D20" s="470"/>
      <c r="E20" s="471"/>
      <c r="F20" s="471"/>
      <c r="G20" s="471"/>
      <c r="H20" s="471"/>
      <c r="I20" s="471"/>
      <c r="J20" s="471"/>
      <c r="K20" s="471"/>
      <c r="L20" s="479">
        <v>2659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7976256</v>
      </c>
      <c r="BO22" s="449"/>
      <c r="BP22" s="449"/>
      <c r="BQ22" s="449"/>
      <c r="BR22" s="449"/>
      <c r="BS22" s="449"/>
      <c r="BT22" s="449"/>
      <c r="BU22" s="450"/>
      <c r="BV22" s="448">
        <v>7996983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7634808</v>
      </c>
      <c r="BO23" s="420"/>
      <c r="BP23" s="420"/>
      <c r="BQ23" s="420"/>
      <c r="BR23" s="420"/>
      <c r="BS23" s="420"/>
      <c r="BT23" s="420"/>
      <c r="BU23" s="421"/>
      <c r="BV23" s="419">
        <v>7574426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173</v>
      </c>
      <c r="F24" s="376"/>
      <c r="G24" s="376"/>
      <c r="H24" s="376"/>
      <c r="I24" s="376"/>
      <c r="J24" s="376"/>
      <c r="K24" s="377"/>
      <c r="L24" s="372">
        <v>1</v>
      </c>
      <c r="M24" s="373"/>
      <c r="N24" s="373"/>
      <c r="O24" s="373"/>
      <c r="P24" s="374"/>
      <c r="Q24" s="372">
        <v>7610</v>
      </c>
      <c r="R24" s="373"/>
      <c r="S24" s="373"/>
      <c r="T24" s="373"/>
      <c r="U24" s="373"/>
      <c r="V24" s="374"/>
      <c r="W24" s="462"/>
      <c r="X24" s="399"/>
      <c r="Y24" s="400"/>
      <c r="Z24" s="375" t="s">
        <v>174</v>
      </c>
      <c r="AA24" s="376"/>
      <c r="AB24" s="376"/>
      <c r="AC24" s="376"/>
      <c r="AD24" s="376"/>
      <c r="AE24" s="376"/>
      <c r="AF24" s="376"/>
      <c r="AG24" s="377"/>
      <c r="AH24" s="372">
        <v>133</v>
      </c>
      <c r="AI24" s="373"/>
      <c r="AJ24" s="373"/>
      <c r="AK24" s="373"/>
      <c r="AL24" s="374"/>
      <c r="AM24" s="372">
        <v>369208</v>
      </c>
      <c r="AN24" s="373"/>
      <c r="AO24" s="373"/>
      <c r="AP24" s="373"/>
      <c r="AQ24" s="373"/>
      <c r="AR24" s="374"/>
      <c r="AS24" s="372">
        <v>2776</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6428605</v>
      </c>
      <c r="BO24" s="420"/>
      <c r="BP24" s="420"/>
      <c r="BQ24" s="420"/>
      <c r="BR24" s="420"/>
      <c r="BS24" s="420"/>
      <c r="BT24" s="420"/>
      <c r="BU24" s="421"/>
      <c r="BV24" s="419">
        <v>6313351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176</v>
      </c>
      <c r="F25" s="376"/>
      <c r="G25" s="376"/>
      <c r="H25" s="376"/>
      <c r="I25" s="376"/>
      <c r="J25" s="376"/>
      <c r="K25" s="377"/>
      <c r="L25" s="372">
        <v>1</v>
      </c>
      <c r="M25" s="373"/>
      <c r="N25" s="373"/>
      <c r="O25" s="373"/>
      <c r="P25" s="374"/>
      <c r="Q25" s="372">
        <v>6000</v>
      </c>
      <c r="R25" s="373"/>
      <c r="S25" s="373"/>
      <c r="T25" s="373"/>
      <c r="U25" s="373"/>
      <c r="V25" s="374"/>
      <c r="W25" s="462"/>
      <c r="X25" s="399"/>
      <c r="Y25" s="400"/>
      <c r="Z25" s="375" t="s">
        <v>177</v>
      </c>
      <c r="AA25" s="376"/>
      <c r="AB25" s="376"/>
      <c r="AC25" s="376"/>
      <c r="AD25" s="376"/>
      <c r="AE25" s="376"/>
      <c r="AF25" s="376"/>
      <c r="AG25" s="377"/>
      <c r="AH25" s="372" t="s">
        <v>139</v>
      </c>
      <c r="AI25" s="373"/>
      <c r="AJ25" s="373"/>
      <c r="AK25" s="373"/>
      <c r="AL25" s="374"/>
      <c r="AM25" s="372" t="s">
        <v>139</v>
      </c>
      <c r="AN25" s="373"/>
      <c r="AO25" s="373"/>
      <c r="AP25" s="373"/>
      <c r="AQ25" s="373"/>
      <c r="AR25" s="374"/>
      <c r="AS25" s="372" t="s">
        <v>139</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1817364</v>
      </c>
      <c r="BO25" s="449"/>
      <c r="BP25" s="449"/>
      <c r="BQ25" s="449"/>
      <c r="BR25" s="449"/>
      <c r="BS25" s="449"/>
      <c r="BT25" s="449"/>
      <c r="BU25" s="450"/>
      <c r="BV25" s="448">
        <v>525537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179</v>
      </c>
      <c r="F26" s="376"/>
      <c r="G26" s="376"/>
      <c r="H26" s="376"/>
      <c r="I26" s="376"/>
      <c r="J26" s="376"/>
      <c r="K26" s="377"/>
      <c r="L26" s="372">
        <v>1</v>
      </c>
      <c r="M26" s="373"/>
      <c r="N26" s="373"/>
      <c r="O26" s="373"/>
      <c r="P26" s="374"/>
      <c r="Q26" s="372">
        <v>5670</v>
      </c>
      <c r="R26" s="373"/>
      <c r="S26" s="373"/>
      <c r="T26" s="373"/>
      <c r="U26" s="373"/>
      <c r="V26" s="374"/>
      <c r="W26" s="462"/>
      <c r="X26" s="399"/>
      <c r="Y26" s="400"/>
      <c r="Z26" s="375" t="s">
        <v>180</v>
      </c>
      <c r="AA26" s="430"/>
      <c r="AB26" s="430"/>
      <c r="AC26" s="430"/>
      <c r="AD26" s="430"/>
      <c r="AE26" s="430"/>
      <c r="AF26" s="430"/>
      <c r="AG26" s="431"/>
      <c r="AH26" s="372" t="s">
        <v>139</v>
      </c>
      <c r="AI26" s="373"/>
      <c r="AJ26" s="373"/>
      <c r="AK26" s="373"/>
      <c r="AL26" s="374"/>
      <c r="AM26" s="372" t="s">
        <v>181</v>
      </c>
      <c r="AN26" s="373"/>
      <c r="AO26" s="373"/>
      <c r="AP26" s="373"/>
      <c r="AQ26" s="373"/>
      <c r="AR26" s="374"/>
      <c r="AS26" s="372" t="s">
        <v>139</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183</v>
      </c>
      <c r="F27" s="376"/>
      <c r="G27" s="376"/>
      <c r="H27" s="376"/>
      <c r="I27" s="376"/>
      <c r="J27" s="376"/>
      <c r="K27" s="377"/>
      <c r="L27" s="372">
        <v>1</v>
      </c>
      <c r="M27" s="373"/>
      <c r="N27" s="373"/>
      <c r="O27" s="373"/>
      <c r="P27" s="374"/>
      <c r="Q27" s="372">
        <v>3050</v>
      </c>
      <c r="R27" s="373"/>
      <c r="S27" s="373"/>
      <c r="T27" s="373"/>
      <c r="U27" s="373"/>
      <c r="V27" s="374"/>
      <c r="W27" s="462"/>
      <c r="X27" s="399"/>
      <c r="Y27" s="400"/>
      <c r="Z27" s="375" t="s">
        <v>184</v>
      </c>
      <c r="AA27" s="376"/>
      <c r="AB27" s="376"/>
      <c r="AC27" s="376"/>
      <c r="AD27" s="376"/>
      <c r="AE27" s="376"/>
      <c r="AF27" s="376"/>
      <c r="AG27" s="377"/>
      <c r="AH27" s="372">
        <v>1</v>
      </c>
      <c r="AI27" s="373"/>
      <c r="AJ27" s="373"/>
      <c r="AK27" s="373"/>
      <c r="AL27" s="374"/>
      <c r="AM27" s="372" t="s">
        <v>185</v>
      </c>
      <c r="AN27" s="373"/>
      <c r="AO27" s="373"/>
      <c r="AP27" s="373"/>
      <c r="AQ27" s="373"/>
      <c r="AR27" s="374"/>
      <c r="AS27" s="372" t="s">
        <v>185</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4632</v>
      </c>
      <c r="BO27" s="454"/>
      <c r="BP27" s="454"/>
      <c r="BQ27" s="454"/>
      <c r="BR27" s="454"/>
      <c r="BS27" s="454"/>
      <c r="BT27" s="454"/>
      <c r="BU27" s="455"/>
      <c r="BV27" s="453">
        <v>4632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187</v>
      </c>
      <c r="F28" s="376"/>
      <c r="G28" s="376"/>
      <c r="H28" s="376"/>
      <c r="I28" s="376"/>
      <c r="J28" s="376"/>
      <c r="K28" s="377"/>
      <c r="L28" s="372">
        <v>1</v>
      </c>
      <c r="M28" s="373"/>
      <c r="N28" s="373"/>
      <c r="O28" s="373"/>
      <c r="P28" s="374"/>
      <c r="Q28" s="372">
        <v>2520</v>
      </c>
      <c r="R28" s="373"/>
      <c r="S28" s="373"/>
      <c r="T28" s="373"/>
      <c r="U28" s="373"/>
      <c r="V28" s="374"/>
      <c r="W28" s="462"/>
      <c r="X28" s="399"/>
      <c r="Y28" s="400"/>
      <c r="Z28" s="375" t="s">
        <v>188</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1478753</v>
      </c>
      <c r="BO28" s="449"/>
      <c r="BP28" s="449"/>
      <c r="BQ28" s="449"/>
      <c r="BR28" s="449"/>
      <c r="BS28" s="449"/>
      <c r="BT28" s="449"/>
      <c r="BU28" s="450"/>
      <c r="BV28" s="448">
        <v>1475544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190</v>
      </c>
      <c r="F29" s="376"/>
      <c r="G29" s="376"/>
      <c r="H29" s="376"/>
      <c r="I29" s="376"/>
      <c r="J29" s="376"/>
      <c r="K29" s="377"/>
      <c r="L29" s="372">
        <v>10</v>
      </c>
      <c r="M29" s="373"/>
      <c r="N29" s="373"/>
      <c r="O29" s="373"/>
      <c r="P29" s="374"/>
      <c r="Q29" s="372">
        <v>2290</v>
      </c>
      <c r="R29" s="373"/>
      <c r="S29" s="373"/>
      <c r="T29" s="373"/>
      <c r="U29" s="373"/>
      <c r="V29" s="374"/>
      <c r="W29" s="463"/>
      <c r="X29" s="464"/>
      <c r="Y29" s="465"/>
      <c r="Z29" s="375" t="s">
        <v>191</v>
      </c>
      <c r="AA29" s="376"/>
      <c r="AB29" s="376"/>
      <c r="AC29" s="376"/>
      <c r="AD29" s="376"/>
      <c r="AE29" s="376"/>
      <c r="AF29" s="376"/>
      <c r="AG29" s="377"/>
      <c r="AH29" s="372">
        <v>134</v>
      </c>
      <c r="AI29" s="373"/>
      <c r="AJ29" s="373"/>
      <c r="AK29" s="373"/>
      <c r="AL29" s="374"/>
      <c r="AM29" s="372">
        <v>372850</v>
      </c>
      <c r="AN29" s="373"/>
      <c r="AO29" s="373"/>
      <c r="AP29" s="373"/>
      <c r="AQ29" s="373"/>
      <c r="AR29" s="374"/>
      <c r="AS29" s="372">
        <v>2782</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214111</v>
      </c>
      <c r="BO29" s="420"/>
      <c r="BP29" s="420"/>
      <c r="BQ29" s="420"/>
      <c r="BR29" s="420"/>
      <c r="BS29" s="420"/>
      <c r="BT29" s="420"/>
      <c r="BU29" s="421"/>
      <c r="BV29" s="419">
        <v>143558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1222170</v>
      </c>
      <c r="BO30" s="454"/>
      <c r="BP30" s="454"/>
      <c r="BQ30" s="454"/>
      <c r="BR30" s="454"/>
      <c r="BS30" s="454"/>
      <c r="BT30" s="454"/>
      <c r="BU30" s="455"/>
      <c r="BV30" s="453">
        <v>1294696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沖永良部与論地区広域事務組合（一般会計）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おきえらぶフローラル株式会社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奨学資金特別会計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IF('各会計、関係団体の財政状況及び健全化判断比率'!B33="","",'各会計、関係団体の財政状況及び健全化判断比率'!B33)</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沖永良部衛生管理組合（一般会計）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f>IF(E36="","",C35+1)</f>
        <v>3</v>
      </c>
      <c r="D36" s="367"/>
      <c r="E36" s="368" t="str">
        <f>IF('各会計、関係団体の財政状況及び健全化判断比率'!B9="","",'各会計、関係団体の財政状況及び健全化判断比率'!B9)</f>
        <v>知名町土地改良事業換地清算特別会計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10</v>
      </c>
      <c r="BF36" s="367"/>
      <c r="BG36" s="368" t="str">
        <f>IF('各会計、関係団体の財政状況及び健全化判断比率'!B34="","",'各会計、関係団体の財政状況及び健全化判断比率'!B34)</f>
        <v>知名町合併処理浄化槽事業特別会計</v>
      </c>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沖永良部衛生管理組合（と畜場特別会計）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沖永良部バス企業団</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鹿児島県市町村総合事務組合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奄美群島広域事務組合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鹿児島県後期高齢者医療広域連合（一般会計）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鹿児島県後期高齢者医療広域連合（特別会計）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N88dVmBZuHCDZy63Zr8aCYwNqt813wAtzsXgJTliKTor2KcoAyLzFOGtRVSCITQaPguNGikHAmabAyZ3SxdDsA==" saltValue="K1OGJ2Xj6zIeMcTj312tn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151" t="s">
        <v>561</v>
      </c>
      <c r="D34" s="1151"/>
      <c r="E34" s="1152"/>
      <c r="F34" s="32">
        <v>6.13</v>
      </c>
      <c r="G34" s="33">
        <v>5.96</v>
      </c>
      <c r="H34" s="33">
        <v>5.21</v>
      </c>
      <c r="I34" s="33">
        <v>3.96</v>
      </c>
      <c r="J34" s="34">
        <v>4.5199999999999996</v>
      </c>
      <c r="K34" s="22"/>
      <c r="L34" s="22"/>
      <c r="M34" s="22"/>
      <c r="N34" s="22"/>
      <c r="O34" s="22"/>
      <c r="P34" s="22"/>
    </row>
    <row r="35" spans="1:16" ht="39" customHeight="1">
      <c r="A35" s="22"/>
      <c r="B35" s="35"/>
      <c r="C35" s="1145" t="s">
        <v>562</v>
      </c>
      <c r="D35" s="1146"/>
      <c r="E35" s="1147"/>
      <c r="F35" s="36">
        <v>7.25</v>
      </c>
      <c r="G35" s="37">
        <v>5.44</v>
      </c>
      <c r="H35" s="37">
        <v>3.39</v>
      </c>
      <c r="I35" s="37">
        <v>5.27</v>
      </c>
      <c r="J35" s="38">
        <v>3.62</v>
      </c>
      <c r="K35" s="22"/>
      <c r="L35" s="22"/>
      <c r="M35" s="22"/>
      <c r="N35" s="22"/>
      <c r="O35" s="22"/>
      <c r="P35" s="22"/>
    </row>
    <row r="36" spans="1:16" ht="39" customHeight="1">
      <c r="A36" s="22"/>
      <c r="B36" s="35"/>
      <c r="C36" s="1145" t="s">
        <v>563</v>
      </c>
      <c r="D36" s="1146"/>
      <c r="E36" s="1147"/>
      <c r="F36" s="36">
        <v>0.65</v>
      </c>
      <c r="G36" s="37">
        <v>0.99</v>
      </c>
      <c r="H36" s="37">
        <v>0.57999999999999996</v>
      </c>
      <c r="I36" s="37">
        <v>0.5</v>
      </c>
      <c r="J36" s="38">
        <v>1.69</v>
      </c>
      <c r="K36" s="22"/>
      <c r="L36" s="22"/>
      <c r="M36" s="22"/>
      <c r="N36" s="22"/>
      <c r="O36" s="22"/>
      <c r="P36" s="22"/>
    </row>
    <row r="37" spans="1:16" ht="39" customHeight="1">
      <c r="A37" s="22"/>
      <c r="B37" s="35"/>
      <c r="C37" s="1145" t="s">
        <v>564</v>
      </c>
      <c r="D37" s="1146"/>
      <c r="E37" s="1147"/>
      <c r="F37" s="36">
        <v>1.1499999999999999</v>
      </c>
      <c r="G37" s="37">
        <v>2.36</v>
      </c>
      <c r="H37" s="37">
        <v>2.74</v>
      </c>
      <c r="I37" s="37">
        <v>3.17</v>
      </c>
      <c r="J37" s="38">
        <v>0.38</v>
      </c>
      <c r="K37" s="22"/>
      <c r="L37" s="22"/>
      <c r="M37" s="22"/>
      <c r="N37" s="22"/>
      <c r="O37" s="22"/>
      <c r="P37" s="22"/>
    </row>
    <row r="38" spans="1:16" ht="39" customHeight="1">
      <c r="A38" s="22"/>
      <c r="B38" s="35"/>
      <c r="C38" s="1145" t="s">
        <v>565</v>
      </c>
      <c r="D38" s="1146"/>
      <c r="E38" s="1147"/>
      <c r="F38" s="36">
        <v>0.03</v>
      </c>
      <c r="G38" s="37">
        <v>0.11</v>
      </c>
      <c r="H38" s="37">
        <v>0.04</v>
      </c>
      <c r="I38" s="37">
        <v>0.01</v>
      </c>
      <c r="J38" s="38">
        <v>0.06</v>
      </c>
      <c r="K38" s="22"/>
      <c r="L38" s="22"/>
      <c r="M38" s="22"/>
      <c r="N38" s="22"/>
      <c r="O38" s="22"/>
      <c r="P38" s="22"/>
    </row>
    <row r="39" spans="1:16" ht="39" customHeight="1">
      <c r="A39" s="22"/>
      <c r="B39" s="35"/>
      <c r="C39" s="1145" t="s">
        <v>566</v>
      </c>
      <c r="D39" s="1146"/>
      <c r="E39" s="1147"/>
      <c r="F39" s="36">
        <v>0.03</v>
      </c>
      <c r="G39" s="37">
        <v>0.04</v>
      </c>
      <c r="H39" s="37">
        <v>0.03</v>
      </c>
      <c r="I39" s="37">
        <v>0.06</v>
      </c>
      <c r="J39" s="38">
        <v>0.06</v>
      </c>
      <c r="K39" s="22"/>
      <c r="L39" s="22"/>
      <c r="M39" s="22"/>
      <c r="N39" s="22"/>
      <c r="O39" s="22"/>
      <c r="P39" s="22"/>
    </row>
    <row r="40" spans="1:16" ht="39" customHeight="1">
      <c r="A40" s="22"/>
      <c r="B40" s="35"/>
      <c r="C40" s="1145" t="s">
        <v>567</v>
      </c>
      <c r="D40" s="1146"/>
      <c r="E40" s="1147"/>
      <c r="F40" s="36">
        <v>0.14000000000000001</v>
      </c>
      <c r="G40" s="37">
        <v>0.17</v>
      </c>
      <c r="H40" s="37">
        <v>0.13</v>
      </c>
      <c r="I40" s="37">
        <v>0.14000000000000001</v>
      </c>
      <c r="J40" s="38">
        <v>0.04</v>
      </c>
      <c r="K40" s="22"/>
      <c r="L40" s="22"/>
      <c r="M40" s="22"/>
      <c r="N40" s="22"/>
      <c r="O40" s="22"/>
      <c r="P40" s="22"/>
    </row>
    <row r="41" spans="1:16" ht="39" customHeight="1">
      <c r="A41" s="22"/>
      <c r="B41" s="35"/>
      <c r="C41" s="1145" t="s">
        <v>568</v>
      </c>
      <c r="D41" s="1146"/>
      <c r="E41" s="1147"/>
      <c r="F41" s="36">
        <v>0.04</v>
      </c>
      <c r="G41" s="37">
        <v>0.03</v>
      </c>
      <c r="H41" s="37">
        <v>0.05</v>
      </c>
      <c r="I41" s="37">
        <v>0.04</v>
      </c>
      <c r="J41" s="38">
        <v>0.01</v>
      </c>
      <c r="K41" s="22"/>
      <c r="L41" s="22"/>
      <c r="M41" s="22"/>
      <c r="N41" s="22"/>
      <c r="O41" s="22"/>
      <c r="P41" s="22"/>
    </row>
    <row r="42" spans="1:16" ht="39" customHeight="1">
      <c r="A42" s="22"/>
      <c r="B42" s="39"/>
      <c r="C42" s="1145" t="s">
        <v>569</v>
      </c>
      <c r="D42" s="1146"/>
      <c r="E42" s="1147"/>
      <c r="F42" s="36" t="s">
        <v>513</v>
      </c>
      <c r="G42" s="37" t="s">
        <v>513</v>
      </c>
      <c r="H42" s="37" t="s">
        <v>513</v>
      </c>
      <c r="I42" s="37" t="s">
        <v>513</v>
      </c>
      <c r="J42" s="38" t="s">
        <v>513</v>
      </c>
      <c r="K42" s="22"/>
      <c r="L42" s="22"/>
      <c r="M42" s="22"/>
      <c r="N42" s="22"/>
      <c r="O42" s="22"/>
      <c r="P42" s="22"/>
    </row>
    <row r="43" spans="1:16" ht="39" customHeight="1" thickBot="1">
      <c r="A43" s="22"/>
      <c r="B43" s="40"/>
      <c r="C43" s="1148" t="s">
        <v>570</v>
      </c>
      <c r="D43" s="1149"/>
      <c r="E43" s="1150"/>
      <c r="F43" s="41">
        <v>0.67</v>
      </c>
      <c r="G43" s="42">
        <v>0.75</v>
      </c>
      <c r="H43" s="42">
        <v>0.52</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jRclPULVSTiiAb0bPxzY78PG/Jo4QXR7DnPg7anU/Ozs3vgnM9r/ulM3M3qFV64isCcBwnflJB42ibzwN3TeFg==" saltValue="ZJ5qDuy/Jb6HT+7GEoB1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176" t="s">
        <v>11</v>
      </c>
      <c r="C45" s="1177"/>
      <c r="D45" s="58"/>
      <c r="E45" s="1182" t="s">
        <v>12</v>
      </c>
      <c r="F45" s="1182"/>
      <c r="G45" s="1182"/>
      <c r="H45" s="1182"/>
      <c r="I45" s="1182"/>
      <c r="J45" s="1183"/>
      <c r="K45" s="59">
        <v>814</v>
      </c>
      <c r="L45" s="60">
        <v>827</v>
      </c>
      <c r="M45" s="60">
        <v>901</v>
      </c>
      <c r="N45" s="60">
        <v>944</v>
      </c>
      <c r="O45" s="61">
        <v>1013</v>
      </c>
      <c r="P45" s="48"/>
      <c r="Q45" s="48"/>
      <c r="R45" s="48"/>
      <c r="S45" s="48"/>
      <c r="T45" s="48"/>
      <c r="U45" s="48"/>
    </row>
    <row r="46" spans="1:21" ht="30.75" customHeight="1">
      <c r="A46" s="48"/>
      <c r="B46" s="1178"/>
      <c r="C46" s="1179"/>
      <c r="D46" s="62"/>
      <c r="E46" s="1155" t="s">
        <v>13</v>
      </c>
      <c r="F46" s="1155"/>
      <c r="G46" s="1155"/>
      <c r="H46" s="1155"/>
      <c r="I46" s="1155"/>
      <c r="J46" s="1156"/>
      <c r="K46" s="63" t="s">
        <v>513</v>
      </c>
      <c r="L46" s="64" t="s">
        <v>513</v>
      </c>
      <c r="M46" s="64" t="s">
        <v>513</v>
      </c>
      <c r="N46" s="64" t="s">
        <v>513</v>
      </c>
      <c r="O46" s="65" t="s">
        <v>513</v>
      </c>
      <c r="P46" s="48"/>
      <c r="Q46" s="48"/>
      <c r="R46" s="48"/>
      <c r="S46" s="48"/>
      <c r="T46" s="48"/>
      <c r="U46" s="48"/>
    </row>
    <row r="47" spans="1:21" ht="30.75" customHeight="1">
      <c r="A47" s="48"/>
      <c r="B47" s="1178"/>
      <c r="C47" s="1179"/>
      <c r="D47" s="62"/>
      <c r="E47" s="1155" t="s">
        <v>14</v>
      </c>
      <c r="F47" s="1155"/>
      <c r="G47" s="1155"/>
      <c r="H47" s="1155"/>
      <c r="I47" s="1155"/>
      <c r="J47" s="1156"/>
      <c r="K47" s="63" t="s">
        <v>513</v>
      </c>
      <c r="L47" s="64" t="s">
        <v>513</v>
      </c>
      <c r="M47" s="64" t="s">
        <v>513</v>
      </c>
      <c r="N47" s="64" t="s">
        <v>513</v>
      </c>
      <c r="O47" s="65" t="s">
        <v>513</v>
      </c>
      <c r="P47" s="48"/>
      <c r="Q47" s="48"/>
      <c r="R47" s="48"/>
      <c r="S47" s="48"/>
      <c r="T47" s="48"/>
      <c r="U47" s="48"/>
    </row>
    <row r="48" spans="1:21" ht="30.75" customHeight="1">
      <c r="A48" s="48"/>
      <c r="B48" s="1178"/>
      <c r="C48" s="1179"/>
      <c r="D48" s="62"/>
      <c r="E48" s="1155" t="s">
        <v>15</v>
      </c>
      <c r="F48" s="1155"/>
      <c r="G48" s="1155"/>
      <c r="H48" s="1155"/>
      <c r="I48" s="1155"/>
      <c r="J48" s="1156"/>
      <c r="K48" s="63">
        <v>168</v>
      </c>
      <c r="L48" s="64">
        <v>161</v>
      </c>
      <c r="M48" s="64">
        <v>160</v>
      </c>
      <c r="N48" s="64">
        <v>155</v>
      </c>
      <c r="O48" s="65">
        <v>162</v>
      </c>
      <c r="P48" s="48"/>
      <c r="Q48" s="48"/>
      <c r="R48" s="48"/>
      <c r="S48" s="48"/>
      <c r="T48" s="48"/>
      <c r="U48" s="48"/>
    </row>
    <row r="49" spans="1:21" ht="30.75" customHeight="1">
      <c r="A49" s="48"/>
      <c r="B49" s="1178"/>
      <c r="C49" s="1179"/>
      <c r="D49" s="62"/>
      <c r="E49" s="1155" t="s">
        <v>16</v>
      </c>
      <c r="F49" s="1155"/>
      <c r="G49" s="1155"/>
      <c r="H49" s="1155"/>
      <c r="I49" s="1155"/>
      <c r="J49" s="1156"/>
      <c r="K49" s="63">
        <v>10</v>
      </c>
      <c r="L49" s="64">
        <v>10</v>
      </c>
      <c r="M49" s="64">
        <v>5</v>
      </c>
      <c r="N49" s="64">
        <v>8</v>
      </c>
      <c r="O49" s="65">
        <v>10</v>
      </c>
      <c r="P49" s="48"/>
      <c r="Q49" s="48"/>
      <c r="R49" s="48"/>
      <c r="S49" s="48"/>
      <c r="T49" s="48"/>
      <c r="U49" s="48"/>
    </row>
    <row r="50" spans="1:21" ht="30.75" customHeight="1">
      <c r="A50" s="48"/>
      <c r="B50" s="1178"/>
      <c r="C50" s="1179"/>
      <c r="D50" s="62"/>
      <c r="E50" s="1155" t="s">
        <v>17</v>
      </c>
      <c r="F50" s="1155"/>
      <c r="G50" s="1155"/>
      <c r="H50" s="1155"/>
      <c r="I50" s="1155"/>
      <c r="J50" s="1156"/>
      <c r="K50" s="63">
        <v>1</v>
      </c>
      <c r="L50" s="64">
        <v>0</v>
      </c>
      <c r="M50" s="64">
        <v>0</v>
      </c>
      <c r="N50" s="64">
        <v>0</v>
      </c>
      <c r="O50" s="65">
        <v>0</v>
      </c>
      <c r="P50" s="48"/>
      <c r="Q50" s="48"/>
      <c r="R50" s="48"/>
      <c r="S50" s="48"/>
      <c r="T50" s="48"/>
      <c r="U50" s="48"/>
    </row>
    <row r="51" spans="1:21" ht="30.75" customHeight="1">
      <c r="A51" s="48"/>
      <c r="B51" s="1180"/>
      <c r="C51" s="1181"/>
      <c r="D51" s="66"/>
      <c r="E51" s="1155" t="s">
        <v>18</v>
      </c>
      <c r="F51" s="1155"/>
      <c r="G51" s="1155"/>
      <c r="H51" s="1155"/>
      <c r="I51" s="1155"/>
      <c r="J51" s="1156"/>
      <c r="K51" s="63">
        <v>0</v>
      </c>
      <c r="L51" s="64">
        <v>0</v>
      </c>
      <c r="M51" s="64">
        <v>0</v>
      </c>
      <c r="N51" s="64">
        <v>0</v>
      </c>
      <c r="O51" s="65" t="s">
        <v>513</v>
      </c>
      <c r="P51" s="48"/>
      <c r="Q51" s="48"/>
      <c r="R51" s="48"/>
      <c r="S51" s="48"/>
      <c r="T51" s="48"/>
      <c r="U51" s="48"/>
    </row>
    <row r="52" spans="1:21" ht="30.75" customHeight="1">
      <c r="A52" s="48"/>
      <c r="B52" s="1153" t="s">
        <v>19</v>
      </c>
      <c r="C52" s="1154"/>
      <c r="D52" s="66"/>
      <c r="E52" s="1155" t="s">
        <v>20</v>
      </c>
      <c r="F52" s="1155"/>
      <c r="G52" s="1155"/>
      <c r="H52" s="1155"/>
      <c r="I52" s="1155"/>
      <c r="J52" s="1156"/>
      <c r="K52" s="63">
        <v>643</v>
      </c>
      <c r="L52" s="64">
        <v>662</v>
      </c>
      <c r="M52" s="64">
        <v>770</v>
      </c>
      <c r="N52" s="64">
        <v>749</v>
      </c>
      <c r="O52" s="65">
        <v>788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350</v>
      </c>
      <c r="L53" s="69">
        <v>336</v>
      </c>
      <c r="M53" s="69">
        <v>296</v>
      </c>
      <c r="N53" s="69">
        <v>358</v>
      </c>
      <c r="O53" s="70">
        <v>397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c r="B58" s="1161" t="s">
        <v>26</v>
      </c>
      <c r="C58" s="1162"/>
      <c r="D58" s="1167" t="s">
        <v>27</v>
      </c>
      <c r="E58" s="1168"/>
      <c r="F58" s="1168"/>
      <c r="G58" s="1168"/>
      <c r="H58" s="1168"/>
      <c r="I58" s="1168"/>
      <c r="J58" s="1169"/>
      <c r="K58" s="83" t="s">
        <v>587</v>
      </c>
      <c r="L58" s="84" t="s">
        <v>513</v>
      </c>
      <c r="M58" s="84" t="s">
        <v>513</v>
      </c>
      <c r="N58" s="84" t="s">
        <v>513</v>
      </c>
      <c r="O58" s="85" t="s">
        <v>513</v>
      </c>
    </row>
    <row r="59" spans="1:21" ht="31.5" customHeight="1">
      <c r="B59" s="1163"/>
      <c r="C59" s="1164"/>
      <c r="D59" s="1170" t="s">
        <v>28</v>
      </c>
      <c r="E59" s="1171"/>
      <c r="F59" s="1171"/>
      <c r="G59" s="1171"/>
      <c r="H59" s="1171"/>
      <c r="I59" s="1171"/>
      <c r="J59" s="1172"/>
      <c r="K59" s="86" t="s">
        <v>587</v>
      </c>
      <c r="L59" s="87" t="s">
        <v>513</v>
      </c>
      <c r="M59" s="87" t="s">
        <v>513</v>
      </c>
      <c r="N59" s="87" t="s">
        <v>513</v>
      </c>
      <c r="O59" s="88" t="s">
        <v>513</v>
      </c>
    </row>
    <row r="60" spans="1:21" ht="31.5" customHeight="1" thickBot="1">
      <c r="B60" s="1165"/>
      <c r="C60" s="1166"/>
      <c r="D60" s="1173" t="s">
        <v>29</v>
      </c>
      <c r="E60" s="1174"/>
      <c r="F60" s="1174"/>
      <c r="G60" s="1174"/>
      <c r="H60" s="1174"/>
      <c r="I60" s="1174"/>
      <c r="J60" s="1175"/>
      <c r="K60" s="89" t="s">
        <v>587</v>
      </c>
      <c r="L60" s="90" t="s">
        <v>513</v>
      </c>
      <c r="M60" s="90" t="s">
        <v>513</v>
      </c>
      <c r="N60" s="90" t="s">
        <v>513</v>
      </c>
      <c r="O60" s="91" t="s">
        <v>513</v>
      </c>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7hOFeiYWVln/uqABUeDpHNRP59NobMSe56tKgU4h7ZqmdB8CnPjTZBWgbsO6z5X23M4W6IzXj4+tTeqPVDP3g==" saltValue="xcR6SBQJbaJhhZzOUm+MD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555</v>
      </c>
      <c r="J40" s="103" t="s">
        <v>556</v>
      </c>
      <c r="K40" s="103" t="s">
        <v>557</v>
      </c>
      <c r="L40" s="103" t="s">
        <v>558</v>
      </c>
      <c r="M40" s="104" t="s">
        <v>559</v>
      </c>
    </row>
    <row r="41" spans="2:13" ht="27.75" customHeight="1">
      <c r="B41" s="1196" t="s">
        <v>32</v>
      </c>
      <c r="C41" s="1197"/>
      <c r="D41" s="105"/>
      <c r="E41" s="1198" t="s">
        <v>33</v>
      </c>
      <c r="F41" s="1198"/>
      <c r="G41" s="1198"/>
      <c r="H41" s="1199"/>
      <c r="I41" s="355">
        <v>8314</v>
      </c>
      <c r="J41" s="356">
        <v>8497</v>
      </c>
      <c r="K41" s="356">
        <v>8264</v>
      </c>
      <c r="L41" s="356">
        <v>7997</v>
      </c>
      <c r="M41" s="357">
        <v>7976</v>
      </c>
    </row>
    <row r="42" spans="2:13" ht="27.75" customHeight="1">
      <c r="B42" s="1186"/>
      <c r="C42" s="1187"/>
      <c r="D42" s="106"/>
      <c r="E42" s="1190" t="s">
        <v>34</v>
      </c>
      <c r="F42" s="1190"/>
      <c r="G42" s="1190"/>
      <c r="H42" s="1191"/>
      <c r="I42" s="358" t="s">
        <v>513</v>
      </c>
      <c r="J42" s="359" t="s">
        <v>513</v>
      </c>
      <c r="K42" s="359" t="s">
        <v>513</v>
      </c>
      <c r="L42" s="359" t="s">
        <v>513</v>
      </c>
      <c r="M42" s="360" t="s">
        <v>513</v>
      </c>
    </row>
    <row r="43" spans="2:13" ht="27.75" customHeight="1">
      <c r="B43" s="1186"/>
      <c r="C43" s="1187"/>
      <c r="D43" s="106"/>
      <c r="E43" s="1190" t="s">
        <v>35</v>
      </c>
      <c r="F43" s="1190"/>
      <c r="G43" s="1190"/>
      <c r="H43" s="1191"/>
      <c r="I43" s="358">
        <v>1932</v>
      </c>
      <c r="J43" s="359">
        <v>1828</v>
      </c>
      <c r="K43" s="359">
        <v>1720</v>
      </c>
      <c r="L43" s="359">
        <v>1659</v>
      </c>
      <c r="M43" s="360">
        <v>1538</v>
      </c>
    </row>
    <row r="44" spans="2:13" ht="27.75" customHeight="1">
      <c r="B44" s="1186"/>
      <c r="C44" s="1187"/>
      <c r="D44" s="106"/>
      <c r="E44" s="1190" t="s">
        <v>36</v>
      </c>
      <c r="F44" s="1190"/>
      <c r="G44" s="1190"/>
      <c r="H44" s="1191"/>
      <c r="I44" s="358">
        <v>86</v>
      </c>
      <c r="J44" s="359">
        <v>87</v>
      </c>
      <c r="K44" s="359">
        <v>77</v>
      </c>
      <c r="L44" s="359">
        <v>68</v>
      </c>
      <c r="M44" s="360">
        <v>58</v>
      </c>
    </row>
    <row r="45" spans="2:13" ht="27.75" customHeight="1">
      <c r="B45" s="1186"/>
      <c r="C45" s="1187"/>
      <c r="D45" s="106"/>
      <c r="E45" s="1190" t="s">
        <v>37</v>
      </c>
      <c r="F45" s="1190"/>
      <c r="G45" s="1190"/>
      <c r="H45" s="1191"/>
      <c r="I45" s="358">
        <v>491</v>
      </c>
      <c r="J45" s="359">
        <v>468</v>
      </c>
      <c r="K45" s="359">
        <v>334</v>
      </c>
      <c r="L45" s="359">
        <v>339</v>
      </c>
      <c r="M45" s="360">
        <v>290</v>
      </c>
    </row>
    <row r="46" spans="2:13" ht="27.75" customHeight="1">
      <c r="B46" s="1186"/>
      <c r="C46" s="1187"/>
      <c r="D46" s="107"/>
      <c r="E46" s="1190" t="s">
        <v>38</v>
      </c>
      <c r="F46" s="1190"/>
      <c r="G46" s="1190"/>
      <c r="H46" s="1191"/>
      <c r="I46" s="358">
        <v>65</v>
      </c>
      <c r="J46" s="359">
        <v>68</v>
      </c>
      <c r="K46" s="359">
        <v>123</v>
      </c>
      <c r="L46" s="359">
        <v>144</v>
      </c>
      <c r="M46" s="360">
        <v>143</v>
      </c>
    </row>
    <row r="47" spans="2:13" ht="27.75" customHeight="1">
      <c r="B47" s="1186"/>
      <c r="C47" s="1187"/>
      <c r="D47" s="108"/>
      <c r="E47" s="1200" t="s">
        <v>39</v>
      </c>
      <c r="F47" s="1201"/>
      <c r="G47" s="1201"/>
      <c r="H47" s="1202"/>
      <c r="I47" s="358" t="s">
        <v>513</v>
      </c>
      <c r="J47" s="359" t="s">
        <v>513</v>
      </c>
      <c r="K47" s="359" t="s">
        <v>513</v>
      </c>
      <c r="L47" s="359" t="s">
        <v>513</v>
      </c>
      <c r="M47" s="360" t="s">
        <v>513</v>
      </c>
    </row>
    <row r="48" spans="2:13" ht="27.75" customHeight="1">
      <c r="B48" s="1186"/>
      <c r="C48" s="1187"/>
      <c r="D48" s="106"/>
      <c r="E48" s="1190" t="s">
        <v>40</v>
      </c>
      <c r="F48" s="1190"/>
      <c r="G48" s="1190"/>
      <c r="H48" s="1191"/>
      <c r="I48" s="358" t="s">
        <v>513</v>
      </c>
      <c r="J48" s="359" t="s">
        <v>513</v>
      </c>
      <c r="K48" s="359" t="s">
        <v>513</v>
      </c>
      <c r="L48" s="359" t="s">
        <v>513</v>
      </c>
      <c r="M48" s="360" t="s">
        <v>513</v>
      </c>
    </row>
    <row r="49" spans="2:13" ht="27.75" customHeight="1">
      <c r="B49" s="1188"/>
      <c r="C49" s="1189"/>
      <c r="D49" s="106"/>
      <c r="E49" s="1190" t="s">
        <v>41</v>
      </c>
      <c r="F49" s="1190"/>
      <c r="G49" s="1190"/>
      <c r="H49" s="1191"/>
      <c r="I49" s="358" t="s">
        <v>513</v>
      </c>
      <c r="J49" s="359" t="s">
        <v>513</v>
      </c>
      <c r="K49" s="359" t="s">
        <v>513</v>
      </c>
      <c r="L49" s="359" t="s">
        <v>513</v>
      </c>
      <c r="M49" s="360" t="s">
        <v>513</v>
      </c>
    </row>
    <row r="50" spans="2:13" ht="27.75" customHeight="1">
      <c r="B50" s="1184" t="s">
        <v>42</v>
      </c>
      <c r="C50" s="1185"/>
      <c r="D50" s="109"/>
      <c r="E50" s="1190" t="s">
        <v>43</v>
      </c>
      <c r="F50" s="1190"/>
      <c r="G50" s="1190"/>
      <c r="H50" s="1191"/>
      <c r="I50" s="358">
        <v>2291</v>
      </c>
      <c r="J50" s="359">
        <v>2409</v>
      </c>
      <c r="K50" s="359">
        <v>2697</v>
      </c>
      <c r="L50" s="359">
        <v>3166</v>
      </c>
      <c r="M50" s="360">
        <v>3239</v>
      </c>
    </row>
    <row r="51" spans="2:13" ht="27.75" customHeight="1">
      <c r="B51" s="1186"/>
      <c r="C51" s="1187"/>
      <c r="D51" s="106"/>
      <c r="E51" s="1190" t="s">
        <v>44</v>
      </c>
      <c r="F51" s="1190"/>
      <c r="G51" s="1190"/>
      <c r="H51" s="1191"/>
      <c r="I51" s="358">
        <v>353</v>
      </c>
      <c r="J51" s="359">
        <v>439</v>
      </c>
      <c r="K51" s="359">
        <v>502</v>
      </c>
      <c r="L51" s="359">
        <v>587</v>
      </c>
      <c r="M51" s="360">
        <v>597</v>
      </c>
    </row>
    <row r="52" spans="2:13" ht="27.75" customHeight="1">
      <c r="B52" s="1188"/>
      <c r="C52" s="1189"/>
      <c r="D52" s="106"/>
      <c r="E52" s="1190" t="s">
        <v>45</v>
      </c>
      <c r="F52" s="1190"/>
      <c r="G52" s="1190"/>
      <c r="H52" s="1191"/>
      <c r="I52" s="358">
        <v>6542</v>
      </c>
      <c r="J52" s="359">
        <v>6439</v>
      </c>
      <c r="K52" s="359">
        <v>6641</v>
      </c>
      <c r="L52" s="359">
        <v>5936</v>
      </c>
      <c r="M52" s="360">
        <v>6150</v>
      </c>
    </row>
    <row r="53" spans="2:13" ht="27.75" customHeight="1" thickBot="1">
      <c r="B53" s="1192" t="s">
        <v>46</v>
      </c>
      <c r="C53" s="1193"/>
      <c r="D53" s="110"/>
      <c r="E53" s="1194" t="s">
        <v>47</v>
      </c>
      <c r="F53" s="1194"/>
      <c r="G53" s="1194"/>
      <c r="H53" s="1195"/>
      <c r="I53" s="361">
        <v>1702</v>
      </c>
      <c r="J53" s="362">
        <v>1662</v>
      </c>
      <c r="K53" s="362">
        <v>679</v>
      </c>
      <c r="L53" s="362">
        <v>519</v>
      </c>
      <c r="M53" s="363">
        <v>19</v>
      </c>
    </row>
    <row r="54" spans="2:13" ht="27.75" customHeight="1">
      <c r="B54" s="111" t="s">
        <v>48</v>
      </c>
      <c r="C54" s="112"/>
      <c r="D54" s="112"/>
      <c r="E54" s="113"/>
      <c r="F54" s="113"/>
      <c r="G54" s="113"/>
      <c r="H54" s="113"/>
      <c r="I54" s="114"/>
      <c r="J54" s="114"/>
      <c r="K54" s="114"/>
      <c r="L54" s="114"/>
      <c r="M54" s="114"/>
    </row>
    <row r="55" spans="2:13"/>
  </sheetData>
  <sheetProtection algorithmName="SHA-512" hashValue="Sak2GgjWCDNNfLYHkvoHjg7XQ+aZ8mxuO55fRlq+YsnfLqg41oBzmy+UhbCsWlVrnYkEp9jfIOa/4uszZZQCFQ==" saltValue="2kIFY/eI4Ncj/6Vpz8qr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557</v>
      </c>
      <c r="G54" s="119" t="s">
        <v>558</v>
      </c>
      <c r="H54" s="120" t="s">
        <v>559</v>
      </c>
    </row>
    <row r="55" spans="2:8" ht="52.5" customHeight="1">
      <c r="B55" s="121"/>
      <c r="C55" s="1211" t="s">
        <v>50</v>
      </c>
      <c r="D55" s="1211"/>
      <c r="E55" s="1212"/>
      <c r="F55" s="122">
        <v>1408</v>
      </c>
      <c r="G55" s="122">
        <v>1476</v>
      </c>
      <c r="H55" s="123">
        <v>1479</v>
      </c>
    </row>
    <row r="56" spans="2:8" ht="52.5" customHeight="1">
      <c r="B56" s="124"/>
      <c r="C56" s="1213" t="s">
        <v>51</v>
      </c>
      <c r="D56" s="1213"/>
      <c r="E56" s="1214"/>
      <c r="F56" s="125">
        <v>144</v>
      </c>
      <c r="G56" s="125">
        <v>144</v>
      </c>
      <c r="H56" s="126">
        <v>214</v>
      </c>
    </row>
    <row r="57" spans="2:8" ht="53.25" customHeight="1">
      <c r="B57" s="124"/>
      <c r="C57" s="1215" t="s">
        <v>52</v>
      </c>
      <c r="D57" s="1215"/>
      <c r="E57" s="1216"/>
      <c r="F57" s="127">
        <v>1062</v>
      </c>
      <c r="G57" s="127">
        <v>1295</v>
      </c>
      <c r="H57" s="128">
        <v>1222</v>
      </c>
    </row>
    <row r="58" spans="2:8" ht="45.75" customHeight="1">
      <c r="B58" s="129"/>
      <c r="C58" s="1203" t="s">
        <v>588</v>
      </c>
      <c r="D58" s="1204"/>
      <c r="E58" s="1205"/>
      <c r="F58" s="130">
        <v>333</v>
      </c>
      <c r="G58" s="130">
        <v>433</v>
      </c>
      <c r="H58" s="131">
        <v>460</v>
      </c>
    </row>
    <row r="59" spans="2:8" ht="45.75" customHeight="1">
      <c r="B59" s="129"/>
      <c r="C59" s="1203" t="s">
        <v>589</v>
      </c>
      <c r="D59" s="1204"/>
      <c r="E59" s="1205"/>
      <c r="F59" s="130">
        <v>472</v>
      </c>
      <c r="G59" s="130">
        <v>582</v>
      </c>
      <c r="H59" s="131">
        <v>292</v>
      </c>
    </row>
    <row r="60" spans="2:8" ht="45.75" customHeight="1">
      <c r="B60" s="129"/>
      <c r="C60" s="1203" t="s">
        <v>590</v>
      </c>
      <c r="D60" s="1204"/>
      <c r="E60" s="1205"/>
      <c r="F60" s="130" t="s">
        <v>593</v>
      </c>
      <c r="G60" s="130" t="s">
        <v>593</v>
      </c>
      <c r="H60" s="131">
        <v>200</v>
      </c>
    </row>
    <row r="61" spans="2:8" ht="45.75" customHeight="1">
      <c r="B61" s="129"/>
      <c r="C61" s="1203" t="s">
        <v>591</v>
      </c>
      <c r="D61" s="1204"/>
      <c r="E61" s="1205"/>
      <c r="F61" s="130">
        <v>126</v>
      </c>
      <c r="G61" s="130">
        <v>155</v>
      </c>
      <c r="H61" s="131">
        <v>166</v>
      </c>
    </row>
    <row r="62" spans="2:8" ht="45.75" customHeight="1" thickBot="1">
      <c r="B62" s="132"/>
      <c r="C62" s="1206" t="s">
        <v>592</v>
      </c>
      <c r="D62" s="1207"/>
      <c r="E62" s="1208"/>
      <c r="F62" s="133">
        <v>28</v>
      </c>
      <c r="G62" s="133">
        <v>28</v>
      </c>
      <c r="H62" s="134">
        <v>28</v>
      </c>
    </row>
    <row r="63" spans="2:8" ht="52.5" customHeight="1" thickBot="1">
      <c r="B63" s="135"/>
      <c r="C63" s="1209" t="s">
        <v>53</v>
      </c>
      <c r="D63" s="1209"/>
      <c r="E63" s="1210"/>
      <c r="F63" s="136">
        <v>2614</v>
      </c>
      <c r="G63" s="136">
        <v>2914</v>
      </c>
      <c r="H63" s="137">
        <v>2915</v>
      </c>
    </row>
    <row r="64" spans="2:8"/>
  </sheetData>
  <sheetProtection algorithmName="SHA-512" hashValue="afi7sUWlu13hBy2vDP6CkoHLf1CddoNSLjB4Sx+7R1oVQFD/s1lYeJHrSoJck56Lfhz7oEh9OR5MUElWK32duQ==" saltValue="vv9ptZ0HWMHxB0kkfWTD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552</v>
      </c>
      <c r="G2" s="151"/>
      <c r="H2" s="152"/>
    </row>
    <row r="3" spans="1:8">
      <c r="A3" s="148" t="s">
        <v>545</v>
      </c>
      <c r="B3" s="153"/>
      <c r="C3" s="154"/>
      <c r="D3" s="155">
        <v>131017</v>
      </c>
      <c r="E3" s="156"/>
      <c r="F3" s="157">
        <v>167497</v>
      </c>
      <c r="G3" s="158"/>
      <c r="H3" s="159"/>
    </row>
    <row r="4" spans="1:8">
      <c r="A4" s="160"/>
      <c r="B4" s="161"/>
      <c r="C4" s="162"/>
      <c r="D4" s="163">
        <v>26385</v>
      </c>
      <c r="E4" s="164"/>
      <c r="F4" s="165">
        <v>82571</v>
      </c>
      <c r="G4" s="166"/>
      <c r="H4" s="167"/>
    </row>
    <row r="5" spans="1:8">
      <c r="A5" s="148" t="s">
        <v>547</v>
      </c>
      <c r="B5" s="153"/>
      <c r="C5" s="154"/>
      <c r="D5" s="155">
        <v>228182</v>
      </c>
      <c r="E5" s="156"/>
      <c r="F5" s="157">
        <v>190274</v>
      </c>
      <c r="G5" s="158"/>
      <c r="H5" s="159"/>
    </row>
    <row r="6" spans="1:8">
      <c r="A6" s="160"/>
      <c r="B6" s="161"/>
      <c r="C6" s="162"/>
      <c r="D6" s="163">
        <v>10764</v>
      </c>
      <c r="E6" s="164"/>
      <c r="F6" s="165">
        <v>88584</v>
      </c>
      <c r="G6" s="166"/>
      <c r="H6" s="167"/>
    </row>
    <row r="7" spans="1:8">
      <c r="A7" s="148" t="s">
        <v>548</v>
      </c>
      <c r="B7" s="153"/>
      <c r="C7" s="154"/>
      <c r="D7" s="155">
        <v>201877</v>
      </c>
      <c r="E7" s="156"/>
      <c r="F7" s="157">
        <v>200194</v>
      </c>
      <c r="G7" s="158"/>
      <c r="H7" s="159"/>
    </row>
    <row r="8" spans="1:8">
      <c r="A8" s="160"/>
      <c r="B8" s="161"/>
      <c r="C8" s="162"/>
      <c r="D8" s="163">
        <v>50970</v>
      </c>
      <c r="E8" s="164"/>
      <c r="F8" s="165">
        <v>106422</v>
      </c>
      <c r="G8" s="166"/>
      <c r="H8" s="167"/>
    </row>
    <row r="9" spans="1:8">
      <c r="A9" s="148" t="s">
        <v>549</v>
      </c>
      <c r="B9" s="153"/>
      <c r="C9" s="154"/>
      <c r="D9" s="155">
        <v>192784</v>
      </c>
      <c r="E9" s="156"/>
      <c r="F9" s="157">
        <v>196914</v>
      </c>
      <c r="G9" s="158"/>
      <c r="H9" s="159"/>
    </row>
    <row r="10" spans="1:8">
      <c r="A10" s="160"/>
      <c r="B10" s="161"/>
      <c r="C10" s="162"/>
      <c r="D10" s="163">
        <v>89393</v>
      </c>
      <c r="E10" s="164"/>
      <c r="F10" s="165">
        <v>98966</v>
      </c>
      <c r="G10" s="166"/>
      <c r="H10" s="167"/>
    </row>
    <row r="11" spans="1:8">
      <c r="A11" s="148" t="s">
        <v>550</v>
      </c>
      <c r="B11" s="153"/>
      <c r="C11" s="154"/>
      <c r="D11" s="155">
        <v>244419</v>
      </c>
      <c r="E11" s="156"/>
      <c r="F11" s="157">
        <v>204757</v>
      </c>
      <c r="G11" s="158"/>
      <c r="H11" s="159"/>
    </row>
    <row r="12" spans="1:8">
      <c r="A12" s="160"/>
      <c r="B12" s="161"/>
      <c r="C12" s="168"/>
      <c r="D12" s="163">
        <v>162802</v>
      </c>
      <c r="E12" s="164"/>
      <c r="F12" s="165">
        <v>106071</v>
      </c>
      <c r="G12" s="166"/>
      <c r="H12" s="167"/>
    </row>
    <row r="13" spans="1:8">
      <c r="A13" s="148"/>
      <c r="B13" s="153"/>
      <c r="C13" s="169"/>
      <c r="D13" s="170">
        <v>199656</v>
      </c>
      <c r="E13" s="171"/>
      <c r="F13" s="172">
        <v>191927</v>
      </c>
      <c r="G13" s="173"/>
      <c r="H13" s="159"/>
    </row>
    <row r="14" spans="1:8">
      <c r="A14" s="160"/>
      <c r="B14" s="161"/>
      <c r="C14" s="162"/>
      <c r="D14" s="163">
        <v>68063</v>
      </c>
      <c r="E14" s="164"/>
      <c r="F14" s="165">
        <v>96523</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7.93</v>
      </c>
      <c r="C19" s="174">
        <f>ROUND(VALUE(SUBSTITUTE(実質収支比率等に係る経年分析!G$48,"▲","-")),2)</f>
        <v>6.2</v>
      </c>
      <c r="D19" s="174">
        <f>ROUND(VALUE(SUBSTITUTE(実質収支比率等に係る経年分析!H$48,"▲","-")),2)</f>
        <v>3.92</v>
      </c>
      <c r="E19" s="174">
        <f>ROUND(VALUE(SUBSTITUTE(実質収支比率等に係る経年分析!I$48,"▲","-")),2)</f>
        <v>5.29</v>
      </c>
      <c r="F19" s="174">
        <f>ROUND(VALUE(SUBSTITUTE(実質収支比率等に係る経年分析!J$48,"▲","-")),2)</f>
        <v>3.63</v>
      </c>
    </row>
    <row r="20" spans="1:11">
      <c r="A20" s="174" t="s">
        <v>57</v>
      </c>
      <c r="B20" s="174">
        <f>ROUND(VALUE(SUBSTITUTE(実質収支比率等に係る経年分析!F$47,"▲","-")),2)</f>
        <v>35.26</v>
      </c>
      <c r="C20" s="174">
        <f>ROUND(VALUE(SUBSTITUTE(実質収支比率等に係る経年分析!G$47,"▲","-")),2)</f>
        <v>37.479999999999997</v>
      </c>
      <c r="D20" s="174">
        <f>ROUND(VALUE(SUBSTITUTE(実質収支比率等に係る経年分析!H$47,"▲","-")),2)</f>
        <v>37.270000000000003</v>
      </c>
      <c r="E20" s="174">
        <f>ROUND(VALUE(SUBSTITUTE(実質収支比率等に係る経年分析!I$47,"▲","-")),2)</f>
        <v>36.44</v>
      </c>
      <c r="F20" s="174">
        <f>ROUND(VALUE(SUBSTITUTE(実質収支比率等に係る経年分析!J$47,"▲","-")),2)</f>
        <v>36.700000000000003</v>
      </c>
    </row>
    <row r="21" spans="1:11">
      <c r="A21" s="174" t="s">
        <v>58</v>
      </c>
      <c r="B21" s="174">
        <f>IF(ISNUMBER(VALUE(SUBSTITUTE(実質収支比率等に係る経年分析!F$49,"▲","-"))),ROUND(VALUE(SUBSTITUTE(実質収支比率等に係る経年分析!F$49,"▲","-")),2),NA())</f>
        <v>1.1200000000000001</v>
      </c>
      <c r="C21" s="174">
        <f>IF(ISNUMBER(VALUE(SUBSTITUTE(実質収支比率等に係る経年分析!G$49,"▲","-"))),ROUND(VALUE(SUBSTITUTE(実質収支比率等に係る経年分析!G$49,"▲","-")),2),NA())</f>
        <v>0.6</v>
      </c>
      <c r="D21" s="174">
        <f>IF(ISNUMBER(VALUE(SUBSTITUTE(実質収支比率等に係る経年分析!H$49,"▲","-"))),ROUND(VALUE(SUBSTITUTE(実質収支比率等に係る経年分析!H$49,"▲","-")),2),NA())</f>
        <v>0.82</v>
      </c>
      <c r="E21" s="174">
        <f>IF(ISNUMBER(VALUE(SUBSTITUTE(実質収支比率等に係る経年分析!I$49,"▲","-"))),ROUND(VALUE(SUBSTITUTE(実質収支比率等に係る経年分析!I$49,"▲","-")),2),NA())</f>
        <v>3.29</v>
      </c>
      <c r="F21" s="174">
        <f>IF(ISNUMBER(VALUE(SUBSTITUTE(実質収支比率等に係る経年分析!J$49,"▲","-"))),ROUND(VALUE(SUBSTITUTE(実質収支比率等に係る経年分析!J$49,"▲","-")),2),NA())</f>
        <v>-1.61</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0.67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0.75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0.52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知名町合併処理浄化槽事業特別会計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0.14000000000000001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0.17</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0.14000000000000001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0.04</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0.06</v>
      </c>
    </row>
    <row r="32" spans="1:11">
      <c r="A32" s="175" t="str">
        <f>IF(連結実質赤字比率に係る赤字・黒字の構成分析!C$38="",NA(),連結実質赤字比率に係る赤字・黒字の構成分析!C$38)</f>
        <v>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0.06</v>
      </c>
    </row>
    <row r="33" spans="1:16">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1.1499999999999999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2.36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2.74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3.17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0.38</v>
      </c>
    </row>
    <row r="34" spans="1:16">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0.57999999999999996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1.69</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7.25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5.44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3.39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5.27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3.62</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6.13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5.21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3.96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4.5199999999999996</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643</v>
      </c>
      <c r="E42" s="176"/>
      <c r="F42" s="176"/>
      <c r="G42" s="176">
        <f>'実質公債費比率（分子）の構造'!L$52</f>
        <v>662</v>
      </c>
      <c r="H42" s="176"/>
      <c r="I42" s="176"/>
      <c r="J42" s="176">
        <f>'実質公債費比率（分子）の構造'!M$52</f>
        <v>770</v>
      </c>
      <c r="K42" s="176"/>
      <c r="L42" s="176"/>
      <c r="M42" s="176">
        <f>'実質公債費比率（分子）の構造'!N$52</f>
        <v>749</v>
      </c>
      <c r="N42" s="176"/>
      <c r="O42" s="176"/>
      <c r="P42" s="176">
        <f>'実質公債費比率（分子）の構造'!O$52</f>
        <v>788</v>
      </c>
    </row>
    <row r="43" spans="1:16">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c r="A44" s="176" t="s">
        <v>67</v>
      </c>
      <c r="B44" s="176">
        <f>'実質公債費比率（分子）の構造'!K$50</f>
        <v>1</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c r="A45" s="176" t="s">
        <v>68</v>
      </c>
      <c r="B45" s="176">
        <f>'実質公債費比率（分子）の構造'!K$49</f>
        <v>10</v>
      </c>
      <c r="C45" s="176"/>
      <c r="D45" s="176"/>
      <c r="E45" s="176">
        <f>'実質公債費比率（分子）の構造'!L$49</f>
        <v>10</v>
      </c>
      <c r="F45" s="176"/>
      <c r="G45" s="176"/>
      <c r="H45" s="176">
        <f>'実質公債費比率（分子）の構造'!M$49</f>
        <v>5</v>
      </c>
      <c r="I45" s="176"/>
      <c r="J45" s="176"/>
      <c r="K45" s="176">
        <f>'実質公債費比率（分子）の構造'!N$49</f>
        <v>8</v>
      </c>
      <c r="L45" s="176"/>
      <c r="M45" s="176"/>
      <c r="N45" s="176">
        <f>'実質公債費比率（分子）の構造'!O$49</f>
        <v>10</v>
      </c>
      <c r="O45" s="176"/>
      <c r="P45" s="176"/>
    </row>
    <row r="46" spans="1:16">
      <c r="A46" s="176" t="s">
        <v>69</v>
      </c>
      <c r="B46" s="176">
        <f>'実質公債費比率（分子）の構造'!K$48</f>
        <v>168</v>
      </c>
      <c r="C46" s="176"/>
      <c r="D46" s="176"/>
      <c r="E46" s="176">
        <f>'実質公債費比率（分子）の構造'!L$48</f>
        <v>161</v>
      </c>
      <c r="F46" s="176"/>
      <c r="G46" s="176"/>
      <c r="H46" s="176">
        <f>'実質公債費比率（分子）の構造'!M$48</f>
        <v>160</v>
      </c>
      <c r="I46" s="176"/>
      <c r="J46" s="176"/>
      <c r="K46" s="176">
        <f>'実質公債費比率（分子）の構造'!N$48</f>
        <v>155</v>
      </c>
      <c r="L46" s="176"/>
      <c r="M46" s="176"/>
      <c r="N46" s="176">
        <f>'実質公債費比率（分子）の構造'!O$48</f>
        <v>162</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814</v>
      </c>
      <c r="C49" s="176"/>
      <c r="D49" s="176"/>
      <c r="E49" s="176">
        <f>'実質公債費比率（分子）の構造'!L$45</f>
        <v>827</v>
      </c>
      <c r="F49" s="176"/>
      <c r="G49" s="176"/>
      <c r="H49" s="176">
        <f>'実質公債費比率（分子）の構造'!M$45</f>
        <v>901</v>
      </c>
      <c r="I49" s="176"/>
      <c r="J49" s="176"/>
      <c r="K49" s="176">
        <f>'実質公債費比率（分子）の構造'!N$45</f>
        <v>944</v>
      </c>
      <c r="L49" s="176"/>
      <c r="M49" s="176"/>
      <c r="N49" s="176">
        <f>'実質公債費比率（分子）の構造'!O$45</f>
        <v>1013</v>
      </c>
      <c r="O49" s="176"/>
      <c r="P49" s="176"/>
    </row>
    <row r="50" spans="1:16">
      <c r="A50" s="176" t="s">
        <v>73</v>
      </c>
      <c r="B50" s="176" t="e">
        <f>NA()</f>
        <v>#N/A</v>
      </c>
      <c r="C50" s="176">
        <f>IF(ISNUMBER('実質公債費比率（分子）の構造'!K$53),'実質公債費比率（分子）の構造'!K$53,NA())</f>
        <v>350</v>
      </c>
      <c r="D50" s="176" t="e">
        <f>NA()</f>
        <v>#N/A</v>
      </c>
      <c r="E50" s="176" t="e">
        <f>NA()</f>
        <v>#N/A</v>
      </c>
      <c r="F50" s="176">
        <f>IF(ISNUMBER('実質公債費比率（分子）の構造'!L$53),'実質公債費比率（分子）の構造'!L$53,NA())</f>
        <v>336</v>
      </c>
      <c r="G50" s="176" t="e">
        <f>NA()</f>
        <v>#N/A</v>
      </c>
      <c r="H50" s="176" t="e">
        <f>NA()</f>
        <v>#N/A</v>
      </c>
      <c r="I50" s="176">
        <f>IF(ISNUMBER('実質公債費比率（分子）の構造'!M$53),'実質公債費比率（分子）の構造'!M$53,NA())</f>
        <v>296</v>
      </c>
      <c r="J50" s="176" t="e">
        <f>NA()</f>
        <v>#N/A</v>
      </c>
      <c r="K50" s="176" t="e">
        <f>NA()</f>
        <v>#N/A</v>
      </c>
      <c r="L50" s="176">
        <f>IF(ISNUMBER('実質公債費比率（分子）の構造'!N$53),'実質公債費比率（分子）の構造'!N$53,NA())</f>
        <v>358</v>
      </c>
      <c r="M50" s="176" t="e">
        <f>NA()</f>
        <v>#N/A</v>
      </c>
      <c r="N50" s="176" t="e">
        <f>NA()</f>
        <v>#N/A</v>
      </c>
      <c r="O50" s="176">
        <f>IF(ISNUMBER('実質公債費比率（分子）の構造'!O$53),'実質公債費比率（分子）の構造'!O$53,NA())</f>
        <v>397</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6542</v>
      </c>
      <c r="E56" s="175"/>
      <c r="F56" s="175"/>
      <c r="G56" s="175">
        <f>'将来負担比率（分子）の構造'!J$52</f>
        <v>6439</v>
      </c>
      <c r="H56" s="175"/>
      <c r="I56" s="175"/>
      <c r="J56" s="175">
        <f>'将来負担比率（分子）の構造'!K$52</f>
        <v>6641</v>
      </c>
      <c r="K56" s="175"/>
      <c r="L56" s="175"/>
      <c r="M56" s="175">
        <f>'将来負担比率（分子）の構造'!L$52</f>
        <v>5936</v>
      </c>
      <c r="N56" s="175"/>
      <c r="O56" s="175"/>
      <c r="P56" s="175">
        <f>'将来負担比率（分子）の構造'!M$52</f>
        <v>6150</v>
      </c>
    </row>
    <row r="57" spans="1:16">
      <c r="A57" s="175" t="s">
        <v>44</v>
      </c>
      <c r="B57" s="175"/>
      <c r="C57" s="175"/>
      <c r="D57" s="175">
        <f>'将来負担比率（分子）の構造'!I$51</f>
        <v>353</v>
      </c>
      <c r="E57" s="175"/>
      <c r="F57" s="175"/>
      <c r="G57" s="175">
        <f>'将来負担比率（分子）の構造'!J$51</f>
        <v>439</v>
      </c>
      <c r="H57" s="175"/>
      <c r="I57" s="175"/>
      <c r="J57" s="175">
        <f>'将来負担比率（分子）の構造'!K$51</f>
        <v>502</v>
      </c>
      <c r="K57" s="175"/>
      <c r="L57" s="175"/>
      <c r="M57" s="175">
        <f>'将来負担比率（分子）の構造'!L$51</f>
        <v>587</v>
      </c>
      <c r="N57" s="175"/>
      <c r="O57" s="175"/>
      <c r="P57" s="175">
        <f>'将来負担比率（分子）の構造'!M$51</f>
        <v>597</v>
      </c>
    </row>
    <row r="58" spans="1:16">
      <c r="A58" s="175" t="s">
        <v>43</v>
      </c>
      <c r="B58" s="175"/>
      <c r="C58" s="175"/>
      <c r="D58" s="175">
        <f>'将来負担比率（分子）の構造'!I$50</f>
        <v>2291</v>
      </c>
      <c r="E58" s="175"/>
      <c r="F58" s="175"/>
      <c r="G58" s="175">
        <f>'将来負担比率（分子）の構造'!J$50</f>
        <v>2409</v>
      </c>
      <c r="H58" s="175"/>
      <c r="I58" s="175"/>
      <c r="J58" s="175">
        <f>'将来負担比率（分子）の構造'!K$50</f>
        <v>2697</v>
      </c>
      <c r="K58" s="175"/>
      <c r="L58" s="175"/>
      <c r="M58" s="175">
        <f>'将来負担比率（分子）の構造'!L$50</f>
        <v>3166</v>
      </c>
      <c r="N58" s="175"/>
      <c r="O58" s="175"/>
      <c r="P58" s="175">
        <f>'将来負担比率（分子）の構造'!M$50</f>
        <v>3239</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65</v>
      </c>
      <c r="C61" s="175"/>
      <c r="D61" s="175"/>
      <c r="E61" s="175">
        <f>'将来負担比率（分子）の構造'!J$46</f>
        <v>68</v>
      </c>
      <c r="F61" s="175"/>
      <c r="G61" s="175"/>
      <c r="H61" s="175">
        <f>'将来負担比率（分子）の構造'!K$46</f>
        <v>123</v>
      </c>
      <c r="I61" s="175"/>
      <c r="J61" s="175"/>
      <c r="K61" s="175">
        <f>'将来負担比率（分子）の構造'!L$46</f>
        <v>144</v>
      </c>
      <c r="L61" s="175"/>
      <c r="M61" s="175"/>
      <c r="N61" s="175">
        <f>'将来負担比率（分子）の構造'!M$46</f>
        <v>143</v>
      </c>
      <c r="O61" s="175"/>
      <c r="P61" s="175"/>
    </row>
    <row r="62" spans="1:16">
      <c r="A62" s="175" t="s">
        <v>37</v>
      </c>
      <c r="B62" s="175">
        <f>'将来負担比率（分子）の構造'!I$45</f>
        <v>491</v>
      </c>
      <c r="C62" s="175"/>
      <c r="D62" s="175"/>
      <c r="E62" s="175">
        <f>'将来負担比率（分子）の構造'!J$45</f>
        <v>468</v>
      </c>
      <c r="F62" s="175"/>
      <c r="G62" s="175"/>
      <c r="H62" s="175">
        <f>'将来負担比率（分子）の構造'!K$45</f>
        <v>334</v>
      </c>
      <c r="I62" s="175"/>
      <c r="J62" s="175"/>
      <c r="K62" s="175">
        <f>'将来負担比率（分子）の構造'!L$45</f>
        <v>339</v>
      </c>
      <c r="L62" s="175"/>
      <c r="M62" s="175"/>
      <c r="N62" s="175">
        <f>'将来負担比率（分子）の構造'!M$45</f>
        <v>290</v>
      </c>
      <c r="O62" s="175"/>
      <c r="P62" s="175"/>
    </row>
    <row r="63" spans="1:16">
      <c r="A63" s="175" t="s">
        <v>36</v>
      </c>
      <c r="B63" s="175">
        <f>'将来負担比率（分子）の構造'!I$44</f>
        <v>86</v>
      </c>
      <c r="C63" s="175"/>
      <c r="D63" s="175"/>
      <c r="E63" s="175">
        <f>'将来負担比率（分子）の構造'!J$44</f>
        <v>87</v>
      </c>
      <c r="F63" s="175"/>
      <c r="G63" s="175"/>
      <c r="H63" s="175">
        <f>'将来負担比率（分子）の構造'!K$44</f>
        <v>77</v>
      </c>
      <c r="I63" s="175"/>
      <c r="J63" s="175"/>
      <c r="K63" s="175">
        <f>'将来負担比率（分子）の構造'!L$44</f>
        <v>68</v>
      </c>
      <c r="L63" s="175"/>
      <c r="M63" s="175"/>
      <c r="N63" s="175">
        <f>'将来負担比率（分子）の構造'!M$44</f>
        <v>58</v>
      </c>
      <c r="O63" s="175"/>
      <c r="P63" s="175"/>
    </row>
    <row r="64" spans="1:16">
      <c r="A64" s="175" t="s">
        <v>35</v>
      </c>
      <c r="B64" s="175">
        <f>'将来負担比率（分子）の構造'!I$43</f>
        <v>1932</v>
      </c>
      <c r="C64" s="175"/>
      <c r="D64" s="175"/>
      <c r="E64" s="175">
        <f>'将来負担比率（分子）の構造'!J$43</f>
        <v>1828</v>
      </c>
      <c r="F64" s="175"/>
      <c r="G64" s="175"/>
      <c r="H64" s="175">
        <f>'将来負担比率（分子）の構造'!K$43</f>
        <v>1720</v>
      </c>
      <c r="I64" s="175"/>
      <c r="J64" s="175"/>
      <c r="K64" s="175">
        <f>'将来負担比率（分子）の構造'!L$43</f>
        <v>1659</v>
      </c>
      <c r="L64" s="175"/>
      <c r="M64" s="175"/>
      <c r="N64" s="175">
        <f>'将来負担比率（分子）の構造'!M$43</f>
        <v>1538</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8314</v>
      </c>
      <c r="C66" s="175"/>
      <c r="D66" s="175"/>
      <c r="E66" s="175">
        <f>'将来負担比率（分子）の構造'!J$41</f>
        <v>8497</v>
      </c>
      <c r="F66" s="175"/>
      <c r="G66" s="175"/>
      <c r="H66" s="175">
        <f>'将来負担比率（分子）の構造'!K$41</f>
        <v>8264</v>
      </c>
      <c r="I66" s="175"/>
      <c r="J66" s="175"/>
      <c r="K66" s="175">
        <f>'将来負担比率（分子）の構造'!L$41</f>
        <v>7997</v>
      </c>
      <c r="L66" s="175"/>
      <c r="M66" s="175"/>
      <c r="N66" s="175">
        <f>'将来負担比率（分子）の構造'!M$41</f>
        <v>7976</v>
      </c>
      <c r="O66" s="175"/>
      <c r="P66" s="175"/>
    </row>
    <row r="67" spans="1:16">
      <c r="A67" s="175" t="s">
        <v>77</v>
      </c>
      <c r="B67" s="175" t="e">
        <f>NA()</f>
        <v>#N/A</v>
      </c>
      <c r="C67" s="175">
        <f>IF(ISNUMBER('将来負担比率（分子）の構造'!I$53), IF('将来負担比率（分子）の構造'!I$53 &lt; 0, 0, '将来負担比率（分子）の構造'!I$53), NA())</f>
        <v>1702</v>
      </c>
      <c r="D67" s="175" t="e">
        <f>NA()</f>
        <v>#N/A</v>
      </c>
      <c r="E67" s="175" t="e">
        <f>NA()</f>
        <v>#N/A</v>
      </c>
      <c r="F67" s="175">
        <f>IF(ISNUMBER('将来負担比率（分子）の構造'!J$53), IF('将来負担比率（分子）の構造'!J$53 &lt; 0, 0, '将来負担比率（分子）の構造'!J$53), NA())</f>
        <v>1662</v>
      </c>
      <c r="G67" s="175" t="e">
        <f>NA()</f>
        <v>#N/A</v>
      </c>
      <c r="H67" s="175" t="e">
        <f>NA()</f>
        <v>#N/A</v>
      </c>
      <c r="I67" s="175">
        <f>IF(ISNUMBER('将来負担比率（分子）の構造'!K$53), IF('将来負担比率（分子）の構造'!K$53 &lt; 0, 0, '将来負担比率（分子）の構造'!K$53), NA())</f>
        <v>679</v>
      </c>
      <c r="J67" s="175" t="e">
        <f>NA()</f>
        <v>#N/A</v>
      </c>
      <c r="K67" s="175" t="e">
        <f>NA()</f>
        <v>#N/A</v>
      </c>
      <c r="L67" s="175">
        <f>IF(ISNUMBER('将来負担比率（分子）の構造'!L$53), IF('将来負担比率（分子）の構造'!L$53 &lt; 0, 0, '将来負担比率（分子）の構造'!L$53), NA())</f>
        <v>519</v>
      </c>
      <c r="M67" s="175" t="e">
        <f>NA()</f>
        <v>#N/A</v>
      </c>
      <c r="N67" s="175" t="e">
        <f>NA()</f>
        <v>#N/A</v>
      </c>
      <c r="O67" s="175">
        <f>IF(ISNUMBER('将来負担比率（分子）の構造'!M$53), IF('将来負担比率（分子）の構造'!M$53 &lt; 0, 0, '将来負担比率（分子）の構造'!M$53), NA())</f>
        <v>19</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1408</v>
      </c>
      <c r="C72" s="179">
        <f>基金残高に係る経年分析!G55</f>
        <v>1476</v>
      </c>
      <c r="D72" s="179">
        <f>基金残高に係る経年分析!H55</f>
        <v>1479</v>
      </c>
    </row>
    <row r="73" spans="1:16">
      <c r="A73" s="178" t="s">
        <v>80</v>
      </c>
      <c r="B73" s="179">
        <f>基金残高に係る経年分析!F56</f>
        <v>144</v>
      </c>
      <c r="C73" s="179">
        <f>基金残高に係る経年分析!G56</f>
        <v>144</v>
      </c>
      <c r="D73" s="179">
        <f>基金残高に係る経年分析!H56</f>
        <v>214</v>
      </c>
    </row>
    <row r="74" spans="1:16">
      <c r="A74" s="178" t="s">
        <v>81</v>
      </c>
      <c r="B74" s="179">
        <f>基金残高に係る経年分析!F57</f>
        <v>1062</v>
      </c>
      <c r="C74" s="179">
        <f>基金残高に係る経年分析!G57</f>
        <v>1295</v>
      </c>
      <c r="D74" s="179">
        <f>基金残高に係る経年分析!H57</f>
        <v>1222</v>
      </c>
    </row>
  </sheetData>
  <sheetProtection algorithmName="SHA-512" hashValue="P7OuFfYu0v1iNpHMhr1NZav9JuLqmkNXFTNILYxHEqE8y23ki3rNkKyOFobDBVWWsiUWmkHMirMfPMi4YM/bxA==" saltValue="8uLY1+qRM3dkTBQnMBVh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229</v>
      </c>
      <c r="C5" s="680"/>
      <c r="D5" s="680"/>
      <c r="E5" s="680"/>
      <c r="F5" s="680"/>
      <c r="G5" s="680"/>
      <c r="H5" s="680"/>
      <c r="I5" s="680"/>
      <c r="J5" s="680"/>
      <c r="K5" s="680"/>
      <c r="L5" s="680"/>
      <c r="M5" s="680"/>
      <c r="N5" s="680"/>
      <c r="O5" s="680"/>
      <c r="P5" s="680"/>
      <c r="Q5" s="681"/>
      <c r="R5" s="676">
        <v>530611</v>
      </c>
      <c r="S5" s="677"/>
      <c r="T5" s="677"/>
      <c r="U5" s="677"/>
      <c r="V5" s="677"/>
      <c r="W5" s="677"/>
      <c r="X5" s="677"/>
      <c r="Y5" s="702"/>
      <c r="Z5" s="715">
        <v>6.9</v>
      </c>
      <c r="AA5" s="715"/>
      <c r="AB5" s="715"/>
      <c r="AC5" s="715"/>
      <c r="AD5" s="716">
        <v>530611</v>
      </c>
      <c r="AE5" s="716"/>
      <c r="AF5" s="716"/>
      <c r="AG5" s="716"/>
      <c r="AH5" s="716"/>
      <c r="AI5" s="716"/>
      <c r="AJ5" s="716"/>
      <c r="AK5" s="716"/>
      <c r="AL5" s="703">
        <v>13.1</v>
      </c>
      <c r="AM5" s="685"/>
      <c r="AN5" s="685"/>
      <c r="AO5" s="704"/>
      <c r="AP5" s="679" t="s">
        <v>230</v>
      </c>
      <c r="AQ5" s="680"/>
      <c r="AR5" s="680"/>
      <c r="AS5" s="680"/>
      <c r="AT5" s="680"/>
      <c r="AU5" s="680"/>
      <c r="AV5" s="680"/>
      <c r="AW5" s="680"/>
      <c r="AX5" s="680"/>
      <c r="AY5" s="680"/>
      <c r="AZ5" s="680"/>
      <c r="BA5" s="680"/>
      <c r="BB5" s="680"/>
      <c r="BC5" s="680"/>
      <c r="BD5" s="680"/>
      <c r="BE5" s="680"/>
      <c r="BF5" s="681"/>
      <c r="BG5" s="621">
        <v>530611</v>
      </c>
      <c r="BH5" s="622"/>
      <c r="BI5" s="622"/>
      <c r="BJ5" s="622"/>
      <c r="BK5" s="622"/>
      <c r="BL5" s="622"/>
      <c r="BM5" s="622"/>
      <c r="BN5" s="623"/>
      <c r="BO5" s="659">
        <v>100</v>
      </c>
      <c r="BP5" s="659"/>
      <c r="BQ5" s="659"/>
      <c r="BR5" s="659"/>
      <c r="BS5" s="660" t="s">
        <v>129</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c r="B6" s="618" t="s">
        <v>234</v>
      </c>
      <c r="C6" s="619"/>
      <c r="D6" s="619"/>
      <c r="E6" s="619"/>
      <c r="F6" s="619"/>
      <c r="G6" s="619"/>
      <c r="H6" s="619"/>
      <c r="I6" s="619"/>
      <c r="J6" s="619"/>
      <c r="K6" s="619"/>
      <c r="L6" s="619"/>
      <c r="M6" s="619"/>
      <c r="N6" s="619"/>
      <c r="O6" s="619"/>
      <c r="P6" s="619"/>
      <c r="Q6" s="620"/>
      <c r="R6" s="621">
        <v>55817</v>
      </c>
      <c r="S6" s="622"/>
      <c r="T6" s="622"/>
      <c r="U6" s="622"/>
      <c r="V6" s="622"/>
      <c r="W6" s="622"/>
      <c r="X6" s="622"/>
      <c r="Y6" s="623"/>
      <c r="Z6" s="659">
        <v>0.7</v>
      </c>
      <c r="AA6" s="659"/>
      <c r="AB6" s="659"/>
      <c r="AC6" s="659"/>
      <c r="AD6" s="660">
        <v>55817</v>
      </c>
      <c r="AE6" s="660"/>
      <c r="AF6" s="660"/>
      <c r="AG6" s="660"/>
      <c r="AH6" s="660"/>
      <c r="AI6" s="660"/>
      <c r="AJ6" s="660"/>
      <c r="AK6" s="660"/>
      <c r="AL6" s="624">
        <v>1.4</v>
      </c>
      <c r="AM6" s="625"/>
      <c r="AN6" s="625"/>
      <c r="AO6" s="661"/>
      <c r="AP6" s="618" t="s">
        <v>235</v>
      </c>
      <c r="AQ6" s="619"/>
      <c r="AR6" s="619"/>
      <c r="AS6" s="619"/>
      <c r="AT6" s="619"/>
      <c r="AU6" s="619"/>
      <c r="AV6" s="619"/>
      <c r="AW6" s="619"/>
      <c r="AX6" s="619"/>
      <c r="AY6" s="619"/>
      <c r="AZ6" s="619"/>
      <c r="BA6" s="619"/>
      <c r="BB6" s="619"/>
      <c r="BC6" s="619"/>
      <c r="BD6" s="619"/>
      <c r="BE6" s="619"/>
      <c r="BF6" s="620"/>
      <c r="BG6" s="621">
        <v>530611</v>
      </c>
      <c r="BH6" s="622"/>
      <c r="BI6" s="622"/>
      <c r="BJ6" s="622"/>
      <c r="BK6" s="622"/>
      <c r="BL6" s="622"/>
      <c r="BM6" s="622"/>
      <c r="BN6" s="623"/>
      <c r="BO6" s="659">
        <v>100</v>
      </c>
      <c r="BP6" s="659"/>
      <c r="BQ6" s="659"/>
      <c r="BR6" s="659"/>
      <c r="BS6" s="660" t="s">
        <v>236</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77974</v>
      </c>
      <c r="CS6" s="622"/>
      <c r="CT6" s="622"/>
      <c r="CU6" s="622"/>
      <c r="CV6" s="622"/>
      <c r="CW6" s="622"/>
      <c r="CX6" s="622"/>
      <c r="CY6" s="623"/>
      <c r="CZ6" s="703">
        <v>1.1000000000000001</v>
      </c>
      <c r="DA6" s="685"/>
      <c r="DB6" s="685"/>
      <c r="DC6" s="705"/>
      <c r="DD6" s="627" t="s">
        <v>129</v>
      </c>
      <c r="DE6" s="622"/>
      <c r="DF6" s="622"/>
      <c r="DG6" s="622"/>
      <c r="DH6" s="622"/>
      <c r="DI6" s="622"/>
      <c r="DJ6" s="622"/>
      <c r="DK6" s="622"/>
      <c r="DL6" s="622"/>
      <c r="DM6" s="622"/>
      <c r="DN6" s="622"/>
      <c r="DO6" s="622"/>
      <c r="DP6" s="623"/>
      <c r="DQ6" s="627">
        <v>77974</v>
      </c>
      <c r="DR6" s="622"/>
      <c r="DS6" s="622"/>
      <c r="DT6" s="622"/>
      <c r="DU6" s="622"/>
      <c r="DV6" s="622"/>
      <c r="DW6" s="622"/>
      <c r="DX6" s="622"/>
      <c r="DY6" s="622"/>
      <c r="DZ6" s="622"/>
      <c r="EA6" s="622"/>
      <c r="EB6" s="622"/>
      <c r="EC6" s="658"/>
    </row>
    <row r="7" spans="2:143" ht="11.25" customHeight="1">
      <c r="B7" s="618" t="s">
        <v>238</v>
      </c>
      <c r="C7" s="619"/>
      <c r="D7" s="619"/>
      <c r="E7" s="619"/>
      <c r="F7" s="619"/>
      <c r="G7" s="619"/>
      <c r="H7" s="619"/>
      <c r="I7" s="619"/>
      <c r="J7" s="619"/>
      <c r="K7" s="619"/>
      <c r="L7" s="619"/>
      <c r="M7" s="619"/>
      <c r="N7" s="619"/>
      <c r="O7" s="619"/>
      <c r="P7" s="619"/>
      <c r="Q7" s="620"/>
      <c r="R7" s="621">
        <v>144</v>
      </c>
      <c r="S7" s="622"/>
      <c r="T7" s="622"/>
      <c r="U7" s="622"/>
      <c r="V7" s="622"/>
      <c r="W7" s="622"/>
      <c r="X7" s="622"/>
      <c r="Y7" s="623"/>
      <c r="Z7" s="659">
        <v>0</v>
      </c>
      <c r="AA7" s="659"/>
      <c r="AB7" s="659"/>
      <c r="AC7" s="659"/>
      <c r="AD7" s="660">
        <v>144</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226751</v>
      </c>
      <c r="BH7" s="622"/>
      <c r="BI7" s="622"/>
      <c r="BJ7" s="622"/>
      <c r="BK7" s="622"/>
      <c r="BL7" s="622"/>
      <c r="BM7" s="622"/>
      <c r="BN7" s="623"/>
      <c r="BO7" s="659">
        <v>42.7</v>
      </c>
      <c r="BP7" s="659"/>
      <c r="BQ7" s="659"/>
      <c r="BR7" s="659"/>
      <c r="BS7" s="660" t="s">
        <v>129</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2134737</v>
      </c>
      <c r="CS7" s="622"/>
      <c r="CT7" s="622"/>
      <c r="CU7" s="622"/>
      <c r="CV7" s="622"/>
      <c r="CW7" s="622"/>
      <c r="CX7" s="622"/>
      <c r="CY7" s="623"/>
      <c r="CZ7" s="659">
        <v>29.3</v>
      </c>
      <c r="DA7" s="659"/>
      <c r="DB7" s="659"/>
      <c r="DC7" s="659"/>
      <c r="DD7" s="627">
        <v>886272</v>
      </c>
      <c r="DE7" s="622"/>
      <c r="DF7" s="622"/>
      <c r="DG7" s="622"/>
      <c r="DH7" s="622"/>
      <c r="DI7" s="622"/>
      <c r="DJ7" s="622"/>
      <c r="DK7" s="622"/>
      <c r="DL7" s="622"/>
      <c r="DM7" s="622"/>
      <c r="DN7" s="622"/>
      <c r="DO7" s="622"/>
      <c r="DP7" s="623"/>
      <c r="DQ7" s="627">
        <v>1064380</v>
      </c>
      <c r="DR7" s="622"/>
      <c r="DS7" s="622"/>
      <c r="DT7" s="622"/>
      <c r="DU7" s="622"/>
      <c r="DV7" s="622"/>
      <c r="DW7" s="622"/>
      <c r="DX7" s="622"/>
      <c r="DY7" s="622"/>
      <c r="DZ7" s="622"/>
      <c r="EA7" s="622"/>
      <c r="EB7" s="622"/>
      <c r="EC7" s="658"/>
    </row>
    <row r="8" spans="2:143" ht="11.25" customHeight="1">
      <c r="B8" s="618" t="s">
        <v>241</v>
      </c>
      <c r="C8" s="619"/>
      <c r="D8" s="619"/>
      <c r="E8" s="619"/>
      <c r="F8" s="619"/>
      <c r="G8" s="619"/>
      <c r="H8" s="619"/>
      <c r="I8" s="619"/>
      <c r="J8" s="619"/>
      <c r="K8" s="619"/>
      <c r="L8" s="619"/>
      <c r="M8" s="619"/>
      <c r="N8" s="619"/>
      <c r="O8" s="619"/>
      <c r="P8" s="619"/>
      <c r="Q8" s="620"/>
      <c r="R8" s="621">
        <v>1383</v>
      </c>
      <c r="S8" s="622"/>
      <c r="T8" s="622"/>
      <c r="U8" s="622"/>
      <c r="V8" s="622"/>
      <c r="W8" s="622"/>
      <c r="X8" s="622"/>
      <c r="Y8" s="623"/>
      <c r="Z8" s="659">
        <v>0</v>
      </c>
      <c r="AA8" s="659"/>
      <c r="AB8" s="659"/>
      <c r="AC8" s="659"/>
      <c r="AD8" s="660">
        <v>1383</v>
      </c>
      <c r="AE8" s="660"/>
      <c r="AF8" s="660"/>
      <c r="AG8" s="660"/>
      <c r="AH8" s="660"/>
      <c r="AI8" s="660"/>
      <c r="AJ8" s="660"/>
      <c r="AK8" s="660"/>
      <c r="AL8" s="624">
        <v>0</v>
      </c>
      <c r="AM8" s="625"/>
      <c r="AN8" s="625"/>
      <c r="AO8" s="661"/>
      <c r="AP8" s="618" t="s">
        <v>242</v>
      </c>
      <c r="AQ8" s="619"/>
      <c r="AR8" s="619"/>
      <c r="AS8" s="619"/>
      <c r="AT8" s="619"/>
      <c r="AU8" s="619"/>
      <c r="AV8" s="619"/>
      <c r="AW8" s="619"/>
      <c r="AX8" s="619"/>
      <c r="AY8" s="619"/>
      <c r="AZ8" s="619"/>
      <c r="BA8" s="619"/>
      <c r="BB8" s="619"/>
      <c r="BC8" s="619"/>
      <c r="BD8" s="619"/>
      <c r="BE8" s="619"/>
      <c r="BF8" s="620"/>
      <c r="BG8" s="621">
        <v>8597</v>
      </c>
      <c r="BH8" s="622"/>
      <c r="BI8" s="622"/>
      <c r="BJ8" s="622"/>
      <c r="BK8" s="622"/>
      <c r="BL8" s="622"/>
      <c r="BM8" s="622"/>
      <c r="BN8" s="623"/>
      <c r="BO8" s="659">
        <v>1.6</v>
      </c>
      <c r="BP8" s="659"/>
      <c r="BQ8" s="659"/>
      <c r="BR8" s="659"/>
      <c r="BS8" s="660" t="s">
        <v>129</v>
      </c>
      <c r="BT8" s="660"/>
      <c r="BU8" s="660"/>
      <c r="BV8" s="660"/>
      <c r="BW8" s="660"/>
      <c r="BX8" s="660"/>
      <c r="BY8" s="660"/>
      <c r="BZ8" s="660"/>
      <c r="CA8" s="660"/>
      <c r="CB8" s="700"/>
      <c r="CD8" s="618" t="s">
        <v>243</v>
      </c>
      <c r="CE8" s="619"/>
      <c r="CF8" s="619"/>
      <c r="CG8" s="619"/>
      <c r="CH8" s="619"/>
      <c r="CI8" s="619"/>
      <c r="CJ8" s="619"/>
      <c r="CK8" s="619"/>
      <c r="CL8" s="619"/>
      <c r="CM8" s="619"/>
      <c r="CN8" s="619"/>
      <c r="CO8" s="619"/>
      <c r="CP8" s="619"/>
      <c r="CQ8" s="620"/>
      <c r="CR8" s="621">
        <v>1384308</v>
      </c>
      <c r="CS8" s="622"/>
      <c r="CT8" s="622"/>
      <c r="CU8" s="622"/>
      <c r="CV8" s="622"/>
      <c r="CW8" s="622"/>
      <c r="CX8" s="622"/>
      <c r="CY8" s="623"/>
      <c r="CZ8" s="659">
        <v>19</v>
      </c>
      <c r="DA8" s="659"/>
      <c r="DB8" s="659"/>
      <c r="DC8" s="659"/>
      <c r="DD8" s="627">
        <v>146</v>
      </c>
      <c r="DE8" s="622"/>
      <c r="DF8" s="622"/>
      <c r="DG8" s="622"/>
      <c r="DH8" s="622"/>
      <c r="DI8" s="622"/>
      <c r="DJ8" s="622"/>
      <c r="DK8" s="622"/>
      <c r="DL8" s="622"/>
      <c r="DM8" s="622"/>
      <c r="DN8" s="622"/>
      <c r="DO8" s="622"/>
      <c r="DP8" s="623"/>
      <c r="DQ8" s="627">
        <v>824469</v>
      </c>
      <c r="DR8" s="622"/>
      <c r="DS8" s="622"/>
      <c r="DT8" s="622"/>
      <c r="DU8" s="622"/>
      <c r="DV8" s="622"/>
      <c r="DW8" s="622"/>
      <c r="DX8" s="622"/>
      <c r="DY8" s="622"/>
      <c r="DZ8" s="622"/>
      <c r="EA8" s="622"/>
      <c r="EB8" s="622"/>
      <c r="EC8" s="658"/>
    </row>
    <row r="9" spans="2:143" ht="11.25" customHeight="1">
      <c r="B9" s="618" t="s">
        <v>244</v>
      </c>
      <c r="C9" s="619"/>
      <c r="D9" s="619"/>
      <c r="E9" s="619"/>
      <c r="F9" s="619"/>
      <c r="G9" s="619"/>
      <c r="H9" s="619"/>
      <c r="I9" s="619"/>
      <c r="J9" s="619"/>
      <c r="K9" s="619"/>
      <c r="L9" s="619"/>
      <c r="M9" s="619"/>
      <c r="N9" s="619"/>
      <c r="O9" s="619"/>
      <c r="P9" s="619"/>
      <c r="Q9" s="620"/>
      <c r="R9" s="621">
        <v>1560</v>
      </c>
      <c r="S9" s="622"/>
      <c r="T9" s="622"/>
      <c r="U9" s="622"/>
      <c r="V9" s="622"/>
      <c r="W9" s="622"/>
      <c r="X9" s="622"/>
      <c r="Y9" s="623"/>
      <c r="Z9" s="659">
        <v>0</v>
      </c>
      <c r="AA9" s="659"/>
      <c r="AB9" s="659"/>
      <c r="AC9" s="659"/>
      <c r="AD9" s="660">
        <v>1560</v>
      </c>
      <c r="AE9" s="660"/>
      <c r="AF9" s="660"/>
      <c r="AG9" s="660"/>
      <c r="AH9" s="660"/>
      <c r="AI9" s="660"/>
      <c r="AJ9" s="660"/>
      <c r="AK9" s="660"/>
      <c r="AL9" s="624">
        <v>0</v>
      </c>
      <c r="AM9" s="625"/>
      <c r="AN9" s="625"/>
      <c r="AO9" s="661"/>
      <c r="AP9" s="618" t="s">
        <v>245</v>
      </c>
      <c r="AQ9" s="619"/>
      <c r="AR9" s="619"/>
      <c r="AS9" s="619"/>
      <c r="AT9" s="619"/>
      <c r="AU9" s="619"/>
      <c r="AV9" s="619"/>
      <c r="AW9" s="619"/>
      <c r="AX9" s="619"/>
      <c r="AY9" s="619"/>
      <c r="AZ9" s="619"/>
      <c r="BA9" s="619"/>
      <c r="BB9" s="619"/>
      <c r="BC9" s="619"/>
      <c r="BD9" s="619"/>
      <c r="BE9" s="619"/>
      <c r="BF9" s="620"/>
      <c r="BG9" s="621">
        <v>195080</v>
      </c>
      <c r="BH9" s="622"/>
      <c r="BI9" s="622"/>
      <c r="BJ9" s="622"/>
      <c r="BK9" s="622"/>
      <c r="BL9" s="622"/>
      <c r="BM9" s="622"/>
      <c r="BN9" s="623"/>
      <c r="BO9" s="659">
        <v>36.799999999999997</v>
      </c>
      <c r="BP9" s="659"/>
      <c r="BQ9" s="659"/>
      <c r="BR9" s="659"/>
      <c r="BS9" s="660" t="s">
        <v>129</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340314</v>
      </c>
      <c r="CS9" s="622"/>
      <c r="CT9" s="622"/>
      <c r="CU9" s="622"/>
      <c r="CV9" s="622"/>
      <c r="CW9" s="622"/>
      <c r="CX9" s="622"/>
      <c r="CY9" s="623"/>
      <c r="CZ9" s="659">
        <v>4.7</v>
      </c>
      <c r="DA9" s="659"/>
      <c r="DB9" s="659"/>
      <c r="DC9" s="659"/>
      <c r="DD9" s="627" t="s">
        <v>236</v>
      </c>
      <c r="DE9" s="622"/>
      <c r="DF9" s="622"/>
      <c r="DG9" s="622"/>
      <c r="DH9" s="622"/>
      <c r="DI9" s="622"/>
      <c r="DJ9" s="622"/>
      <c r="DK9" s="622"/>
      <c r="DL9" s="622"/>
      <c r="DM9" s="622"/>
      <c r="DN9" s="622"/>
      <c r="DO9" s="622"/>
      <c r="DP9" s="623"/>
      <c r="DQ9" s="627">
        <v>226473</v>
      </c>
      <c r="DR9" s="622"/>
      <c r="DS9" s="622"/>
      <c r="DT9" s="622"/>
      <c r="DU9" s="622"/>
      <c r="DV9" s="622"/>
      <c r="DW9" s="622"/>
      <c r="DX9" s="622"/>
      <c r="DY9" s="622"/>
      <c r="DZ9" s="622"/>
      <c r="EA9" s="622"/>
      <c r="EB9" s="622"/>
      <c r="EC9" s="658"/>
    </row>
    <row r="10" spans="2:143" ht="11.25" customHeight="1">
      <c r="B10" s="618" t="s">
        <v>247</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236</v>
      </c>
      <c r="AA10" s="659"/>
      <c r="AB10" s="659"/>
      <c r="AC10" s="659"/>
      <c r="AD10" s="660" t="s">
        <v>236</v>
      </c>
      <c r="AE10" s="660"/>
      <c r="AF10" s="660"/>
      <c r="AG10" s="660"/>
      <c r="AH10" s="660"/>
      <c r="AI10" s="660"/>
      <c r="AJ10" s="660"/>
      <c r="AK10" s="660"/>
      <c r="AL10" s="624" t="s">
        <v>129</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9837</v>
      </c>
      <c r="BH10" s="622"/>
      <c r="BI10" s="622"/>
      <c r="BJ10" s="622"/>
      <c r="BK10" s="622"/>
      <c r="BL10" s="622"/>
      <c r="BM10" s="622"/>
      <c r="BN10" s="623"/>
      <c r="BO10" s="659">
        <v>1.9</v>
      </c>
      <c r="BP10" s="659"/>
      <c r="BQ10" s="659"/>
      <c r="BR10" s="659"/>
      <c r="BS10" s="660" t="s">
        <v>236</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t="s">
        <v>129</v>
      </c>
      <c r="CS10" s="622"/>
      <c r="CT10" s="622"/>
      <c r="CU10" s="622"/>
      <c r="CV10" s="622"/>
      <c r="CW10" s="622"/>
      <c r="CX10" s="622"/>
      <c r="CY10" s="623"/>
      <c r="CZ10" s="659" t="s">
        <v>129</v>
      </c>
      <c r="DA10" s="659"/>
      <c r="DB10" s="659"/>
      <c r="DC10" s="659"/>
      <c r="DD10" s="627" t="s">
        <v>129</v>
      </c>
      <c r="DE10" s="622"/>
      <c r="DF10" s="622"/>
      <c r="DG10" s="622"/>
      <c r="DH10" s="622"/>
      <c r="DI10" s="622"/>
      <c r="DJ10" s="622"/>
      <c r="DK10" s="622"/>
      <c r="DL10" s="622"/>
      <c r="DM10" s="622"/>
      <c r="DN10" s="622"/>
      <c r="DO10" s="622"/>
      <c r="DP10" s="623"/>
      <c r="DQ10" s="627" t="s">
        <v>129</v>
      </c>
      <c r="DR10" s="622"/>
      <c r="DS10" s="622"/>
      <c r="DT10" s="622"/>
      <c r="DU10" s="622"/>
      <c r="DV10" s="622"/>
      <c r="DW10" s="622"/>
      <c r="DX10" s="622"/>
      <c r="DY10" s="622"/>
      <c r="DZ10" s="622"/>
      <c r="EA10" s="622"/>
      <c r="EB10" s="622"/>
      <c r="EC10" s="658"/>
    </row>
    <row r="11" spans="2:143" ht="11.25" customHeight="1">
      <c r="B11" s="618" t="s">
        <v>250</v>
      </c>
      <c r="C11" s="619"/>
      <c r="D11" s="619"/>
      <c r="E11" s="619"/>
      <c r="F11" s="619"/>
      <c r="G11" s="619"/>
      <c r="H11" s="619"/>
      <c r="I11" s="619"/>
      <c r="J11" s="619"/>
      <c r="K11" s="619"/>
      <c r="L11" s="619"/>
      <c r="M11" s="619"/>
      <c r="N11" s="619"/>
      <c r="O11" s="619"/>
      <c r="P11" s="619"/>
      <c r="Q11" s="620"/>
      <c r="R11" s="621">
        <v>140314</v>
      </c>
      <c r="S11" s="622"/>
      <c r="T11" s="622"/>
      <c r="U11" s="622"/>
      <c r="V11" s="622"/>
      <c r="W11" s="622"/>
      <c r="X11" s="622"/>
      <c r="Y11" s="623"/>
      <c r="Z11" s="624">
        <v>1.8</v>
      </c>
      <c r="AA11" s="625"/>
      <c r="AB11" s="625"/>
      <c r="AC11" s="626"/>
      <c r="AD11" s="627">
        <v>140314</v>
      </c>
      <c r="AE11" s="622"/>
      <c r="AF11" s="622"/>
      <c r="AG11" s="622"/>
      <c r="AH11" s="622"/>
      <c r="AI11" s="622"/>
      <c r="AJ11" s="622"/>
      <c r="AK11" s="623"/>
      <c r="AL11" s="624">
        <v>3.5</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13237</v>
      </c>
      <c r="BH11" s="622"/>
      <c r="BI11" s="622"/>
      <c r="BJ11" s="622"/>
      <c r="BK11" s="622"/>
      <c r="BL11" s="622"/>
      <c r="BM11" s="622"/>
      <c r="BN11" s="623"/>
      <c r="BO11" s="659">
        <v>2.5</v>
      </c>
      <c r="BP11" s="659"/>
      <c r="BQ11" s="659"/>
      <c r="BR11" s="659"/>
      <c r="BS11" s="660" t="s">
        <v>236</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850519</v>
      </c>
      <c r="CS11" s="622"/>
      <c r="CT11" s="622"/>
      <c r="CU11" s="622"/>
      <c r="CV11" s="622"/>
      <c r="CW11" s="622"/>
      <c r="CX11" s="622"/>
      <c r="CY11" s="623"/>
      <c r="CZ11" s="659">
        <v>11.7</v>
      </c>
      <c r="DA11" s="659"/>
      <c r="DB11" s="659"/>
      <c r="DC11" s="659"/>
      <c r="DD11" s="627">
        <v>118463</v>
      </c>
      <c r="DE11" s="622"/>
      <c r="DF11" s="622"/>
      <c r="DG11" s="622"/>
      <c r="DH11" s="622"/>
      <c r="DI11" s="622"/>
      <c r="DJ11" s="622"/>
      <c r="DK11" s="622"/>
      <c r="DL11" s="622"/>
      <c r="DM11" s="622"/>
      <c r="DN11" s="622"/>
      <c r="DO11" s="622"/>
      <c r="DP11" s="623"/>
      <c r="DQ11" s="627">
        <v>510121</v>
      </c>
      <c r="DR11" s="622"/>
      <c r="DS11" s="622"/>
      <c r="DT11" s="622"/>
      <c r="DU11" s="622"/>
      <c r="DV11" s="622"/>
      <c r="DW11" s="622"/>
      <c r="DX11" s="622"/>
      <c r="DY11" s="622"/>
      <c r="DZ11" s="622"/>
      <c r="EA11" s="622"/>
      <c r="EB11" s="622"/>
      <c r="EC11" s="658"/>
    </row>
    <row r="12" spans="2:143" ht="11.25" customHeight="1">
      <c r="B12" s="618" t="s">
        <v>253</v>
      </c>
      <c r="C12" s="619"/>
      <c r="D12" s="619"/>
      <c r="E12" s="619"/>
      <c r="F12" s="619"/>
      <c r="G12" s="619"/>
      <c r="H12" s="619"/>
      <c r="I12" s="619"/>
      <c r="J12" s="619"/>
      <c r="K12" s="619"/>
      <c r="L12" s="619"/>
      <c r="M12" s="619"/>
      <c r="N12" s="619"/>
      <c r="O12" s="619"/>
      <c r="P12" s="619"/>
      <c r="Q12" s="620"/>
      <c r="R12" s="621" t="s">
        <v>129</v>
      </c>
      <c r="S12" s="622"/>
      <c r="T12" s="622"/>
      <c r="U12" s="622"/>
      <c r="V12" s="622"/>
      <c r="W12" s="622"/>
      <c r="X12" s="622"/>
      <c r="Y12" s="623"/>
      <c r="Z12" s="659" t="s">
        <v>129</v>
      </c>
      <c r="AA12" s="659"/>
      <c r="AB12" s="659"/>
      <c r="AC12" s="659"/>
      <c r="AD12" s="660" t="s">
        <v>129</v>
      </c>
      <c r="AE12" s="660"/>
      <c r="AF12" s="660"/>
      <c r="AG12" s="660"/>
      <c r="AH12" s="660"/>
      <c r="AI12" s="660"/>
      <c r="AJ12" s="660"/>
      <c r="AK12" s="660"/>
      <c r="AL12" s="624" t="s">
        <v>236</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221620</v>
      </c>
      <c r="BH12" s="622"/>
      <c r="BI12" s="622"/>
      <c r="BJ12" s="622"/>
      <c r="BK12" s="622"/>
      <c r="BL12" s="622"/>
      <c r="BM12" s="622"/>
      <c r="BN12" s="623"/>
      <c r="BO12" s="659">
        <v>41.8</v>
      </c>
      <c r="BP12" s="659"/>
      <c r="BQ12" s="659"/>
      <c r="BR12" s="659"/>
      <c r="BS12" s="660" t="s">
        <v>236</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158042</v>
      </c>
      <c r="CS12" s="622"/>
      <c r="CT12" s="622"/>
      <c r="CU12" s="622"/>
      <c r="CV12" s="622"/>
      <c r="CW12" s="622"/>
      <c r="CX12" s="622"/>
      <c r="CY12" s="623"/>
      <c r="CZ12" s="659">
        <v>2.2000000000000002</v>
      </c>
      <c r="DA12" s="659"/>
      <c r="DB12" s="659"/>
      <c r="DC12" s="659"/>
      <c r="DD12" s="627">
        <v>29670</v>
      </c>
      <c r="DE12" s="622"/>
      <c r="DF12" s="622"/>
      <c r="DG12" s="622"/>
      <c r="DH12" s="622"/>
      <c r="DI12" s="622"/>
      <c r="DJ12" s="622"/>
      <c r="DK12" s="622"/>
      <c r="DL12" s="622"/>
      <c r="DM12" s="622"/>
      <c r="DN12" s="622"/>
      <c r="DO12" s="622"/>
      <c r="DP12" s="623"/>
      <c r="DQ12" s="627">
        <v>93190</v>
      </c>
      <c r="DR12" s="622"/>
      <c r="DS12" s="622"/>
      <c r="DT12" s="622"/>
      <c r="DU12" s="622"/>
      <c r="DV12" s="622"/>
      <c r="DW12" s="622"/>
      <c r="DX12" s="622"/>
      <c r="DY12" s="622"/>
      <c r="DZ12" s="622"/>
      <c r="EA12" s="622"/>
      <c r="EB12" s="622"/>
      <c r="EC12" s="658"/>
    </row>
    <row r="13" spans="2:143" ht="11.25" customHeight="1">
      <c r="B13" s="618" t="s">
        <v>256</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236</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219397</v>
      </c>
      <c r="BH13" s="622"/>
      <c r="BI13" s="622"/>
      <c r="BJ13" s="622"/>
      <c r="BK13" s="622"/>
      <c r="BL13" s="622"/>
      <c r="BM13" s="622"/>
      <c r="BN13" s="623"/>
      <c r="BO13" s="659">
        <v>41.3</v>
      </c>
      <c r="BP13" s="659"/>
      <c r="BQ13" s="659"/>
      <c r="BR13" s="659"/>
      <c r="BS13" s="660" t="s">
        <v>236</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470207</v>
      </c>
      <c r="CS13" s="622"/>
      <c r="CT13" s="622"/>
      <c r="CU13" s="622"/>
      <c r="CV13" s="622"/>
      <c r="CW13" s="622"/>
      <c r="CX13" s="622"/>
      <c r="CY13" s="623"/>
      <c r="CZ13" s="659">
        <v>6.5</v>
      </c>
      <c r="DA13" s="659"/>
      <c r="DB13" s="659"/>
      <c r="DC13" s="659"/>
      <c r="DD13" s="627">
        <v>268025</v>
      </c>
      <c r="DE13" s="622"/>
      <c r="DF13" s="622"/>
      <c r="DG13" s="622"/>
      <c r="DH13" s="622"/>
      <c r="DI13" s="622"/>
      <c r="DJ13" s="622"/>
      <c r="DK13" s="622"/>
      <c r="DL13" s="622"/>
      <c r="DM13" s="622"/>
      <c r="DN13" s="622"/>
      <c r="DO13" s="622"/>
      <c r="DP13" s="623"/>
      <c r="DQ13" s="627">
        <v>182434</v>
      </c>
      <c r="DR13" s="622"/>
      <c r="DS13" s="622"/>
      <c r="DT13" s="622"/>
      <c r="DU13" s="622"/>
      <c r="DV13" s="622"/>
      <c r="DW13" s="622"/>
      <c r="DX13" s="622"/>
      <c r="DY13" s="622"/>
      <c r="DZ13" s="622"/>
      <c r="EA13" s="622"/>
      <c r="EB13" s="622"/>
      <c r="EC13" s="658"/>
    </row>
    <row r="14" spans="2:143" ht="11.25" customHeight="1">
      <c r="B14" s="618" t="s">
        <v>259</v>
      </c>
      <c r="C14" s="619"/>
      <c r="D14" s="619"/>
      <c r="E14" s="619"/>
      <c r="F14" s="619"/>
      <c r="G14" s="619"/>
      <c r="H14" s="619"/>
      <c r="I14" s="619"/>
      <c r="J14" s="619"/>
      <c r="K14" s="619"/>
      <c r="L14" s="619"/>
      <c r="M14" s="619"/>
      <c r="N14" s="619"/>
      <c r="O14" s="619"/>
      <c r="P14" s="619"/>
      <c r="Q14" s="620"/>
      <c r="R14" s="621" t="s">
        <v>236</v>
      </c>
      <c r="S14" s="622"/>
      <c r="T14" s="622"/>
      <c r="U14" s="622"/>
      <c r="V14" s="622"/>
      <c r="W14" s="622"/>
      <c r="X14" s="622"/>
      <c r="Y14" s="623"/>
      <c r="Z14" s="659" t="s">
        <v>236</v>
      </c>
      <c r="AA14" s="659"/>
      <c r="AB14" s="659"/>
      <c r="AC14" s="659"/>
      <c r="AD14" s="660" t="s">
        <v>236</v>
      </c>
      <c r="AE14" s="660"/>
      <c r="AF14" s="660"/>
      <c r="AG14" s="660"/>
      <c r="AH14" s="660"/>
      <c r="AI14" s="660"/>
      <c r="AJ14" s="660"/>
      <c r="AK14" s="660"/>
      <c r="AL14" s="624" t="s">
        <v>129</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32912</v>
      </c>
      <c r="BH14" s="622"/>
      <c r="BI14" s="622"/>
      <c r="BJ14" s="622"/>
      <c r="BK14" s="622"/>
      <c r="BL14" s="622"/>
      <c r="BM14" s="622"/>
      <c r="BN14" s="623"/>
      <c r="BO14" s="659">
        <v>6.2</v>
      </c>
      <c r="BP14" s="659"/>
      <c r="BQ14" s="659"/>
      <c r="BR14" s="659"/>
      <c r="BS14" s="660" t="s">
        <v>236</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182393</v>
      </c>
      <c r="CS14" s="622"/>
      <c r="CT14" s="622"/>
      <c r="CU14" s="622"/>
      <c r="CV14" s="622"/>
      <c r="CW14" s="622"/>
      <c r="CX14" s="622"/>
      <c r="CY14" s="623"/>
      <c r="CZ14" s="659">
        <v>2.5</v>
      </c>
      <c r="DA14" s="659"/>
      <c r="DB14" s="659"/>
      <c r="DC14" s="659"/>
      <c r="DD14" s="627">
        <v>41130</v>
      </c>
      <c r="DE14" s="622"/>
      <c r="DF14" s="622"/>
      <c r="DG14" s="622"/>
      <c r="DH14" s="622"/>
      <c r="DI14" s="622"/>
      <c r="DJ14" s="622"/>
      <c r="DK14" s="622"/>
      <c r="DL14" s="622"/>
      <c r="DM14" s="622"/>
      <c r="DN14" s="622"/>
      <c r="DO14" s="622"/>
      <c r="DP14" s="623"/>
      <c r="DQ14" s="627">
        <v>137124</v>
      </c>
      <c r="DR14" s="622"/>
      <c r="DS14" s="622"/>
      <c r="DT14" s="622"/>
      <c r="DU14" s="622"/>
      <c r="DV14" s="622"/>
      <c r="DW14" s="622"/>
      <c r="DX14" s="622"/>
      <c r="DY14" s="622"/>
      <c r="DZ14" s="622"/>
      <c r="EA14" s="622"/>
      <c r="EB14" s="622"/>
      <c r="EC14" s="658"/>
    </row>
    <row r="15" spans="2:143" ht="11.25" customHeight="1">
      <c r="B15" s="618" t="s">
        <v>262</v>
      </c>
      <c r="C15" s="619"/>
      <c r="D15" s="619"/>
      <c r="E15" s="619"/>
      <c r="F15" s="619"/>
      <c r="G15" s="619"/>
      <c r="H15" s="619"/>
      <c r="I15" s="619"/>
      <c r="J15" s="619"/>
      <c r="K15" s="619"/>
      <c r="L15" s="619"/>
      <c r="M15" s="619"/>
      <c r="N15" s="619"/>
      <c r="O15" s="619"/>
      <c r="P15" s="619"/>
      <c r="Q15" s="620"/>
      <c r="R15" s="621" t="s">
        <v>236</v>
      </c>
      <c r="S15" s="622"/>
      <c r="T15" s="622"/>
      <c r="U15" s="622"/>
      <c r="V15" s="622"/>
      <c r="W15" s="622"/>
      <c r="X15" s="622"/>
      <c r="Y15" s="623"/>
      <c r="Z15" s="659" t="s">
        <v>129</v>
      </c>
      <c r="AA15" s="659"/>
      <c r="AB15" s="659"/>
      <c r="AC15" s="659"/>
      <c r="AD15" s="660" t="s">
        <v>129</v>
      </c>
      <c r="AE15" s="660"/>
      <c r="AF15" s="660"/>
      <c r="AG15" s="660"/>
      <c r="AH15" s="660"/>
      <c r="AI15" s="660"/>
      <c r="AJ15" s="660"/>
      <c r="AK15" s="660"/>
      <c r="AL15" s="624" t="s">
        <v>236</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49328</v>
      </c>
      <c r="BH15" s="622"/>
      <c r="BI15" s="622"/>
      <c r="BJ15" s="622"/>
      <c r="BK15" s="622"/>
      <c r="BL15" s="622"/>
      <c r="BM15" s="622"/>
      <c r="BN15" s="623"/>
      <c r="BO15" s="659">
        <v>9.3000000000000007</v>
      </c>
      <c r="BP15" s="659"/>
      <c r="BQ15" s="659"/>
      <c r="BR15" s="659"/>
      <c r="BS15" s="660" t="s">
        <v>129</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619959</v>
      </c>
      <c r="CS15" s="622"/>
      <c r="CT15" s="622"/>
      <c r="CU15" s="622"/>
      <c r="CV15" s="622"/>
      <c r="CW15" s="622"/>
      <c r="CX15" s="622"/>
      <c r="CY15" s="623"/>
      <c r="CZ15" s="659">
        <v>8.5</v>
      </c>
      <c r="DA15" s="659"/>
      <c r="DB15" s="659"/>
      <c r="DC15" s="659"/>
      <c r="DD15" s="627">
        <v>33352</v>
      </c>
      <c r="DE15" s="622"/>
      <c r="DF15" s="622"/>
      <c r="DG15" s="622"/>
      <c r="DH15" s="622"/>
      <c r="DI15" s="622"/>
      <c r="DJ15" s="622"/>
      <c r="DK15" s="622"/>
      <c r="DL15" s="622"/>
      <c r="DM15" s="622"/>
      <c r="DN15" s="622"/>
      <c r="DO15" s="622"/>
      <c r="DP15" s="623"/>
      <c r="DQ15" s="627">
        <v>533592</v>
      </c>
      <c r="DR15" s="622"/>
      <c r="DS15" s="622"/>
      <c r="DT15" s="622"/>
      <c r="DU15" s="622"/>
      <c r="DV15" s="622"/>
      <c r="DW15" s="622"/>
      <c r="DX15" s="622"/>
      <c r="DY15" s="622"/>
      <c r="DZ15" s="622"/>
      <c r="EA15" s="622"/>
      <c r="EB15" s="622"/>
      <c r="EC15" s="658"/>
    </row>
    <row r="16" spans="2:143" ht="11.25" customHeight="1">
      <c r="B16" s="618" t="s">
        <v>265</v>
      </c>
      <c r="C16" s="619"/>
      <c r="D16" s="619"/>
      <c r="E16" s="619"/>
      <c r="F16" s="619"/>
      <c r="G16" s="619"/>
      <c r="H16" s="619"/>
      <c r="I16" s="619"/>
      <c r="J16" s="619"/>
      <c r="K16" s="619"/>
      <c r="L16" s="619"/>
      <c r="M16" s="619"/>
      <c r="N16" s="619"/>
      <c r="O16" s="619"/>
      <c r="P16" s="619"/>
      <c r="Q16" s="620"/>
      <c r="R16" s="621">
        <v>2769</v>
      </c>
      <c r="S16" s="622"/>
      <c r="T16" s="622"/>
      <c r="U16" s="622"/>
      <c r="V16" s="622"/>
      <c r="W16" s="622"/>
      <c r="X16" s="622"/>
      <c r="Y16" s="623"/>
      <c r="Z16" s="659">
        <v>0</v>
      </c>
      <c r="AA16" s="659"/>
      <c r="AB16" s="659"/>
      <c r="AC16" s="659"/>
      <c r="AD16" s="660">
        <v>2769</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236</v>
      </c>
      <c r="BH16" s="622"/>
      <c r="BI16" s="622"/>
      <c r="BJ16" s="622"/>
      <c r="BK16" s="622"/>
      <c r="BL16" s="622"/>
      <c r="BM16" s="622"/>
      <c r="BN16" s="623"/>
      <c r="BO16" s="659" t="s">
        <v>129</v>
      </c>
      <c r="BP16" s="659"/>
      <c r="BQ16" s="659"/>
      <c r="BR16" s="659"/>
      <c r="BS16" s="660" t="s">
        <v>236</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t="s">
        <v>236</v>
      </c>
      <c r="CS16" s="622"/>
      <c r="CT16" s="622"/>
      <c r="CU16" s="622"/>
      <c r="CV16" s="622"/>
      <c r="CW16" s="622"/>
      <c r="CX16" s="622"/>
      <c r="CY16" s="623"/>
      <c r="CZ16" s="659" t="s">
        <v>129</v>
      </c>
      <c r="DA16" s="659"/>
      <c r="DB16" s="659"/>
      <c r="DC16" s="659"/>
      <c r="DD16" s="627" t="s">
        <v>129</v>
      </c>
      <c r="DE16" s="622"/>
      <c r="DF16" s="622"/>
      <c r="DG16" s="622"/>
      <c r="DH16" s="622"/>
      <c r="DI16" s="622"/>
      <c r="DJ16" s="622"/>
      <c r="DK16" s="622"/>
      <c r="DL16" s="622"/>
      <c r="DM16" s="622"/>
      <c r="DN16" s="622"/>
      <c r="DO16" s="622"/>
      <c r="DP16" s="623"/>
      <c r="DQ16" s="627" t="s">
        <v>236</v>
      </c>
      <c r="DR16" s="622"/>
      <c r="DS16" s="622"/>
      <c r="DT16" s="622"/>
      <c r="DU16" s="622"/>
      <c r="DV16" s="622"/>
      <c r="DW16" s="622"/>
      <c r="DX16" s="622"/>
      <c r="DY16" s="622"/>
      <c r="DZ16" s="622"/>
      <c r="EA16" s="622"/>
      <c r="EB16" s="622"/>
      <c r="EC16" s="658"/>
    </row>
    <row r="17" spans="2:133" ht="11.25" customHeight="1">
      <c r="B17" s="618" t="s">
        <v>268</v>
      </c>
      <c r="C17" s="619"/>
      <c r="D17" s="619"/>
      <c r="E17" s="619"/>
      <c r="F17" s="619"/>
      <c r="G17" s="619"/>
      <c r="H17" s="619"/>
      <c r="I17" s="619"/>
      <c r="J17" s="619"/>
      <c r="K17" s="619"/>
      <c r="L17" s="619"/>
      <c r="M17" s="619"/>
      <c r="N17" s="619"/>
      <c r="O17" s="619"/>
      <c r="P17" s="619"/>
      <c r="Q17" s="620"/>
      <c r="R17" s="621">
        <v>7079</v>
      </c>
      <c r="S17" s="622"/>
      <c r="T17" s="622"/>
      <c r="U17" s="622"/>
      <c r="V17" s="622"/>
      <c r="W17" s="622"/>
      <c r="X17" s="622"/>
      <c r="Y17" s="623"/>
      <c r="Z17" s="659">
        <v>0.1</v>
      </c>
      <c r="AA17" s="659"/>
      <c r="AB17" s="659"/>
      <c r="AC17" s="659"/>
      <c r="AD17" s="660">
        <v>7079</v>
      </c>
      <c r="AE17" s="660"/>
      <c r="AF17" s="660"/>
      <c r="AG17" s="660"/>
      <c r="AH17" s="660"/>
      <c r="AI17" s="660"/>
      <c r="AJ17" s="660"/>
      <c r="AK17" s="660"/>
      <c r="AL17" s="624">
        <v>0.2</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129</v>
      </c>
      <c r="BH17" s="622"/>
      <c r="BI17" s="622"/>
      <c r="BJ17" s="622"/>
      <c r="BK17" s="622"/>
      <c r="BL17" s="622"/>
      <c r="BM17" s="622"/>
      <c r="BN17" s="623"/>
      <c r="BO17" s="659" t="s">
        <v>129</v>
      </c>
      <c r="BP17" s="659"/>
      <c r="BQ17" s="659"/>
      <c r="BR17" s="659"/>
      <c r="BS17" s="660" t="s">
        <v>129</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1013406</v>
      </c>
      <c r="CS17" s="622"/>
      <c r="CT17" s="622"/>
      <c r="CU17" s="622"/>
      <c r="CV17" s="622"/>
      <c r="CW17" s="622"/>
      <c r="CX17" s="622"/>
      <c r="CY17" s="623"/>
      <c r="CZ17" s="659">
        <v>13.9</v>
      </c>
      <c r="DA17" s="659"/>
      <c r="DB17" s="659"/>
      <c r="DC17" s="659"/>
      <c r="DD17" s="627" t="s">
        <v>236</v>
      </c>
      <c r="DE17" s="622"/>
      <c r="DF17" s="622"/>
      <c r="DG17" s="622"/>
      <c r="DH17" s="622"/>
      <c r="DI17" s="622"/>
      <c r="DJ17" s="622"/>
      <c r="DK17" s="622"/>
      <c r="DL17" s="622"/>
      <c r="DM17" s="622"/>
      <c r="DN17" s="622"/>
      <c r="DO17" s="622"/>
      <c r="DP17" s="623"/>
      <c r="DQ17" s="627">
        <v>993375</v>
      </c>
      <c r="DR17" s="622"/>
      <c r="DS17" s="622"/>
      <c r="DT17" s="622"/>
      <c r="DU17" s="622"/>
      <c r="DV17" s="622"/>
      <c r="DW17" s="622"/>
      <c r="DX17" s="622"/>
      <c r="DY17" s="622"/>
      <c r="DZ17" s="622"/>
      <c r="EA17" s="622"/>
      <c r="EB17" s="622"/>
      <c r="EC17" s="658"/>
    </row>
    <row r="18" spans="2:133" ht="11.25" customHeight="1">
      <c r="B18" s="618" t="s">
        <v>271</v>
      </c>
      <c r="C18" s="619"/>
      <c r="D18" s="619"/>
      <c r="E18" s="619"/>
      <c r="F18" s="619"/>
      <c r="G18" s="619"/>
      <c r="H18" s="619"/>
      <c r="I18" s="619"/>
      <c r="J18" s="619"/>
      <c r="K18" s="619"/>
      <c r="L18" s="619"/>
      <c r="M18" s="619"/>
      <c r="N18" s="619"/>
      <c r="O18" s="619"/>
      <c r="P18" s="619"/>
      <c r="Q18" s="620"/>
      <c r="R18" s="621">
        <v>1359</v>
      </c>
      <c r="S18" s="622"/>
      <c r="T18" s="622"/>
      <c r="U18" s="622"/>
      <c r="V18" s="622"/>
      <c r="W18" s="622"/>
      <c r="X18" s="622"/>
      <c r="Y18" s="623"/>
      <c r="Z18" s="659">
        <v>0</v>
      </c>
      <c r="AA18" s="659"/>
      <c r="AB18" s="659"/>
      <c r="AC18" s="659"/>
      <c r="AD18" s="660">
        <v>1359</v>
      </c>
      <c r="AE18" s="660"/>
      <c r="AF18" s="660"/>
      <c r="AG18" s="660"/>
      <c r="AH18" s="660"/>
      <c r="AI18" s="660"/>
      <c r="AJ18" s="660"/>
      <c r="AK18" s="660"/>
      <c r="AL18" s="624">
        <v>0</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236</v>
      </c>
      <c r="BP18" s="659"/>
      <c r="BQ18" s="659"/>
      <c r="BR18" s="659"/>
      <c r="BS18" s="660" t="s">
        <v>236</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v>42580</v>
      </c>
      <c r="CS18" s="622"/>
      <c r="CT18" s="622"/>
      <c r="CU18" s="622"/>
      <c r="CV18" s="622"/>
      <c r="CW18" s="622"/>
      <c r="CX18" s="622"/>
      <c r="CY18" s="623"/>
      <c r="CZ18" s="659">
        <v>0.6</v>
      </c>
      <c r="DA18" s="659"/>
      <c r="DB18" s="659"/>
      <c r="DC18" s="659"/>
      <c r="DD18" s="627" t="s">
        <v>236</v>
      </c>
      <c r="DE18" s="622"/>
      <c r="DF18" s="622"/>
      <c r="DG18" s="622"/>
      <c r="DH18" s="622"/>
      <c r="DI18" s="622"/>
      <c r="DJ18" s="622"/>
      <c r="DK18" s="622"/>
      <c r="DL18" s="622"/>
      <c r="DM18" s="622"/>
      <c r="DN18" s="622"/>
      <c r="DO18" s="622"/>
      <c r="DP18" s="623"/>
      <c r="DQ18" s="627" t="s">
        <v>236</v>
      </c>
      <c r="DR18" s="622"/>
      <c r="DS18" s="622"/>
      <c r="DT18" s="622"/>
      <c r="DU18" s="622"/>
      <c r="DV18" s="622"/>
      <c r="DW18" s="622"/>
      <c r="DX18" s="622"/>
      <c r="DY18" s="622"/>
      <c r="DZ18" s="622"/>
      <c r="EA18" s="622"/>
      <c r="EB18" s="622"/>
      <c r="EC18" s="658"/>
    </row>
    <row r="19" spans="2:133" ht="11.25" customHeight="1">
      <c r="B19" s="618" t="s">
        <v>274</v>
      </c>
      <c r="C19" s="619"/>
      <c r="D19" s="619"/>
      <c r="E19" s="619"/>
      <c r="F19" s="619"/>
      <c r="G19" s="619"/>
      <c r="H19" s="619"/>
      <c r="I19" s="619"/>
      <c r="J19" s="619"/>
      <c r="K19" s="619"/>
      <c r="L19" s="619"/>
      <c r="M19" s="619"/>
      <c r="N19" s="619"/>
      <c r="O19" s="619"/>
      <c r="P19" s="619"/>
      <c r="Q19" s="620"/>
      <c r="R19" s="621">
        <v>1359</v>
      </c>
      <c r="S19" s="622"/>
      <c r="T19" s="622"/>
      <c r="U19" s="622"/>
      <c r="V19" s="622"/>
      <c r="W19" s="622"/>
      <c r="X19" s="622"/>
      <c r="Y19" s="623"/>
      <c r="Z19" s="659">
        <v>0</v>
      </c>
      <c r="AA19" s="659"/>
      <c r="AB19" s="659"/>
      <c r="AC19" s="659"/>
      <c r="AD19" s="660">
        <v>1359</v>
      </c>
      <c r="AE19" s="660"/>
      <c r="AF19" s="660"/>
      <c r="AG19" s="660"/>
      <c r="AH19" s="660"/>
      <c r="AI19" s="660"/>
      <c r="AJ19" s="660"/>
      <c r="AK19" s="660"/>
      <c r="AL19" s="624">
        <v>0</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t="s">
        <v>236</v>
      </c>
      <c r="BH19" s="622"/>
      <c r="BI19" s="622"/>
      <c r="BJ19" s="622"/>
      <c r="BK19" s="622"/>
      <c r="BL19" s="622"/>
      <c r="BM19" s="622"/>
      <c r="BN19" s="623"/>
      <c r="BO19" s="659" t="s">
        <v>129</v>
      </c>
      <c r="BP19" s="659"/>
      <c r="BQ19" s="659"/>
      <c r="BR19" s="659"/>
      <c r="BS19" s="660" t="s">
        <v>236</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236</v>
      </c>
      <c r="DA19" s="659"/>
      <c r="DB19" s="659"/>
      <c r="DC19" s="659"/>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c r="B20" s="688" t="s">
        <v>277</v>
      </c>
      <c r="C20" s="689"/>
      <c r="D20" s="689"/>
      <c r="E20" s="689"/>
      <c r="F20" s="689"/>
      <c r="G20" s="689"/>
      <c r="H20" s="689"/>
      <c r="I20" s="689"/>
      <c r="J20" s="689"/>
      <c r="K20" s="689"/>
      <c r="L20" s="689"/>
      <c r="M20" s="689"/>
      <c r="N20" s="689"/>
      <c r="O20" s="689"/>
      <c r="P20" s="689"/>
      <c r="Q20" s="690"/>
      <c r="R20" s="621" t="s">
        <v>129</v>
      </c>
      <c r="S20" s="622"/>
      <c r="T20" s="622"/>
      <c r="U20" s="622"/>
      <c r="V20" s="622"/>
      <c r="W20" s="622"/>
      <c r="X20" s="622"/>
      <c r="Y20" s="623"/>
      <c r="Z20" s="659" t="s">
        <v>129</v>
      </c>
      <c r="AA20" s="659"/>
      <c r="AB20" s="659"/>
      <c r="AC20" s="659"/>
      <c r="AD20" s="660" t="s">
        <v>129</v>
      </c>
      <c r="AE20" s="660"/>
      <c r="AF20" s="660"/>
      <c r="AG20" s="660"/>
      <c r="AH20" s="660"/>
      <c r="AI20" s="660"/>
      <c r="AJ20" s="660"/>
      <c r="AK20" s="660"/>
      <c r="AL20" s="624" t="s">
        <v>129</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t="s">
        <v>129</v>
      </c>
      <c r="BH20" s="622"/>
      <c r="BI20" s="622"/>
      <c r="BJ20" s="622"/>
      <c r="BK20" s="622"/>
      <c r="BL20" s="622"/>
      <c r="BM20" s="622"/>
      <c r="BN20" s="623"/>
      <c r="BO20" s="659" t="s">
        <v>129</v>
      </c>
      <c r="BP20" s="659"/>
      <c r="BQ20" s="659"/>
      <c r="BR20" s="659"/>
      <c r="BS20" s="660" t="s">
        <v>129</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7274439</v>
      </c>
      <c r="CS20" s="622"/>
      <c r="CT20" s="622"/>
      <c r="CU20" s="622"/>
      <c r="CV20" s="622"/>
      <c r="CW20" s="622"/>
      <c r="CX20" s="622"/>
      <c r="CY20" s="623"/>
      <c r="CZ20" s="659">
        <v>100</v>
      </c>
      <c r="DA20" s="659"/>
      <c r="DB20" s="659"/>
      <c r="DC20" s="659"/>
      <c r="DD20" s="627">
        <v>1377058</v>
      </c>
      <c r="DE20" s="622"/>
      <c r="DF20" s="622"/>
      <c r="DG20" s="622"/>
      <c r="DH20" s="622"/>
      <c r="DI20" s="622"/>
      <c r="DJ20" s="622"/>
      <c r="DK20" s="622"/>
      <c r="DL20" s="622"/>
      <c r="DM20" s="622"/>
      <c r="DN20" s="622"/>
      <c r="DO20" s="622"/>
      <c r="DP20" s="623"/>
      <c r="DQ20" s="627">
        <v>4643132</v>
      </c>
      <c r="DR20" s="622"/>
      <c r="DS20" s="622"/>
      <c r="DT20" s="622"/>
      <c r="DU20" s="622"/>
      <c r="DV20" s="622"/>
      <c r="DW20" s="622"/>
      <c r="DX20" s="622"/>
      <c r="DY20" s="622"/>
      <c r="DZ20" s="622"/>
      <c r="EA20" s="622"/>
      <c r="EB20" s="622"/>
      <c r="EC20" s="658"/>
    </row>
    <row r="21" spans="2:133" ht="11.25" customHeight="1">
      <c r="B21" s="618" t="s">
        <v>280</v>
      </c>
      <c r="C21" s="619"/>
      <c r="D21" s="619"/>
      <c r="E21" s="619"/>
      <c r="F21" s="619"/>
      <c r="G21" s="619"/>
      <c r="H21" s="619"/>
      <c r="I21" s="619"/>
      <c r="J21" s="619"/>
      <c r="K21" s="619"/>
      <c r="L21" s="619"/>
      <c r="M21" s="619"/>
      <c r="N21" s="619"/>
      <c r="O21" s="619"/>
      <c r="P21" s="619"/>
      <c r="Q21" s="620"/>
      <c r="R21" s="621">
        <v>3476824</v>
      </c>
      <c r="S21" s="622"/>
      <c r="T21" s="622"/>
      <c r="U21" s="622"/>
      <c r="V21" s="622"/>
      <c r="W21" s="622"/>
      <c r="X21" s="622"/>
      <c r="Y21" s="623"/>
      <c r="Z21" s="659">
        <v>45.4</v>
      </c>
      <c r="AA21" s="659"/>
      <c r="AB21" s="659"/>
      <c r="AC21" s="659"/>
      <c r="AD21" s="660">
        <v>3279305</v>
      </c>
      <c r="AE21" s="660"/>
      <c r="AF21" s="660"/>
      <c r="AG21" s="660"/>
      <c r="AH21" s="660"/>
      <c r="AI21" s="660"/>
      <c r="AJ21" s="660"/>
      <c r="AK21" s="660"/>
      <c r="AL21" s="624">
        <v>81</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t="s">
        <v>236</v>
      </c>
      <c r="BH21" s="622"/>
      <c r="BI21" s="622"/>
      <c r="BJ21" s="622"/>
      <c r="BK21" s="622"/>
      <c r="BL21" s="622"/>
      <c r="BM21" s="622"/>
      <c r="BN21" s="623"/>
      <c r="BO21" s="659" t="s">
        <v>129</v>
      </c>
      <c r="BP21" s="659"/>
      <c r="BQ21" s="659"/>
      <c r="BR21" s="659"/>
      <c r="BS21" s="660" t="s">
        <v>129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282</v>
      </c>
      <c r="C22" s="619"/>
      <c r="D22" s="619"/>
      <c r="E22" s="619"/>
      <c r="F22" s="619"/>
      <c r="G22" s="619"/>
      <c r="H22" s="619"/>
      <c r="I22" s="619"/>
      <c r="J22" s="619"/>
      <c r="K22" s="619"/>
      <c r="L22" s="619"/>
      <c r="M22" s="619"/>
      <c r="N22" s="619"/>
      <c r="O22" s="619"/>
      <c r="P22" s="619"/>
      <c r="Q22" s="620"/>
      <c r="R22" s="621">
        <v>3279305</v>
      </c>
      <c r="S22" s="622"/>
      <c r="T22" s="622"/>
      <c r="U22" s="622"/>
      <c r="V22" s="622"/>
      <c r="W22" s="622"/>
      <c r="X22" s="622"/>
      <c r="Y22" s="623"/>
      <c r="Z22" s="659">
        <v>42.8</v>
      </c>
      <c r="AA22" s="659"/>
      <c r="AB22" s="659"/>
      <c r="AC22" s="659"/>
      <c r="AD22" s="660">
        <v>3279305</v>
      </c>
      <c r="AE22" s="660"/>
      <c r="AF22" s="660"/>
      <c r="AG22" s="660"/>
      <c r="AH22" s="660"/>
      <c r="AI22" s="660"/>
      <c r="AJ22" s="660"/>
      <c r="AK22" s="660"/>
      <c r="AL22" s="624">
        <v>81</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129</v>
      </c>
      <c r="BH22" s="622"/>
      <c r="BI22" s="622"/>
      <c r="BJ22" s="622"/>
      <c r="BK22" s="622"/>
      <c r="BL22" s="622"/>
      <c r="BM22" s="622"/>
      <c r="BN22" s="623"/>
      <c r="BO22" s="659" t="s">
        <v>129</v>
      </c>
      <c r="BP22" s="659"/>
      <c r="BQ22" s="659"/>
      <c r="BR22" s="659"/>
      <c r="BS22" s="660" t="s">
        <v>129</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285</v>
      </c>
      <c r="C23" s="619"/>
      <c r="D23" s="619"/>
      <c r="E23" s="619"/>
      <c r="F23" s="619"/>
      <c r="G23" s="619"/>
      <c r="H23" s="619"/>
      <c r="I23" s="619"/>
      <c r="J23" s="619"/>
      <c r="K23" s="619"/>
      <c r="L23" s="619"/>
      <c r="M23" s="619"/>
      <c r="N23" s="619"/>
      <c r="O23" s="619"/>
      <c r="P23" s="619"/>
      <c r="Q23" s="620"/>
      <c r="R23" s="621">
        <v>197519</v>
      </c>
      <c r="S23" s="622"/>
      <c r="T23" s="622"/>
      <c r="U23" s="622"/>
      <c r="V23" s="622"/>
      <c r="W23" s="622"/>
      <c r="X23" s="622"/>
      <c r="Y23" s="623"/>
      <c r="Z23" s="659">
        <v>2.6</v>
      </c>
      <c r="AA23" s="659"/>
      <c r="AB23" s="659"/>
      <c r="AC23" s="659"/>
      <c r="AD23" s="660" t="s">
        <v>236</v>
      </c>
      <c r="AE23" s="660"/>
      <c r="AF23" s="660"/>
      <c r="AG23" s="660"/>
      <c r="AH23" s="660"/>
      <c r="AI23" s="660"/>
      <c r="AJ23" s="660"/>
      <c r="AK23" s="660"/>
      <c r="AL23" s="624" t="s">
        <v>236</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t="s">
        <v>129</v>
      </c>
      <c r="BH23" s="622"/>
      <c r="BI23" s="622"/>
      <c r="BJ23" s="622"/>
      <c r="BK23" s="622"/>
      <c r="BL23" s="622"/>
      <c r="BM23" s="622"/>
      <c r="BN23" s="623"/>
      <c r="BO23" s="659" t="s">
        <v>129</v>
      </c>
      <c r="BP23" s="659"/>
      <c r="BQ23" s="659"/>
      <c r="BR23" s="659"/>
      <c r="BS23" s="660" t="s">
        <v>236</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c r="B24" s="618" t="s">
        <v>292</v>
      </c>
      <c r="C24" s="619"/>
      <c r="D24" s="619"/>
      <c r="E24" s="619"/>
      <c r="F24" s="619"/>
      <c r="G24" s="619"/>
      <c r="H24" s="619"/>
      <c r="I24" s="619"/>
      <c r="J24" s="619"/>
      <c r="K24" s="619"/>
      <c r="L24" s="619"/>
      <c r="M24" s="619"/>
      <c r="N24" s="619"/>
      <c r="O24" s="619"/>
      <c r="P24" s="619"/>
      <c r="Q24" s="620"/>
      <c r="R24" s="621" t="s">
        <v>236</v>
      </c>
      <c r="S24" s="622"/>
      <c r="T24" s="622"/>
      <c r="U24" s="622"/>
      <c r="V24" s="622"/>
      <c r="W24" s="622"/>
      <c r="X24" s="622"/>
      <c r="Y24" s="623"/>
      <c r="Z24" s="659" t="s">
        <v>129</v>
      </c>
      <c r="AA24" s="659"/>
      <c r="AB24" s="659"/>
      <c r="AC24" s="659"/>
      <c r="AD24" s="660" t="s">
        <v>129</v>
      </c>
      <c r="AE24" s="660"/>
      <c r="AF24" s="660"/>
      <c r="AG24" s="660"/>
      <c r="AH24" s="660"/>
      <c r="AI24" s="660"/>
      <c r="AJ24" s="660"/>
      <c r="AK24" s="660"/>
      <c r="AL24" s="624" t="s">
        <v>236</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129</v>
      </c>
      <c r="BH24" s="622"/>
      <c r="BI24" s="622"/>
      <c r="BJ24" s="622"/>
      <c r="BK24" s="622"/>
      <c r="BL24" s="622"/>
      <c r="BM24" s="622"/>
      <c r="BN24" s="623"/>
      <c r="BO24" s="659" t="s">
        <v>236</v>
      </c>
      <c r="BP24" s="659"/>
      <c r="BQ24" s="659"/>
      <c r="BR24" s="659"/>
      <c r="BS24" s="660" t="s">
        <v>129</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2871516</v>
      </c>
      <c r="CS24" s="677"/>
      <c r="CT24" s="677"/>
      <c r="CU24" s="677"/>
      <c r="CV24" s="677"/>
      <c r="CW24" s="677"/>
      <c r="CX24" s="677"/>
      <c r="CY24" s="702"/>
      <c r="CZ24" s="703">
        <v>39.5</v>
      </c>
      <c r="DA24" s="685"/>
      <c r="DB24" s="685"/>
      <c r="DC24" s="705"/>
      <c r="DD24" s="701">
        <v>2336693</v>
      </c>
      <c r="DE24" s="677"/>
      <c r="DF24" s="677"/>
      <c r="DG24" s="677"/>
      <c r="DH24" s="677"/>
      <c r="DI24" s="677"/>
      <c r="DJ24" s="677"/>
      <c r="DK24" s="702"/>
      <c r="DL24" s="701">
        <v>2308351</v>
      </c>
      <c r="DM24" s="677"/>
      <c r="DN24" s="677"/>
      <c r="DO24" s="677"/>
      <c r="DP24" s="677"/>
      <c r="DQ24" s="677"/>
      <c r="DR24" s="677"/>
      <c r="DS24" s="677"/>
      <c r="DT24" s="677"/>
      <c r="DU24" s="677"/>
      <c r="DV24" s="702"/>
      <c r="DW24" s="703">
        <v>56.6</v>
      </c>
      <c r="DX24" s="685"/>
      <c r="DY24" s="685"/>
      <c r="DZ24" s="685"/>
      <c r="EA24" s="685"/>
      <c r="EB24" s="685"/>
      <c r="EC24" s="704"/>
    </row>
    <row r="25" spans="2:133" ht="11.25" customHeight="1">
      <c r="B25" s="618" t="s">
        <v>295</v>
      </c>
      <c r="C25" s="619"/>
      <c r="D25" s="619"/>
      <c r="E25" s="619"/>
      <c r="F25" s="619"/>
      <c r="G25" s="619"/>
      <c r="H25" s="619"/>
      <c r="I25" s="619"/>
      <c r="J25" s="619"/>
      <c r="K25" s="619"/>
      <c r="L25" s="619"/>
      <c r="M25" s="619"/>
      <c r="N25" s="619"/>
      <c r="O25" s="619"/>
      <c r="P25" s="619"/>
      <c r="Q25" s="620"/>
      <c r="R25" s="621">
        <v>4217860</v>
      </c>
      <c r="S25" s="622"/>
      <c r="T25" s="622"/>
      <c r="U25" s="622"/>
      <c r="V25" s="622"/>
      <c r="W25" s="622"/>
      <c r="X25" s="622"/>
      <c r="Y25" s="623"/>
      <c r="Z25" s="659">
        <v>55.1</v>
      </c>
      <c r="AA25" s="659"/>
      <c r="AB25" s="659"/>
      <c r="AC25" s="659"/>
      <c r="AD25" s="660">
        <v>4020341</v>
      </c>
      <c r="AE25" s="660"/>
      <c r="AF25" s="660"/>
      <c r="AG25" s="660"/>
      <c r="AH25" s="660"/>
      <c r="AI25" s="660"/>
      <c r="AJ25" s="660"/>
      <c r="AK25" s="660"/>
      <c r="AL25" s="624">
        <v>99.4</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236</v>
      </c>
      <c r="BH25" s="622"/>
      <c r="BI25" s="622"/>
      <c r="BJ25" s="622"/>
      <c r="BK25" s="622"/>
      <c r="BL25" s="622"/>
      <c r="BM25" s="622"/>
      <c r="BN25" s="623"/>
      <c r="BO25" s="659" t="s">
        <v>236</v>
      </c>
      <c r="BP25" s="659"/>
      <c r="BQ25" s="659"/>
      <c r="BR25" s="659"/>
      <c r="BS25" s="660" t="s">
        <v>236</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1187839</v>
      </c>
      <c r="CS25" s="634"/>
      <c r="CT25" s="634"/>
      <c r="CU25" s="634"/>
      <c r="CV25" s="634"/>
      <c r="CW25" s="634"/>
      <c r="CX25" s="634"/>
      <c r="CY25" s="635"/>
      <c r="CZ25" s="624">
        <v>16.3</v>
      </c>
      <c r="DA25" s="636"/>
      <c r="DB25" s="636"/>
      <c r="DC25" s="637"/>
      <c r="DD25" s="627">
        <v>1112786</v>
      </c>
      <c r="DE25" s="634"/>
      <c r="DF25" s="634"/>
      <c r="DG25" s="634"/>
      <c r="DH25" s="634"/>
      <c r="DI25" s="634"/>
      <c r="DJ25" s="634"/>
      <c r="DK25" s="635"/>
      <c r="DL25" s="627">
        <v>1098465</v>
      </c>
      <c r="DM25" s="634"/>
      <c r="DN25" s="634"/>
      <c r="DO25" s="634"/>
      <c r="DP25" s="634"/>
      <c r="DQ25" s="634"/>
      <c r="DR25" s="634"/>
      <c r="DS25" s="634"/>
      <c r="DT25" s="634"/>
      <c r="DU25" s="634"/>
      <c r="DV25" s="635"/>
      <c r="DW25" s="624">
        <v>26.9</v>
      </c>
      <c r="DX25" s="636"/>
      <c r="DY25" s="636"/>
      <c r="DZ25" s="636"/>
      <c r="EA25" s="636"/>
      <c r="EB25" s="636"/>
      <c r="EC25" s="648"/>
    </row>
    <row r="26" spans="2:133" ht="11.25" customHeight="1">
      <c r="B26" s="618" t="s">
        <v>298</v>
      </c>
      <c r="C26" s="619"/>
      <c r="D26" s="619"/>
      <c r="E26" s="619"/>
      <c r="F26" s="619"/>
      <c r="G26" s="619"/>
      <c r="H26" s="619"/>
      <c r="I26" s="619"/>
      <c r="J26" s="619"/>
      <c r="K26" s="619"/>
      <c r="L26" s="619"/>
      <c r="M26" s="619"/>
      <c r="N26" s="619"/>
      <c r="O26" s="619"/>
      <c r="P26" s="619"/>
      <c r="Q26" s="620"/>
      <c r="R26" s="621">
        <v>628</v>
      </c>
      <c r="S26" s="622"/>
      <c r="T26" s="622"/>
      <c r="U26" s="622"/>
      <c r="V26" s="622"/>
      <c r="W26" s="622"/>
      <c r="X26" s="622"/>
      <c r="Y26" s="623"/>
      <c r="Z26" s="659">
        <v>0</v>
      </c>
      <c r="AA26" s="659"/>
      <c r="AB26" s="659"/>
      <c r="AC26" s="659"/>
      <c r="AD26" s="660">
        <v>628</v>
      </c>
      <c r="AE26" s="660"/>
      <c r="AF26" s="660"/>
      <c r="AG26" s="660"/>
      <c r="AH26" s="660"/>
      <c r="AI26" s="660"/>
      <c r="AJ26" s="660"/>
      <c r="AK26" s="660"/>
      <c r="AL26" s="624">
        <v>0</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129</v>
      </c>
      <c r="BH26" s="622"/>
      <c r="BI26" s="622"/>
      <c r="BJ26" s="622"/>
      <c r="BK26" s="622"/>
      <c r="BL26" s="622"/>
      <c r="BM26" s="622"/>
      <c r="BN26" s="623"/>
      <c r="BO26" s="659" t="s">
        <v>129</v>
      </c>
      <c r="BP26" s="659"/>
      <c r="BQ26" s="659"/>
      <c r="BR26" s="659"/>
      <c r="BS26" s="660" t="s">
        <v>129</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627472</v>
      </c>
      <c r="CS26" s="622"/>
      <c r="CT26" s="622"/>
      <c r="CU26" s="622"/>
      <c r="CV26" s="622"/>
      <c r="CW26" s="622"/>
      <c r="CX26" s="622"/>
      <c r="CY26" s="623"/>
      <c r="CZ26" s="624">
        <v>8.6</v>
      </c>
      <c r="DA26" s="636"/>
      <c r="DB26" s="636"/>
      <c r="DC26" s="637"/>
      <c r="DD26" s="627">
        <v>592365</v>
      </c>
      <c r="DE26" s="622"/>
      <c r="DF26" s="622"/>
      <c r="DG26" s="622"/>
      <c r="DH26" s="622"/>
      <c r="DI26" s="622"/>
      <c r="DJ26" s="622"/>
      <c r="DK26" s="623"/>
      <c r="DL26" s="627" t="s">
        <v>236</v>
      </c>
      <c r="DM26" s="622"/>
      <c r="DN26" s="622"/>
      <c r="DO26" s="622"/>
      <c r="DP26" s="622"/>
      <c r="DQ26" s="622"/>
      <c r="DR26" s="622"/>
      <c r="DS26" s="622"/>
      <c r="DT26" s="622"/>
      <c r="DU26" s="622"/>
      <c r="DV26" s="623"/>
      <c r="DW26" s="624" t="s">
        <v>236</v>
      </c>
      <c r="DX26" s="636"/>
      <c r="DY26" s="636"/>
      <c r="DZ26" s="636"/>
      <c r="EA26" s="636"/>
      <c r="EB26" s="636"/>
      <c r="EC26" s="648"/>
    </row>
    <row r="27" spans="2:133" ht="11.25" customHeight="1">
      <c r="B27" s="618" t="s">
        <v>301</v>
      </c>
      <c r="C27" s="619"/>
      <c r="D27" s="619"/>
      <c r="E27" s="619"/>
      <c r="F27" s="619"/>
      <c r="G27" s="619"/>
      <c r="H27" s="619"/>
      <c r="I27" s="619"/>
      <c r="J27" s="619"/>
      <c r="K27" s="619"/>
      <c r="L27" s="619"/>
      <c r="M27" s="619"/>
      <c r="N27" s="619"/>
      <c r="O27" s="619"/>
      <c r="P27" s="619"/>
      <c r="Q27" s="620"/>
      <c r="R27" s="621">
        <v>50135</v>
      </c>
      <c r="S27" s="622"/>
      <c r="T27" s="622"/>
      <c r="U27" s="622"/>
      <c r="V27" s="622"/>
      <c r="W27" s="622"/>
      <c r="X27" s="622"/>
      <c r="Y27" s="623"/>
      <c r="Z27" s="659">
        <v>0.7</v>
      </c>
      <c r="AA27" s="659"/>
      <c r="AB27" s="659"/>
      <c r="AC27" s="659"/>
      <c r="AD27" s="660" t="s">
        <v>129</v>
      </c>
      <c r="AE27" s="660"/>
      <c r="AF27" s="660"/>
      <c r="AG27" s="660"/>
      <c r="AH27" s="660"/>
      <c r="AI27" s="660"/>
      <c r="AJ27" s="660"/>
      <c r="AK27" s="660"/>
      <c r="AL27" s="624" t="s">
        <v>236</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530611</v>
      </c>
      <c r="BH27" s="622"/>
      <c r="BI27" s="622"/>
      <c r="BJ27" s="622"/>
      <c r="BK27" s="622"/>
      <c r="BL27" s="622"/>
      <c r="BM27" s="622"/>
      <c r="BN27" s="623"/>
      <c r="BO27" s="659">
        <v>100</v>
      </c>
      <c r="BP27" s="659"/>
      <c r="BQ27" s="659"/>
      <c r="BR27" s="659"/>
      <c r="BS27" s="660" t="s">
        <v>129</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670271</v>
      </c>
      <c r="CS27" s="634"/>
      <c r="CT27" s="634"/>
      <c r="CU27" s="634"/>
      <c r="CV27" s="634"/>
      <c r="CW27" s="634"/>
      <c r="CX27" s="634"/>
      <c r="CY27" s="635"/>
      <c r="CZ27" s="624">
        <v>9.1999999999999993</v>
      </c>
      <c r="DA27" s="636"/>
      <c r="DB27" s="636"/>
      <c r="DC27" s="637"/>
      <c r="DD27" s="627">
        <v>230532</v>
      </c>
      <c r="DE27" s="634"/>
      <c r="DF27" s="634"/>
      <c r="DG27" s="634"/>
      <c r="DH27" s="634"/>
      <c r="DI27" s="634"/>
      <c r="DJ27" s="634"/>
      <c r="DK27" s="635"/>
      <c r="DL27" s="627">
        <v>216511</v>
      </c>
      <c r="DM27" s="634"/>
      <c r="DN27" s="634"/>
      <c r="DO27" s="634"/>
      <c r="DP27" s="634"/>
      <c r="DQ27" s="634"/>
      <c r="DR27" s="634"/>
      <c r="DS27" s="634"/>
      <c r="DT27" s="634"/>
      <c r="DU27" s="634"/>
      <c r="DV27" s="635"/>
      <c r="DW27" s="624">
        <v>5.3</v>
      </c>
      <c r="DX27" s="636"/>
      <c r="DY27" s="636"/>
      <c r="DZ27" s="636"/>
      <c r="EA27" s="636"/>
      <c r="EB27" s="636"/>
      <c r="EC27" s="648"/>
    </row>
    <row r="28" spans="2:133" ht="11.25" customHeight="1">
      <c r="B28" s="618" t="s">
        <v>304</v>
      </c>
      <c r="C28" s="619"/>
      <c r="D28" s="619"/>
      <c r="E28" s="619"/>
      <c r="F28" s="619"/>
      <c r="G28" s="619"/>
      <c r="H28" s="619"/>
      <c r="I28" s="619"/>
      <c r="J28" s="619"/>
      <c r="K28" s="619"/>
      <c r="L28" s="619"/>
      <c r="M28" s="619"/>
      <c r="N28" s="619"/>
      <c r="O28" s="619"/>
      <c r="P28" s="619"/>
      <c r="Q28" s="620"/>
      <c r="R28" s="621">
        <v>68130</v>
      </c>
      <c r="S28" s="622"/>
      <c r="T28" s="622"/>
      <c r="U28" s="622"/>
      <c r="V28" s="622"/>
      <c r="W28" s="622"/>
      <c r="X28" s="622"/>
      <c r="Y28" s="623"/>
      <c r="Z28" s="659">
        <v>0.9</v>
      </c>
      <c r="AA28" s="659"/>
      <c r="AB28" s="659"/>
      <c r="AC28" s="659"/>
      <c r="AD28" s="660" t="s">
        <v>236</v>
      </c>
      <c r="AE28" s="660"/>
      <c r="AF28" s="660"/>
      <c r="AG28" s="660"/>
      <c r="AH28" s="660"/>
      <c r="AI28" s="660"/>
      <c r="AJ28" s="660"/>
      <c r="AK28" s="660"/>
      <c r="AL28" s="624" t="s">
        <v>129</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1013406</v>
      </c>
      <c r="CS28" s="622"/>
      <c r="CT28" s="622"/>
      <c r="CU28" s="622"/>
      <c r="CV28" s="622"/>
      <c r="CW28" s="622"/>
      <c r="CX28" s="622"/>
      <c r="CY28" s="623"/>
      <c r="CZ28" s="624">
        <v>13.9</v>
      </c>
      <c r="DA28" s="636"/>
      <c r="DB28" s="636"/>
      <c r="DC28" s="637"/>
      <c r="DD28" s="627">
        <v>993375</v>
      </c>
      <c r="DE28" s="622"/>
      <c r="DF28" s="622"/>
      <c r="DG28" s="622"/>
      <c r="DH28" s="622"/>
      <c r="DI28" s="622"/>
      <c r="DJ28" s="622"/>
      <c r="DK28" s="623"/>
      <c r="DL28" s="627">
        <v>993375</v>
      </c>
      <c r="DM28" s="622"/>
      <c r="DN28" s="622"/>
      <c r="DO28" s="622"/>
      <c r="DP28" s="622"/>
      <c r="DQ28" s="622"/>
      <c r="DR28" s="622"/>
      <c r="DS28" s="622"/>
      <c r="DT28" s="622"/>
      <c r="DU28" s="622"/>
      <c r="DV28" s="623"/>
      <c r="DW28" s="624">
        <v>24.3</v>
      </c>
      <c r="DX28" s="636"/>
      <c r="DY28" s="636"/>
      <c r="DZ28" s="636"/>
      <c r="EA28" s="636"/>
      <c r="EB28" s="636"/>
      <c r="EC28" s="648"/>
    </row>
    <row r="29" spans="2:133" ht="11.25" customHeight="1">
      <c r="B29" s="618" t="s">
        <v>306</v>
      </c>
      <c r="C29" s="619"/>
      <c r="D29" s="619"/>
      <c r="E29" s="619"/>
      <c r="F29" s="619"/>
      <c r="G29" s="619"/>
      <c r="H29" s="619"/>
      <c r="I29" s="619"/>
      <c r="J29" s="619"/>
      <c r="K29" s="619"/>
      <c r="L29" s="619"/>
      <c r="M29" s="619"/>
      <c r="N29" s="619"/>
      <c r="O29" s="619"/>
      <c r="P29" s="619"/>
      <c r="Q29" s="620"/>
      <c r="R29" s="621">
        <v>5042</v>
      </c>
      <c r="S29" s="622"/>
      <c r="T29" s="622"/>
      <c r="U29" s="622"/>
      <c r="V29" s="622"/>
      <c r="W29" s="622"/>
      <c r="X29" s="622"/>
      <c r="Y29" s="623"/>
      <c r="Z29" s="659">
        <v>0.1</v>
      </c>
      <c r="AA29" s="659"/>
      <c r="AB29" s="659"/>
      <c r="AC29" s="659"/>
      <c r="AD29" s="660" t="s">
        <v>129</v>
      </c>
      <c r="AE29" s="660"/>
      <c r="AF29" s="660"/>
      <c r="AG29" s="660"/>
      <c r="AH29" s="660"/>
      <c r="AI29" s="660"/>
      <c r="AJ29" s="660"/>
      <c r="AK29" s="660"/>
      <c r="AL29" s="624" t="s">
        <v>236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72</v>
      </c>
      <c r="CG29" s="619"/>
      <c r="CH29" s="619"/>
      <c r="CI29" s="619"/>
      <c r="CJ29" s="619"/>
      <c r="CK29" s="619"/>
      <c r="CL29" s="619"/>
      <c r="CM29" s="619"/>
      <c r="CN29" s="619"/>
      <c r="CO29" s="619"/>
      <c r="CP29" s="619"/>
      <c r="CQ29" s="620"/>
      <c r="CR29" s="621">
        <v>1013406</v>
      </c>
      <c r="CS29" s="634"/>
      <c r="CT29" s="634"/>
      <c r="CU29" s="634"/>
      <c r="CV29" s="634"/>
      <c r="CW29" s="634"/>
      <c r="CX29" s="634"/>
      <c r="CY29" s="635"/>
      <c r="CZ29" s="624">
        <v>13.9</v>
      </c>
      <c r="DA29" s="636"/>
      <c r="DB29" s="636"/>
      <c r="DC29" s="637"/>
      <c r="DD29" s="627">
        <v>993375</v>
      </c>
      <c r="DE29" s="634"/>
      <c r="DF29" s="634"/>
      <c r="DG29" s="634"/>
      <c r="DH29" s="634"/>
      <c r="DI29" s="634"/>
      <c r="DJ29" s="634"/>
      <c r="DK29" s="635"/>
      <c r="DL29" s="627">
        <v>993375</v>
      </c>
      <c r="DM29" s="634"/>
      <c r="DN29" s="634"/>
      <c r="DO29" s="634"/>
      <c r="DP29" s="634"/>
      <c r="DQ29" s="634"/>
      <c r="DR29" s="634"/>
      <c r="DS29" s="634"/>
      <c r="DT29" s="634"/>
      <c r="DU29" s="634"/>
      <c r="DV29" s="635"/>
      <c r="DW29" s="624">
        <v>24.3</v>
      </c>
      <c r="DX29" s="636"/>
      <c r="DY29" s="636"/>
      <c r="DZ29" s="636"/>
      <c r="EA29" s="636"/>
      <c r="EB29" s="636"/>
      <c r="EC29" s="648"/>
    </row>
    <row r="30" spans="2:133" ht="11.25" customHeight="1">
      <c r="B30" s="618" t="s">
        <v>308</v>
      </c>
      <c r="C30" s="619"/>
      <c r="D30" s="619"/>
      <c r="E30" s="619"/>
      <c r="F30" s="619"/>
      <c r="G30" s="619"/>
      <c r="H30" s="619"/>
      <c r="I30" s="619"/>
      <c r="J30" s="619"/>
      <c r="K30" s="619"/>
      <c r="L30" s="619"/>
      <c r="M30" s="619"/>
      <c r="N30" s="619"/>
      <c r="O30" s="619"/>
      <c r="P30" s="619"/>
      <c r="Q30" s="620"/>
      <c r="R30" s="621">
        <v>885944</v>
      </c>
      <c r="S30" s="622"/>
      <c r="T30" s="622"/>
      <c r="U30" s="622"/>
      <c r="V30" s="622"/>
      <c r="W30" s="622"/>
      <c r="X30" s="622"/>
      <c r="Y30" s="623"/>
      <c r="Z30" s="659">
        <v>11.6</v>
      </c>
      <c r="AA30" s="659"/>
      <c r="AB30" s="659"/>
      <c r="AC30" s="659"/>
      <c r="AD30" s="660" t="s">
        <v>236</v>
      </c>
      <c r="AE30" s="660"/>
      <c r="AF30" s="660"/>
      <c r="AG30" s="660"/>
      <c r="AH30" s="660"/>
      <c r="AI30" s="660"/>
      <c r="AJ30" s="660"/>
      <c r="AK30" s="660"/>
      <c r="AL30" s="624" t="s">
        <v>129</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992327</v>
      </c>
      <c r="CS30" s="622"/>
      <c r="CT30" s="622"/>
      <c r="CU30" s="622"/>
      <c r="CV30" s="622"/>
      <c r="CW30" s="622"/>
      <c r="CX30" s="622"/>
      <c r="CY30" s="623"/>
      <c r="CZ30" s="624">
        <v>13.6</v>
      </c>
      <c r="DA30" s="636"/>
      <c r="DB30" s="636"/>
      <c r="DC30" s="637"/>
      <c r="DD30" s="627">
        <v>973912</v>
      </c>
      <c r="DE30" s="622"/>
      <c r="DF30" s="622"/>
      <c r="DG30" s="622"/>
      <c r="DH30" s="622"/>
      <c r="DI30" s="622"/>
      <c r="DJ30" s="622"/>
      <c r="DK30" s="623"/>
      <c r="DL30" s="627">
        <v>973912</v>
      </c>
      <c r="DM30" s="622"/>
      <c r="DN30" s="622"/>
      <c r="DO30" s="622"/>
      <c r="DP30" s="622"/>
      <c r="DQ30" s="622"/>
      <c r="DR30" s="622"/>
      <c r="DS30" s="622"/>
      <c r="DT30" s="622"/>
      <c r="DU30" s="622"/>
      <c r="DV30" s="623"/>
      <c r="DW30" s="624">
        <v>23.9</v>
      </c>
      <c r="DX30" s="636"/>
      <c r="DY30" s="636"/>
      <c r="DZ30" s="636"/>
      <c r="EA30" s="636"/>
      <c r="EB30" s="636"/>
      <c r="EC30" s="648"/>
    </row>
    <row r="31" spans="2:133" ht="11.25" customHeight="1">
      <c r="B31" s="688" t="s">
        <v>312</v>
      </c>
      <c r="C31" s="689"/>
      <c r="D31" s="689"/>
      <c r="E31" s="689"/>
      <c r="F31" s="689"/>
      <c r="G31" s="689"/>
      <c r="H31" s="689"/>
      <c r="I31" s="689"/>
      <c r="J31" s="689"/>
      <c r="K31" s="689"/>
      <c r="L31" s="689"/>
      <c r="M31" s="689"/>
      <c r="N31" s="689"/>
      <c r="O31" s="689"/>
      <c r="P31" s="689"/>
      <c r="Q31" s="690"/>
      <c r="R31" s="621">
        <v>25316</v>
      </c>
      <c r="S31" s="622"/>
      <c r="T31" s="622"/>
      <c r="U31" s="622"/>
      <c r="V31" s="622"/>
      <c r="W31" s="622"/>
      <c r="X31" s="622"/>
      <c r="Y31" s="623"/>
      <c r="Z31" s="659">
        <v>0.3</v>
      </c>
      <c r="AA31" s="659"/>
      <c r="AB31" s="659"/>
      <c r="AC31" s="659"/>
      <c r="AD31" s="660">
        <v>25316</v>
      </c>
      <c r="AE31" s="660"/>
      <c r="AF31" s="660"/>
      <c r="AG31" s="660"/>
      <c r="AH31" s="660"/>
      <c r="AI31" s="660"/>
      <c r="AJ31" s="660"/>
      <c r="AK31" s="660"/>
      <c r="AL31" s="624">
        <v>0.6</v>
      </c>
      <c r="AM31" s="625"/>
      <c r="AN31" s="625"/>
      <c r="AO31" s="661"/>
      <c r="AP31" s="693" t="s">
        <v>313</v>
      </c>
      <c r="AQ31" s="694"/>
      <c r="AR31" s="694"/>
      <c r="AS31" s="694"/>
      <c r="AT31" s="695" t="s">
        <v>314</v>
      </c>
      <c r="AU31" s="218"/>
      <c r="AV31" s="218"/>
      <c r="AW31" s="218"/>
      <c r="AX31" s="679" t="s">
        <v>191</v>
      </c>
      <c r="AY31" s="680"/>
      <c r="AZ31" s="680"/>
      <c r="BA31" s="680"/>
      <c r="BB31" s="680"/>
      <c r="BC31" s="680"/>
      <c r="BD31" s="680"/>
      <c r="BE31" s="680"/>
      <c r="BF31" s="681"/>
      <c r="BG31" s="683">
        <v>99.4</v>
      </c>
      <c r="BH31" s="684"/>
      <c r="BI31" s="684"/>
      <c r="BJ31" s="684"/>
      <c r="BK31" s="684"/>
      <c r="BL31" s="684"/>
      <c r="BM31" s="685">
        <v>96.8</v>
      </c>
      <c r="BN31" s="684"/>
      <c r="BO31" s="684"/>
      <c r="BP31" s="684"/>
      <c r="BQ31" s="686"/>
      <c r="BR31" s="683">
        <v>99.3</v>
      </c>
      <c r="BS31" s="684"/>
      <c r="BT31" s="684"/>
      <c r="BU31" s="684"/>
      <c r="BV31" s="684"/>
      <c r="BW31" s="684"/>
      <c r="BX31" s="685">
        <v>95.3</v>
      </c>
      <c r="BY31" s="684"/>
      <c r="BZ31" s="684"/>
      <c r="CA31" s="684"/>
      <c r="CB31" s="686"/>
      <c r="CD31" s="642"/>
      <c r="CE31" s="643"/>
      <c r="CF31" s="618" t="s">
        <v>315</v>
      </c>
      <c r="CG31" s="619"/>
      <c r="CH31" s="619"/>
      <c r="CI31" s="619"/>
      <c r="CJ31" s="619"/>
      <c r="CK31" s="619"/>
      <c r="CL31" s="619"/>
      <c r="CM31" s="619"/>
      <c r="CN31" s="619"/>
      <c r="CO31" s="619"/>
      <c r="CP31" s="619"/>
      <c r="CQ31" s="620"/>
      <c r="CR31" s="621">
        <v>21079</v>
      </c>
      <c r="CS31" s="634"/>
      <c r="CT31" s="634"/>
      <c r="CU31" s="634"/>
      <c r="CV31" s="634"/>
      <c r="CW31" s="634"/>
      <c r="CX31" s="634"/>
      <c r="CY31" s="635"/>
      <c r="CZ31" s="624">
        <v>0.3</v>
      </c>
      <c r="DA31" s="636"/>
      <c r="DB31" s="636"/>
      <c r="DC31" s="637"/>
      <c r="DD31" s="627">
        <v>19463</v>
      </c>
      <c r="DE31" s="634"/>
      <c r="DF31" s="634"/>
      <c r="DG31" s="634"/>
      <c r="DH31" s="634"/>
      <c r="DI31" s="634"/>
      <c r="DJ31" s="634"/>
      <c r="DK31" s="635"/>
      <c r="DL31" s="627">
        <v>19463</v>
      </c>
      <c r="DM31" s="634"/>
      <c r="DN31" s="634"/>
      <c r="DO31" s="634"/>
      <c r="DP31" s="634"/>
      <c r="DQ31" s="634"/>
      <c r="DR31" s="634"/>
      <c r="DS31" s="634"/>
      <c r="DT31" s="634"/>
      <c r="DU31" s="634"/>
      <c r="DV31" s="635"/>
      <c r="DW31" s="624">
        <v>0.5</v>
      </c>
      <c r="DX31" s="636"/>
      <c r="DY31" s="636"/>
      <c r="DZ31" s="636"/>
      <c r="EA31" s="636"/>
      <c r="EB31" s="636"/>
      <c r="EC31" s="648"/>
    </row>
    <row r="32" spans="2:133" ht="11.25" customHeight="1">
      <c r="B32" s="618" t="s">
        <v>316</v>
      </c>
      <c r="C32" s="619"/>
      <c r="D32" s="619"/>
      <c r="E32" s="619"/>
      <c r="F32" s="619"/>
      <c r="G32" s="619"/>
      <c r="H32" s="619"/>
      <c r="I32" s="619"/>
      <c r="J32" s="619"/>
      <c r="K32" s="619"/>
      <c r="L32" s="619"/>
      <c r="M32" s="619"/>
      <c r="N32" s="619"/>
      <c r="O32" s="619"/>
      <c r="P32" s="619"/>
      <c r="Q32" s="620"/>
      <c r="R32" s="621">
        <v>458242</v>
      </c>
      <c r="S32" s="622"/>
      <c r="T32" s="622"/>
      <c r="U32" s="622"/>
      <c r="V32" s="622"/>
      <c r="W32" s="622"/>
      <c r="X32" s="622"/>
      <c r="Y32" s="623"/>
      <c r="Z32" s="659">
        <v>6</v>
      </c>
      <c r="AA32" s="659"/>
      <c r="AB32" s="659"/>
      <c r="AC32" s="659"/>
      <c r="AD32" s="660" t="s">
        <v>129</v>
      </c>
      <c r="AE32" s="660"/>
      <c r="AF32" s="660"/>
      <c r="AG32" s="660"/>
      <c r="AH32" s="660"/>
      <c r="AI32" s="660"/>
      <c r="AJ32" s="660"/>
      <c r="AK32" s="660"/>
      <c r="AL32" s="624" t="s">
        <v>236</v>
      </c>
      <c r="AM32" s="625"/>
      <c r="AN32" s="625"/>
      <c r="AO32" s="661"/>
      <c r="AP32" s="662"/>
      <c r="AQ32" s="663"/>
      <c r="AR32" s="663"/>
      <c r="AS32" s="663"/>
      <c r="AT32" s="696"/>
      <c r="AU32" s="214" t="s">
        <v>317</v>
      </c>
      <c r="AX32" s="618" t="s">
        <v>318</v>
      </c>
      <c r="AY32" s="619"/>
      <c r="AZ32" s="619"/>
      <c r="BA32" s="619"/>
      <c r="BB32" s="619"/>
      <c r="BC32" s="619"/>
      <c r="BD32" s="619"/>
      <c r="BE32" s="619"/>
      <c r="BF32" s="620"/>
      <c r="BG32" s="687">
        <v>99.4</v>
      </c>
      <c r="BH32" s="634"/>
      <c r="BI32" s="634"/>
      <c r="BJ32" s="634"/>
      <c r="BK32" s="634"/>
      <c r="BL32" s="634"/>
      <c r="BM32" s="625">
        <v>97.9</v>
      </c>
      <c r="BN32" s="634"/>
      <c r="BO32" s="634"/>
      <c r="BP32" s="634"/>
      <c r="BQ32" s="657"/>
      <c r="BR32" s="687">
        <v>99.5</v>
      </c>
      <c r="BS32" s="634"/>
      <c r="BT32" s="634"/>
      <c r="BU32" s="634"/>
      <c r="BV32" s="634"/>
      <c r="BW32" s="634"/>
      <c r="BX32" s="625">
        <v>96.7</v>
      </c>
      <c r="BY32" s="634"/>
      <c r="BZ32" s="634"/>
      <c r="CA32" s="634"/>
      <c r="CB32" s="657"/>
      <c r="CD32" s="644"/>
      <c r="CE32" s="645"/>
      <c r="CF32" s="618" t="s">
        <v>319</v>
      </c>
      <c r="CG32" s="619"/>
      <c r="CH32" s="619"/>
      <c r="CI32" s="619"/>
      <c r="CJ32" s="619"/>
      <c r="CK32" s="619"/>
      <c r="CL32" s="619"/>
      <c r="CM32" s="619"/>
      <c r="CN32" s="619"/>
      <c r="CO32" s="619"/>
      <c r="CP32" s="619"/>
      <c r="CQ32" s="620"/>
      <c r="CR32" s="621" t="s">
        <v>236</v>
      </c>
      <c r="CS32" s="622"/>
      <c r="CT32" s="622"/>
      <c r="CU32" s="622"/>
      <c r="CV32" s="622"/>
      <c r="CW32" s="622"/>
      <c r="CX32" s="622"/>
      <c r="CY32" s="623"/>
      <c r="CZ32" s="624" t="s">
        <v>129</v>
      </c>
      <c r="DA32" s="636"/>
      <c r="DB32" s="636"/>
      <c r="DC32" s="637"/>
      <c r="DD32" s="627" t="s">
        <v>236</v>
      </c>
      <c r="DE32" s="622"/>
      <c r="DF32" s="622"/>
      <c r="DG32" s="622"/>
      <c r="DH32" s="622"/>
      <c r="DI32" s="622"/>
      <c r="DJ32" s="622"/>
      <c r="DK32" s="623"/>
      <c r="DL32" s="627" t="s">
        <v>129</v>
      </c>
      <c r="DM32" s="622"/>
      <c r="DN32" s="622"/>
      <c r="DO32" s="622"/>
      <c r="DP32" s="622"/>
      <c r="DQ32" s="622"/>
      <c r="DR32" s="622"/>
      <c r="DS32" s="622"/>
      <c r="DT32" s="622"/>
      <c r="DU32" s="622"/>
      <c r="DV32" s="623"/>
      <c r="DW32" s="624" t="s">
        <v>129</v>
      </c>
      <c r="DX32" s="636"/>
      <c r="DY32" s="636"/>
      <c r="DZ32" s="636"/>
      <c r="EA32" s="636"/>
      <c r="EB32" s="636"/>
      <c r="EC32" s="648"/>
    </row>
    <row r="33" spans="2:133" ht="11.25" customHeight="1">
      <c r="B33" s="618" t="s">
        <v>320</v>
      </c>
      <c r="C33" s="619"/>
      <c r="D33" s="619"/>
      <c r="E33" s="619"/>
      <c r="F33" s="619"/>
      <c r="G33" s="619"/>
      <c r="H33" s="619"/>
      <c r="I33" s="619"/>
      <c r="J33" s="619"/>
      <c r="K33" s="619"/>
      <c r="L33" s="619"/>
      <c r="M33" s="619"/>
      <c r="N33" s="619"/>
      <c r="O33" s="619"/>
      <c r="P33" s="619"/>
      <c r="Q33" s="620"/>
      <c r="R33" s="621">
        <v>51209</v>
      </c>
      <c r="S33" s="622"/>
      <c r="T33" s="622"/>
      <c r="U33" s="622"/>
      <c r="V33" s="622"/>
      <c r="W33" s="622"/>
      <c r="X33" s="622"/>
      <c r="Y33" s="623"/>
      <c r="Z33" s="659">
        <v>0.7</v>
      </c>
      <c r="AA33" s="659"/>
      <c r="AB33" s="659"/>
      <c r="AC33" s="659"/>
      <c r="AD33" s="660" t="s">
        <v>236</v>
      </c>
      <c r="AE33" s="660"/>
      <c r="AF33" s="660"/>
      <c r="AG33" s="660"/>
      <c r="AH33" s="660"/>
      <c r="AI33" s="660"/>
      <c r="AJ33" s="660"/>
      <c r="AK33" s="660"/>
      <c r="AL33" s="624" t="s">
        <v>129</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99.1</v>
      </c>
      <c r="BH33" s="606"/>
      <c r="BI33" s="606"/>
      <c r="BJ33" s="606"/>
      <c r="BK33" s="606"/>
      <c r="BL33" s="606"/>
      <c r="BM33" s="652">
        <v>95</v>
      </c>
      <c r="BN33" s="606"/>
      <c r="BO33" s="606"/>
      <c r="BP33" s="606"/>
      <c r="BQ33" s="669"/>
      <c r="BR33" s="682">
        <v>99</v>
      </c>
      <c r="BS33" s="606"/>
      <c r="BT33" s="606"/>
      <c r="BU33" s="606"/>
      <c r="BV33" s="606"/>
      <c r="BW33" s="606"/>
      <c r="BX33" s="652">
        <v>93.1</v>
      </c>
      <c r="BY33" s="606"/>
      <c r="BZ33" s="606"/>
      <c r="CA33" s="606"/>
      <c r="CB33" s="669"/>
      <c r="CD33" s="618" t="s">
        <v>322</v>
      </c>
      <c r="CE33" s="619"/>
      <c r="CF33" s="619"/>
      <c r="CG33" s="619"/>
      <c r="CH33" s="619"/>
      <c r="CI33" s="619"/>
      <c r="CJ33" s="619"/>
      <c r="CK33" s="619"/>
      <c r="CL33" s="619"/>
      <c r="CM33" s="619"/>
      <c r="CN33" s="619"/>
      <c r="CO33" s="619"/>
      <c r="CP33" s="619"/>
      <c r="CQ33" s="620"/>
      <c r="CR33" s="621">
        <v>3025865</v>
      </c>
      <c r="CS33" s="634"/>
      <c r="CT33" s="634"/>
      <c r="CU33" s="634"/>
      <c r="CV33" s="634"/>
      <c r="CW33" s="634"/>
      <c r="CX33" s="634"/>
      <c r="CY33" s="635"/>
      <c r="CZ33" s="624">
        <v>41.6</v>
      </c>
      <c r="DA33" s="636"/>
      <c r="DB33" s="636"/>
      <c r="DC33" s="637"/>
      <c r="DD33" s="627">
        <v>2205420</v>
      </c>
      <c r="DE33" s="634"/>
      <c r="DF33" s="634"/>
      <c r="DG33" s="634"/>
      <c r="DH33" s="634"/>
      <c r="DI33" s="634"/>
      <c r="DJ33" s="634"/>
      <c r="DK33" s="635"/>
      <c r="DL33" s="627">
        <v>1228487</v>
      </c>
      <c r="DM33" s="634"/>
      <c r="DN33" s="634"/>
      <c r="DO33" s="634"/>
      <c r="DP33" s="634"/>
      <c r="DQ33" s="634"/>
      <c r="DR33" s="634"/>
      <c r="DS33" s="634"/>
      <c r="DT33" s="634"/>
      <c r="DU33" s="634"/>
      <c r="DV33" s="635"/>
      <c r="DW33" s="624">
        <v>30.1</v>
      </c>
      <c r="DX33" s="636"/>
      <c r="DY33" s="636"/>
      <c r="DZ33" s="636"/>
      <c r="EA33" s="636"/>
      <c r="EB33" s="636"/>
      <c r="EC33" s="648"/>
    </row>
    <row r="34" spans="2:133" ht="11.25" customHeight="1">
      <c r="B34" s="618" t="s">
        <v>323</v>
      </c>
      <c r="C34" s="619"/>
      <c r="D34" s="619"/>
      <c r="E34" s="619"/>
      <c r="F34" s="619"/>
      <c r="G34" s="619"/>
      <c r="H34" s="619"/>
      <c r="I34" s="619"/>
      <c r="J34" s="619"/>
      <c r="K34" s="619"/>
      <c r="L34" s="619"/>
      <c r="M34" s="619"/>
      <c r="N34" s="619"/>
      <c r="O34" s="619"/>
      <c r="P34" s="619"/>
      <c r="Q34" s="620"/>
      <c r="R34" s="621">
        <v>67752</v>
      </c>
      <c r="S34" s="622"/>
      <c r="T34" s="622"/>
      <c r="U34" s="622"/>
      <c r="V34" s="622"/>
      <c r="W34" s="622"/>
      <c r="X34" s="622"/>
      <c r="Y34" s="623"/>
      <c r="Z34" s="659">
        <v>0.9</v>
      </c>
      <c r="AA34" s="659"/>
      <c r="AB34" s="659"/>
      <c r="AC34" s="659"/>
      <c r="AD34" s="660" t="s">
        <v>236</v>
      </c>
      <c r="AE34" s="660"/>
      <c r="AF34" s="660"/>
      <c r="AG34" s="660"/>
      <c r="AH34" s="660"/>
      <c r="AI34" s="660"/>
      <c r="AJ34" s="660"/>
      <c r="AK34" s="660"/>
      <c r="AL34" s="624" t="s">
        <v>236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728458</v>
      </c>
      <c r="CS34" s="622"/>
      <c r="CT34" s="622"/>
      <c r="CU34" s="622"/>
      <c r="CV34" s="622"/>
      <c r="CW34" s="622"/>
      <c r="CX34" s="622"/>
      <c r="CY34" s="623"/>
      <c r="CZ34" s="624">
        <v>10</v>
      </c>
      <c r="DA34" s="636"/>
      <c r="DB34" s="636"/>
      <c r="DC34" s="637"/>
      <c r="DD34" s="627">
        <v>501254</v>
      </c>
      <c r="DE34" s="622"/>
      <c r="DF34" s="622"/>
      <c r="DG34" s="622"/>
      <c r="DH34" s="622"/>
      <c r="DI34" s="622"/>
      <c r="DJ34" s="622"/>
      <c r="DK34" s="623"/>
      <c r="DL34" s="627">
        <v>385521</v>
      </c>
      <c r="DM34" s="622"/>
      <c r="DN34" s="622"/>
      <c r="DO34" s="622"/>
      <c r="DP34" s="622"/>
      <c r="DQ34" s="622"/>
      <c r="DR34" s="622"/>
      <c r="DS34" s="622"/>
      <c r="DT34" s="622"/>
      <c r="DU34" s="622"/>
      <c r="DV34" s="623"/>
      <c r="DW34" s="624">
        <v>9.4</v>
      </c>
      <c r="DX34" s="636"/>
      <c r="DY34" s="636"/>
      <c r="DZ34" s="636"/>
      <c r="EA34" s="636"/>
      <c r="EB34" s="636"/>
      <c r="EC34" s="648"/>
    </row>
    <row r="35" spans="2:133" ht="11.25" customHeight="1">
      <c r="B35" s="618" t="s">
        <v>325</v>
      </c>
      <c r="C35" s="619"/>
      <c r="D35" s="619"/>
      <c r="E35" s="619"/>
      <c r="F35" s="619"/>
      <c r="G35" s="619"/>
      <c r="H35" s="619"/>
      <c r="I35" s="619"/>
      <c r="J35" s="619"/>
      <c r="K35" s="619"/>
      <c r="L35" s="619"/>
      <c r="M35" s="619"/>
      <c r="N35" s="619"/>
      <c r="O35" s="619"/>
      <c r="P35" s="619"/>
      <c r="Q35" s="620"/>
      <c r="R35" s="621">
        <v>488693</v>
      </c>
      <c r="S35" s="622"/>
      <c r="T35" s="622"/>
      <c r="U35" s="622"/>
      <c r="V35" s="622"/>
      <c r="W35" s="622"/>
      <c r="X35" s="622"/>
      <c r="Y35" s="623"/>
      <c r="Z35" s="659">
        <v>6.4</v>
      </c>
      <c r="AA35" s="659"/>
      <c r="AB35" s="659"/>
      <c r="AC35" s="659"/>
      <c r="AD35" s="660" t="s">
        <v>236</v>
      </c>
      <c r="AE35" s="660"/>
      <c r="AF35" s="660"/>
      <c r="AG35" s="660"/>
      <c r="AH35" s="660"/>
      <c r="AI35" s="660"/>
      <c r="AJ35" s="660"/>
      <c r="AK35" s="660"/>
      <c r="AL35" s="624" t="s">
        <v>236</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67590</v>
      </c>
      <c r="CS35" s="634"/>
      <c r="CT35" s="634"/>
      <c r="CU35" s="634"/>
      <c r="CV35" s="634"/>
      <c r="CW35" s="634"/>
      <c r="CX35" s="634"/>
      <c r="CY35" s="635"/>
      <c r="CZ35" s="624">
        <v>0.9</v>
      </c>
      <c r="DA35" s="636"/>
      <c r="DB35" s="636"/>
      <c r="DC35" s="637"/>
      <c r="DD35" s="627">
        <v>49605</v>
      </c>
      <c r="DE35" s="634"/>
      <c r="DF35" s="634"/>
      <c r="DG35" s="634"/>
      <c r="DH35" s="634"/>
      <c r="DI35" s="634"/>
      <c r="DJ35" s="634"/>
      <c r="DK35" s="635"/>
      <c r="DL35" s="627">
        <v>49500</v>
      </c>
      <c r="DM35" s="634"/>
      <c r="DN35" s="634"/>
      <c r="DO35" s="634"/>
      <c r="DP35" s="634"/>
      <c r="DQ35" s="634"/>
      <c r="DR35" s="634"/>
      <c r="DS35" s="634"/>
      <c r="DT35" s="634"/>
      <c r="DU35" s="634"/>
      <c r="DV35" s="635"/>
      <c r="DW35" s="624">
        <v>1.2</v>
      </c>
      <c r="DX35" s="636"/>
      <c r="DY35" s="636"/>
      <c r="DZ35" s="636"/>
      <c r="EA35" s="636"/>
      <c r="EB35" s="636"/>
      <c r="EC35" s="648"/>
    </row>
    <row r="36" spans="2:133" ht="11.25" customHeight="1">
      <c r="B36" s="618" t="s">
        <v>329</v>
      </c>
      <c r="C36" s="619"/>
      <c r="D36" s="619"/>
      <c r="E36" s="619"/>
      <c r="F36" s="619"/>
      <c r="G36" s="619"/>
      <c r="H36" s="619"/>
      <c r="I36" s="619"/>
      <c r="J36" s="619"/>
      <c r="K36" s="619"/>
      <c r="L36" s="619"/>
      <c r="M36" s="619"/>
      <c r="N36" s="619"/>
      <c r="O36" s="619"/>
      <c r="P36" s="619"/>
      <c r="Q36" s="620"/>
      <c r="R36" s="621">
        <v>263856</v>
      </c>
      <c r="S36" s="622"/>
      <c r="T36" s="622"/>
      <c r="U36" s="622"/>
      <c r="V36" s="622"/>
      <c r="W36" s="622"/>
      <c r="X36" s="622"/>
      <c r="Y36" s="623"/>
      <c r="Z36" s="659">
        <v>3.4</v>
      </c>
      <c r="AA36" s="659"/>
      <c r="AB36" s="659"/>
      <c r="AC36" s="659"/>
      <c r="AD36" s="660" t="s">
        <v>236</v>
      </c>
      <c r="AE36" s="660"/>
      <c r="AF36" s="660"/>
      <c r="AG36" s="660"/>
      <c r="AH36" s="660"/>
      <c r="AI36" s="660"/>
      <c r="AJ36" s="660"/>
      <c r="AK36" s="660"/>
      <c r="AL36" s="624" t="s">
        <v>236</v>
      </c>
      <c r="AM36" s="625"/>
      <c r="AN36" s="625"/>
      <c r="AO36" s="661"/>
      <c r="AP36" s="222"/>
      <c r="AQ36" s="670" t="s">
        <v>330</v>
      </c>
      <c r="AR36" s="671"/>
      <c r="AS36" s="671"/>
      <c r="AT36" s="671"/>
      <c r="AU36" s="671"/>
      <c r="AV36" s="671"/>
      <c r="AW36" s="671"/>
      <c r="AX36" s="671"/>
      <c r="AY36" s="672"/>
      <c r="AZ36" s="676">
        <v>758073</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15466</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1016994</v>
      </c>
      <c r="CS36" s="622"/>
      <c r="CT36" s="622"/>
      <c r="CU36" s="622"/>
      <c r="CV36" s="622"/>
      <c r="CW36" s="622"/>
      <c r="CX36" s="622"/>
      <c r="CY36" s="623"/>
      <c r="CZ36" s="624">
        <v>14</v>
      </c>
      <c r="DA36" s="636"/>
      <c r="DB36" s="636"/>
      <c r="DC36" s="637"/>
      <c r="DD36" s="627">
        <v>673783</v>
      </c>
      <c r="DE36" s="622"/>
      <c r="DF36" s="622"/>
      <c r="DG36" s="622"/>
      <c r="DH36" s="622"/>
      <c r="DI36" s="622"/>
      <c r="DJ36" s="622"/>
      <c r="DK36" s="623"/>
      <c r="DL36" s="627">
        <v>378985</v>
      </c>
      <c r="DM36" s="622"/>
      <c r="DN36" s="622"/>
      <c r="DO36" s="622"/>
      <c r="DP36" s="622"/>
      <c r="DQ36" s="622"/>
      <c r="DR36" s="622"/>
      <c r="DS36" s="622"/>
      <c r="DT36" s="622"/>
      <c r="DU36" s="622"/>
      <c r="DV36" s="623"/>
      <c r="DW36" s="624">
        <v>9.3000000000000007</v>
      </c>
      <c r="DX36" s="636"/>
      <c r="DY36" s="636"/>
      <c r="DZ36" s="636"/>
      <c r="EA36" s="636"/>
      <c r="EB36" s="636"/>
      <c r="EC36" s="648"/>
    </row>
    <row r="37" spans="2:133" ht="11.25" customHeight="1">
      <c r="B37" s="618" t="s">
        <v>333</v>
      </c>
      <c r="C37" s="619"/>
      <c r="D37" s="619"/>
      <c r="E37" s="619"/>
      <c r="F37" s="619"/>
      <c r="G37" s="619"/>
      <c r="H37" s="619"/>
      <c r="I37" s="619"/>
      <c r="J37" s="619"/>
      <c r="K37" s="619"/>
      <c r="L37" s="619"/>
      <c r="M37" s="619"/>
      <c r="N37" s="619"/>
      <c r="O37" s="619"/>
      <c r="P37" s="619"/>
      <c r="Q37" s="620"/>
      <c r="R37" s="621">
        <v>103466</v>
      </c>
      <c r="S37" s="622"/>
      <c r="T37" s="622"/>
      <c r="U37" s="622"/>
      <c r="V37" s="622"/>
      <c r="W37" s="622"/>
      <c r="X37" s="622"/>
      <c r="Y37" s="623"/>
      <c r="Z37" s="659">
        <v>1.4</v>
      </c>
      <c r="AA37" s="659"/>
      <c r="AB37" s="659"/>
      <c r="AC37" s="659"/>
      <c r="AD37" s="660">
        <v>10</v>
      </c>
      <c r="AE37" s="660"/>
      <c r="AF37" s="660"/>
      <c r="AG37" s="660"/>
      <c r="AH37" s="660"/>
      <c r="AI37" s="660"/>
      <c r="AJ37" s="660"/>
      <c r="AK37" s="660"/>
      <c r="AL37" s="624">
        <v>0</v>
      </c>
      <c r="AM37" s="625"/>
      <c r="AN37" s="625"/>
      <c r="AO37" s="661"/>
      <c r="AQ37" s="654" t="s">
        <v>334</v>
      </c>
      <c r="AR37" s="655"/>
      <c r="AS37" s="655"/>
      <c r="AT37" s="655"/>
      <c r="AU37" s="655"/>
      <c r="AV37" s="655"/>
      <c r="AW37" s="655"/>
      <c r="AX37" s="655"/>
      <c r="AY37" s="656"/>
      <c r="AZ37" s="621">
        <v>290274</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-2924</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246809</v>
      </c>
      <c r="CS37" s="634"/>
      <c r="CT37" s="634"/>
      <c r="CU37" s="634"/>
      <c r="CV37" s="634"/>
      <c r="CW37" s="634"/>
      <c r="CX37" s="634"/>
      <c r="CY37" s="635"/>
      <c r="CZ37" s="624">
        <v>3.4</v>
      </c>
      <c r="DA37" s="636"/>
      <c r="DB37" s="636"/>
      <c r="DC37" s="637"/>
      <c r="DD37" s="627">
        <v>240940</v>
      </c>
      <c r="DE37" s="634"/>
      <c r="DF37" s="634"/>
      <c r="DG37" s="634"/>
      <c r="DH37" s="634"/>
      <c r="DI37" s="634"/>
      <c r="DJ37" s="634"/>
      <c r="DK37" s="635"/>
      <c r="DL37" s="627">
        <v>220897</v>
      </c>
      <c r="DM37" s="634"/>
      <c r="DN37" s="634"/>
      <c r="DO37" s="634"/>
      <c r="DP37" s="634"/>
      <c r="DQ37" s="634"/>
      <c r="DR37" s="634"/>
      <c r="DS37" s="634"/>
      <c r="DT37" s="634"/>
      <c r="DU37" s="634"/>
      <c r="DV37" s="635"/>
      <c r="DW37" s="624">
        <v>5.4</v>
      </c>
      <c r="DX37" s="636"/>
      <c r="DY37" s="636"/>
      <c r="DZ37" s="636"/>
      <c r="EA37" s="636"/>
      <c r="EB37" s="636"/>
      <c r="EC37" s="648"/>
    </row>
    <row r="38" spans="2:133" ht="11.25" customHeight="1">
      <c r="B38" s="618" t="s">
        <v>337</v>
      </c>
      <c r="C38" s="619"/>
      <c r="D38" s="619"/>
      <c r="E38" s="619"/>
      <c r="F38" s="619"/>
      <c r="G38" s="619"/>
      <c r="H38" s="619"/>
      <c r="I38" s="619"/>
      <c r="J38" s="619"/>
      <c r="K38" s="619"/>
      <c r="L38" s="619"/>
      <c r="M38" s="619"/>
      <c r="N38" s="619"/>
      <c r="O38" s="619"/>
      <c r="P38" s="619"/>
      <c r="Q38" s="620"/>
      <c r="R38" s="621">
        <v>971600</v>
      </c>
      <c r="S38" s="622"/>
      <c r="T38" s="622"/>
      <c r="U38" s="622"/>
      <c r="V38" s="622"/>
      <c r="W38" s="622"/>
      <c r="X38" s="622"/>
      <c r="Y38" s="623"/>
      <c r="Z38" s="659">
        <v>12.7</v>
      </c>
      <c r="AA38" s="659"/>
      <c r="AB38" s="659"/>
      <c r="AC38" s="659"/>
      <c r="AD38" s="660" t="s">
        <v>129</v>
      </c>
      <c r="AE38" s="660"/>
      <c r="AF38" s="660"/>
      <c r="AG38" s="660"/>
      <c r="AH38" s="660"/>
      <c r="AI38" s="660"/>
      <c r="AJ38" s="660"/>
      <c r="AK38" s="660"/>
      <c r="AL38" s="624" t="s">
        <v>236</v>
      </c>
      <c r="AM38" s="625"/>
      <c r="AN38" s="625"/>
      <c r="AO38" s="661"/>
      <c r="AQ38" s="654" t="s">
        <v>338</v>
      </c>
      <c r="AR38" s="655"/>
      <c r="AS38" s="655"/>
      <c r="AT38" s="655"/>
      <c r="AU38" s="655"/>
      <c r="AV38" s="655"/>
      <c r="AW38" s="655"/>
      <c r="AX38" s="655"/>
      <c r="AY38" s="656"/>
      <c r="AZ38" s="621">
        <v>76780</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1227</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638713</v>
      </c>
      <c r="CS38" s="622"/>
      <c r="CT38" s="622"/>
      <c r="CU38" s="622"/>
      <c r="CV38" s="622"/>
      <c r="CW38" s="622"/>
      <c r="CX38" s="622"/>
      <c r="CY38" s="623"/>
      <c r="CZ38" s="624">
        <v>8.8000000000000007</v>
      </c>
      <c r="DA38" s="636"/>
      <c r="DB38" s="636"/>
      <c r="DC38" s="637"/>
      <c r="DD38" s="627">
        <v>566182</v>
      </c>
      <c r="DE38" s="622"/>
      <c r="DF38" s="622"/>
      <c r="DG38" s="622"/>
      <c r="DH38" s="622"/>
      <c r="DI38" s="622"/>
      <c r="DJ38" s="622"/>
      <c r="DK38" s="623"/>
      <c r="DL38" s="627">
        <v>414481</v>
      </c>
      <c r="DM38" s="622"/>
      <c r="DN38" s="622"/>
      <c r="DO38" s="622"/>
      <c r="DP38" s="622"/>
      <c r="DQ38" s="622"/>
      <c r="DR38" s="622"/>
      <c r="DS38" s="622"/>
      <c r="DT38" s="622"/>
      <c r="DU38" s="622"/>
      <c r="DV38" s="623"/>
      <c r="DW38" s="624">
        <v>10.199999999999999</v>
      </c>
      <c r="DX38" s="636"/>
      <c r="DY38" s="636"/>
      <c r="DZ38" s="636"/>
      <c r="EA38" s="636"/>
      <c r="EB38" s="636"/>
      <c r="EC38" s="648"/>
    </row>
    <row r="39" spans="2:133" ht="11.25" customHeight="1">
      <c r="B39" s="618" t="s">
        <v>341</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129</v>
      </c>
      <c r="AA39" s="659"/>
      <c r="AB39" s="659"/>
      <c r="AC39" s="659"/>
      <c r="AD39" s="660" t="s">
        <v>129</v>
      </c>
      <c r="AE39" s="660"/>
      <c r="AF39" s="660"/>
      <c r="AG39" s="660"/>
      <c r="AH39" s="660"/>
      <c r="AI39" s="660"/>
      <c r="AJ39" s="660"/>
      <c r="AK39" s="660"/>
      <c r="AL39" s="624" t="s">
        <v>129</v>
      </c>
      <c r="AM39" s="625"/>
      <c r="AN39" s="625"/>
      <c r="AO39" s="661"/>
      <c r="AQ39" s="654" t="s">
        <v>342</v>
      </c>
      <c r="AR39" s="655"/>
      <c r="AS39" s="655"/>
      <c r="AT39" s="655"/>
      <c r="AU39" s="655"/>
      <c r="AV39" s="655"/>
      <c r="AW39" s="655"/>
      <c r="AX39" s="655"/>
      <c r="AY39" s="656"/>
      <c r="AZ39" s="621">
        <v>42580</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1935</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489690</v>
      </c>
      <c r="CS39" s="634"/>
      <c r="CT39" s="634"/>
      <c r="CU39" s="634"/>
      <c r="CV39" s="634"/>
      <c r="CW39" s="634"/>
      <c r="CX39" s="634"/>
      <c r="CY39" s="635"/>
      <c r="CZ39" s="624">
        <v>6.7</v>
      </c>
      <c r="DA39" s="636"/>
      <c r="DB39" s="636"/>
      <c r="DC39" s="637"/>
      <c r="DD39" s="627">
        <v>414596</v>
      </c>
      <c r="DE39" s="634"/>
      <c r="DF39" s="634"/>
      <c r="DG39" s="634"/>
      <c r="DH39" s="634"/>
      <c r="DI39" s="634"/>
      <c r="DJ39" s="634"/>
      <c r="DK39" s="635"/>
      <c r="DL39" s="627" t="s">
        <v>129</v>
      </c>
      <c r="DM39" s="634"/>
      <c r="DN39" s="634"/>
      <c r="DO39" s="634"/>
      <c r="DP39" s="634"/>
      <c r="DQ39" s="634"/>
      <c r="DR39" s="634"/>
      <c r="DS39" s="634"/>
      <c r="DT39" s="634"/>
      <c r="DU39" s="634"/>
      <c r="DV39" s="635"/>
      <c r="DW39" s="624" t="s">
        <v>236</v>
      </c>
      <c r="DX39" s="636"/>
      <c r="DY39" s="636"/>
      <c r="DZ39" s="636"/>
      <c r="EA39" s="636"/>
      <c r="EB39" s="636"/>
      <c r="EC39" s="648"/>
    </row>
    <row r="40" spans="2:133" ht="11.25" customHeight="1">
      <c r="B40" s="618" t="s">
        <v>345</v>
      </c>
      <c r="C40" s="619"/>
      <c r="D40" s="619"/>
      <c r="E40" s="619"/>
      <c r="F40" s="619"/>
      <c r="G40" s="619"/>
      <c r="H40" s="619"/>
      <c r="I40" s="619"/>
      <c r="J40" s="619"/>
      <c r="K40" s="619"/>
      <c r="L40" s="619"/>
      <c r="M40" s="619"/>
      <c r="N40" s="619"/>
      <c r="O40" s="619"/>
      <c r="P40" s="619"/>
      <c r="Q40" s="620"/>
      <c r="R40" s="621">
        <v>33500</v>
      </c>
      <c r="S40" s="622"/>
      <c r="T40" s="622"/>
      <c r="U40" s="622"/>
      <c r="V40" s="622"/>
      <c r="W40" s="622"/>
      <c r="X40" s="622"/>
      <c r="Y40" s="623"/>
      <c r="Z40" s="659">
        <v>0.4</v>
      </c>
      <c r="AA40" s="659"/>
      <c r="AB40" s="659"/>
      <c r="AC40" s="659"/>
      <c r="AD40" s="660" t="s">
        <v>129</v>
      </c>
      <c r="AE40" s="660"/>
      <c r="AF40" s="660"/>
      <c r="AG40" s="660"/>
      <c r="AH40" s="660"/>
      <c r="AI40" s="660"/>
      <c r="AJ40" s="660"/>
      <c r="AK40" s="660"/>
      <c r="AL40" s="624" t="s">
        <v>236</v>
      </c>
      <c r="AM40" s="625"/>
      <c r="AN40" s="625"/>
      <c r="AO40" s="661"/>
      <c r="AQ40" s="654" t="s">
        <v>346</v>
      </c>
      <c r="AR40" s="655"/>
      <c r="AS40" s="655"/>
      <c r="AT40" s="655"/>
      <c r="AU40" s="655"/>
      <c r="AV40" s="655"/>
      <c r="AW40" s="655"/>
      <c r="AX40" s="655"/>
      <c r="AY40" s="656"/>
      <c r="AZ40" s="621">
        <v>438</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82</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84420</v>
      </c>
      <c r="CS40" s="622"/>
      <c r="CT40" s="622"/>
      <c r="CU40" s="622"/>
      <c r="CV40" s="622"/>
      <c r="CW40" s="622"/>
      <c r="CX40" s="622"/>
      <c r="CY40" s="623"/>
      <c r="CZ40" s="624">
        <v>1.2</v>
      </c>
      <c r="DA40" s="636"/>
      <c r="DB40" s="636"/>
      <c r="DC40" s="637"/>
      <c r="DD40" s="627" t="s">
        <v>129</v>
      </c>
      <c r="DE40" s="622"/>
      <c r="DF40" s="622"/>
      <c r="DG40" s="622"/>
      <c r="DH40" s="622"/>
      <c r="DI40" s="622"/>
      <c r="DJ40" s="622"/>
      <c r="DK40" s="623"/>
      <c r="DL40" s="627" t="s">
        <v>129</v>
      </c>
      <c r="DM40" s="622"/>
      <c r="DN40" s="622"/>
      <c r="DO40" s="622"/>
      <c r="DP40" s="622"/>
      <c r="DQ40" s="622"/>
      <c r="DR40" s="622"/>
      <c r="DS40" s="622"/>
      <c r="DT40" s="622"/>
      <c r="DU40" s="622"/>
      <c r="DV40" s="623"/>
      <c r="DW40" s="624" t="s">
        <v>129</v>
      </c>
      <c r="DX40" s="636"/>
      <c r="DY40" s="636"/>
      <c r="DZ40" s="636"/>
      <c r="EA40" s="636"/>
      <c r="EB40" s="636"/>
      <c r="EC40" s="648"/>
    </row>
    <row r="41" spans="2:133" ht="11.25" customHeight="1">
      <c r="B41" s="602" t="s">
        <v>350</v>
      </c>
      <c r="C41" s="603"/>
      <c r="D41" s="603"/>
      <c r="E41" s="603"/>
      <c r="F41" s="603"/>
      <c r="G41" s="603"/>
      <c r="H41" s="603"/>
      <c r="I41" s="603"/>
      <c r="J41" s="603"/>
      <c r="K41" s="603"/>
      <c r="L41" s="603"/>
      <c r="M41" s="603"/>
      <c r="N41" s="603"/>
      <c r="O41" s="603"/>
      <c r="P41" s="603"/>
      <c r="Q41" s="604"/>
      <c r="R41" s="605">
        <v>7657873</v>
      </c>
      <c r="S41" s="646"/>
      <c r="T41" s="646"/>
      <c r="U41" s="646"/>
      <c r="V41" s="646"/>
      <c r="W41" s="646"/>
      <c r="X41" s="646"/>
      <c r="Y41" s="649"/>
      <c r="Z41" s="650">
        <v>100</v>
      </c>
      <c r="AA41" s="650"/>
      <c r="AB41" s="650"/>
      <c r="AC41" s="650"/>
      <c r="AD41" s="651">
        <v>4046295</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96238</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236</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236</v>
      </c>
      <c r="CS41" s="634"/>
      <c r="CT41" s="634"/>
      <c r="CU41" s="634"/>
      <c r="CV41" s="634"/>
      <c r="CW41" s="634"/>
      <c r="CX41" s="634"/>
      <c r="CY41" s="635"/>
      <c r="CZ41" s="624" t="s">
        <v>129</v>
      </c>
      <c r="DA41" s="636"/>
      <c r="DB41" s="636"/>
      <c r="DC41" s="637"/>
      <c r="DD41" s="627" t="s">
        <v>236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354</v>
      </c>
      <c r="AR42" s="667"/>
      <c r="AS42" s="667"/>
      <c r="AT42" s="667"/>
      <c r="AU42" s="667"/>
      <c r="AV42" s="667"/>
      <c r="AW42" s="667"/>
      <c r="AX42" s="667"/>
      <c r="AY42" s="668"/>
      <c r="AZ42" s="605">
        <v>251763</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354</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1377058</v>
      </c>
      <c r="CS42" s="634"/>
      <c r="CT42" s="634"/>
      <c r="CU42" s="634"/>
      <c r="CV42" s="634"/>
      <c r="CW42" s="634"/>
      <c r="CX42" s="634"/>
      <c r="CY42" s="635"/>
      <c r="CZ42" s="624">
        <v>18.899999999999999</v>
      </c>
      <c r="DA42" s="636"/>
      <c r="DB42" s="636"/>
      <c r="DC42" s="637"/>
      <c r="DD42" s="627">
        <v>101019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357</v>
      </c>
      <c r="CD43" s="618" t="s">
        <v>358</v>
      </c>
      <c r="CE43" s="619"/>
      <c r="CF43" s="619"/>
      <c r="CG43" s="619"/>
      <c r="CH43" s="619"/>
      <c r="CI43" s="619"/>
      <c r="CJ43" s="619"/>
      <c r="CK43" s="619"/>
      <c r="CL43" s="619"/>
      <c r="CM43" s="619"/>
      <c r="CN43" s="619"/>
      <c r="CO43" s="619"/>
      <c r="CP43" s="619"/>
      <c r="CQ43" s="620"/>
      <c r="CR43" s="621">
        <v>33812</v>
      </c>
      <c r="CS43" s="634"/>
      <c r="CT43" s="634"/>
      <c r="CU43" s="634"/>
      <c r="CV43" s="634"/>
      <c r="CW43" s="634"/>
      <c r="CX43" s="634"/>
      <c r="CY43" s="635"/>
      <c r="CZ43" s="624">
        <v>0.5</v>
      </c>
      <c r="DA43" s="636"/>
      <c r="DB43" s="636"/>
      <c r="DC43" s="637"/>
      <c r="DD43" s="627">
        <v>4647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1377058</v>
      </c>
      <c r="CS44" s="622"/>
      <c r="CT44" s="622"/>
      <c r="CU44" s="622"/>
      <c r="CV44" s="622"/>
      <c r="CW44" s="622"/>
      <c r="CX44" s="622"/>
      <c r="CY44" s="623"/>
      <c r="CZ44" s="624">
        <v>18.899999999999999</v>
      </c>
      <c r="DA44" s="625"/>
      <c r="DB44" s="625"/>
      <c r="DC44" s="626"/>
      <c r="DD44" s="627">
        <v>101019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365462</v>
      </c>
      <c r="CS45" s="634"/>
      <c r="CT45" s="634"/>
      <c r="CU45" s="634"/>
      <c r="CV45" s="634"/>
      <c r="CW45" s="634"/>
      <c r="CX45" s="634"/>
      <c r="CY45" s="635"/>
      <c r="CZ45" s="624">
        <v>5</v>
      </c>
      <c r="DA45" s="636"/>
      <c r="DB45" s="636"/>
      <c r="DC45" s="637"/>
      <c r="DD45" s="627">
        <v>29601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363</v>
      </c>
      <c r="CG46" s="619"/>
      <c r="CH46" s="619"/>
      <c r="CI46" s="619"/>
      <c r="CJ46" s="619"/>
      <c r="CK46" s="619"/>
      <c r="CL46" s="619"/>
      <c r="CM46" s="619"/>
      <c r="CN46" s="619"/>
      <c r="CO46" s="619"/>
      <c r="CP46" s="619"/>
      <c r="CQ46" s="620"/>
      <c r="CR46" s="621">
        <v>917229</v>
      </c>
      <c r="CS46" s="622"/>
      <c r="CT46" s="622"/>
      <c r="CU46" s="622"/>
      <c r="CV46" s="622"/>
      <c r="CW46" s="622"/>
      <c r="CX46" s="622"/>
      <c r="CY46" s="623"/>
      <c r="CZ46" s="624">
        <v>12.6</v>
      </c>
      <c r="DA46" s="625"/>
      <c r="DB46" s="625"/>
      <c r="DC46" s="626"/>
      <c r="DD46" s="627">
        <v>49070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364</v>
      </c>
      <c r="CG47" s="619"/>
      <c r="CH47" s="619"/>
      <c r="CI47" s="619"/>
      <c r="CJ47" s="619"/>
      <c r="CK47" s="619"/>
      <c r="CL47" s="619"/>
      <c r="CM47" s="619"/>
      <c r="CN47" s="619"/>
      <c r="CO47" s="619"/>
      <c r="CP47" s="619"/>
      <c r="CQ47" s="620"/>
      <c r="CR47" s="621" t="s">
        <v>129</v>
      </c>
      <c r="CS47" s="634"/>
      <c r="CT47" s="634"/>
      <c r="CU47" s="634"/>
      <c r="CV47" s="634"/>
      <c r="CW47" s="634"/>
      <c r="CX47" s="634"/>
      <c r="CY47" s="635"/>
      <c r="CZ47" s="624" t="s">
        <v>129</v>
      </c>
      <c r="DA47" s="636"/>
      <c r="DB47" s="636"/>
      <c r="DC47" s="637"/>
      <c r="DD47" s="627" t="s">
        <v>129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365</v>
      </c>
      <c r="CG48" s="619"/>
      <c r="CH48" s="619"/>
      <c r="CI48" s="619"/>
      <c r="CJ48" s="619"/>
      <c r="CK48" s="619"/>
      <c r="CL48" s="619"/>
      <c r="CM48" s="619"/>
      <c r="CN48" s="619"/>
      <c r="CO48" s="619"/>
      <c r="CP48" s="619"/>
      <c r="CQ48" s="620"/>
      <c r="CR48" s="621" t="s">
        <v>129</v>
      </c>
      <c r="CS48" s="622"/>
      <c r="CT48" s="622"/>
      <c r="CU48" s="622"/>
      <c r="CV48" s="622"/>
      <c r="CW48" s="622"/>
      <c r="CX48" s="622"/>
      <c r="CY48" s="623"/>
      <c r="CZ48" s="624" t="s">
        <v>236</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366</v>
      </c>
      <c r="CE49" s="603"/>
      <c r="CF49" s="603"/>
      <c r="CG49" s="603"/>
      <c r="CH49" s="603"/>
      <c r="CI49" s="603"/>
      <c r="CJ49" s="603"/>
      <c r="CK49" s="603"/>
      <c r="CL49" s="603"/>
      <c r="CM49" s="603"/>
      <c r="CN49" s="603"/>
      <c r="CO49" s="603"/>
      <c r="CP49" s="603"/>
      <c r="CQ49" s="604"/>
      <c r="CR49" s="605">
        <v>7274439</v>
      </c>
      <c r="CS49" s="606"/>
      <c r="CT49" s="606"/>
      <c r="CU49" s="606"/>
      <c r="CV49" s="606"/>
      <c r="CW49" s="606"/>
      <c r="CX49" s="606"/>
      <c r="CY49" s="607"/>
      <c r="CZ49" s="608">
        <v>100</v>
      </c>
      <c r="DA49" s="609"/>
      <c r="DB49" s="609"/>
      <c r="DC49" s="610"/>
      <c r="DD49" s="611">
        <v>4643132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NbDKDeAkaflb5pzv36J9SZObTzpfAzaKXPWjG1ktuks2PVKFiAxuYcSmK6CvNG0YKhY36Pvjevut0+E3R7LYPw==" saltValue="5p1fRmByjX588gN1lC57q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389</v>
      </c>
      <c r="C7" s="1048"/>
      <c r="D7" s="1048"/>
      <c r="E7" s="1048"/>
      <c r="F7" s="1048"/>
      <c r="G7" s="1048"/>
      <c r="H7" s="1048"/>
      <c r="I7" s="1048"/>
      <c r="J7" s="1048"/>
      <c r="K7" s="1048"/>
      <c r="L7" s="1048"/>
      <c r="M7" s="1048"/>
      <c r="N7" s="1048"/>
      <c r="O7" s="1048"/>
      <c r="P7" s="1049"/>
      <c r="Q7" s="1102">
        <v>7638</v>
      </c>
      <c r="R7" s="1103"/>
      <c r="S7" s="1103"/>
      <c r="T7" s="1103"/>
      <c r="U7" s="1103"/>
      <c r="V7" s="1103">
        <v>7255</v>
      </c>
      <c r="W7" s="1103"/>
      <c r="X7" s="1103"/>
      <c r="Y7" s="1103"/>
      <c r="Z7" s="1103"/>
      <c r="AA7" s="1103">
        <v>383</v>
      </c>
      <c r="AB7" s="1103"/>
      <c r="AC7" s="1103"/>
      <c r="AD7" s="1103"/>
      <c r="AE7" s="1104"/>
      <c r="AF7" s="1105">
        <v>146</v>
      </c>
      <c r="AG7" s="1106"/>
      <c r="AH7" s="1106"/>
      <c r="AI7" s="1106"/>
      <c r="AJ7" s="1107"/>
      <c r="AK7" s="1108">
        <v>489</v>
      </c>
      <c r="AL7" s="1109"/>
      <c r="AM7" s="1109"/>
      <c r="AN7" s="1109"/>
      <c r="AO7" s="1109"/>
      <c r="AP7" s="1109">
        <v>7976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586</v>
      </c>
      <c r="BT7" s="1100"/>
      <c r="BU7" s="1100"/>
      <c r="BV7" s="1100"/>
      <c r="BW7" s="1100"/>
      <c r="BX7" s="1100"/>
      <c r="BY7" s="1100"/>
      <c r="BZ7" s="1100"/>
      <c r="CA7" s="1100"/>
      <c r="CB7" s="1100"/>
      <c r="CC7" s="1100"/>
      <c r="CD7" s="1100"/>
      <c r="CE7" s="1100"/>
      <c r="CF7" s="1100"/>
      <c r="CG7" s="1112"/>
      <c r="CH7" s="1096">
        <v>20</v>
      </c>
      <c r="CI7" s="1097"/>
      <c r="CJ7" s="1097"/>
      <c r="CK7" s="1097"/>
      <c r="CL7" s="1098"/>
      <c r="CM7" s="1096">
        <v>-41</v>
      </c>
      <c r="CN7" s="1097"/>
      <c r="CO7" s="1097"/>
      <c r="CP7" s="1097"/>
      <c r="CQ7" s="1098"/>
      <c r="CR7" s="1096">
        <v>8</v>
      </c>
      <c r="CS7" s="1097"/>
      <c r="CT7" s="1097"/>
      <c r="CU7" s="1097"/>
      <c r="CV7" s="1098"/>
      <c r="CW7" s="1096" t="s">
        <v>585</v>
      </c>
      <c r="CX7" s="1097"/>
      <c r="CY7" s="1097"/>
      <c r="CZ7" s="1097"/>
      <c r="DA7" s="1098"/>
      <c r="DB7" s="1096" t="s">
        <v>585</v>
      </c>
      <c r="DC7" s="1097"/>
      <c r="DD7" s="1097"/>
      <c r="DE7" s="1097"/>
      <c r="DF7" s="1098"/>
      <c r="DG7" s="1096" t="s">
        <v>585</v>
      </c>
      <c r="DH7" s="1097"/>
      <c r="DI7" s="1097"/>
      <c r="DJ7" s="1097"/>
      <c r="DK7" s="1098"/>
      <c r="DL7" s="1096">
        <v>48</v>
      </c>
      <c r="DM7" s="1097"/>
      <c r="DN7" s="1097"/>
      <c r="DO7" s="1097"/>
      <c r="DP7" s="1098"/>
      <c r="DQ7" s="1096">
        <v>43</v>
      </c>
      <c r="DR7" s="1097"/>
      <c r="DS7" s="1097"/>
      <c r="DT7" s="1097"/>
      <c r="DU7" s="1098"/>
      <c r="DV7" s="1099"/>
      <c r="DW7" s="1100"/>
      <c r="DX7" s="1100"/>
      <c r="DY7" s="1100"/>
      <c r="DZ7" s="1101"/>
      <c r="EA7" s="234"/>
    </row>
    <row r="8" spans="1:131" s="235" customFormat="1" ht="26.25" customHeight="1">
      <c r="A8" s="238">
        <v>2</v>
      </c>
      <c r="B8" s="1030" t="s">
        <v>390</v>
      </c>
      <c r="C8" s="1031"/>
      <c r="D8" s="1031"/>
      <c r="E8" s="1031"/>
      <c r="F8" s="1031"/>
      <c r="G8" s="1031"/>
      <c r="H8" s="1031"/>
      <c r="I8" s="1031"/>
      <c r="J8" s="1031"/>
      <c r="K8" s="1031"/>
      <c r="L8" s="1031"/>
      <c r="M8" s="1031"/>
      <c r="N8" s="1031"/>
      <c r="O8" s="1031"/>
      <c r="P8" s="1032"/>
      <c r="Q8" s="1038">
        <v>21</v>
      </c>
      <c r="R8" s="1039"/>
      <c r="S8" s="1039"/>
      <c r="T8" s="1039"/>
      <c r="U8" s="1039"/>
      <c r="V8" s="1039">
        <v>21</v>
      </c>
      <c r="W8" s="1039"/>
      <c r="X8" s="1039"/>
      <c r="Y8" s="1039"/>
      <c r="Z8" s="1039"/>
      <c r="AA8" s="1039">
        <v>0</v>
      </c>
      <c r="AB8" s="1039"/>
      <c r="AC8" s="1039"/>
      <c r="AD8" s="1039"/>
      <c r="AE8" s="1040"/>
      <c r="AF8" s="1035">
        <v>0</v>
      </c>
      <c r="AG8" s="1036"/>
      <c r="AH8" s="1036"/>
      <c r="AI8" s="1036"/>
      <c r="AJ8" s="1037"/>
      <c r="AK8" s="1080" t="s">
        <v>594</v>
      </c>
      <c r="AL8" s="1081"/>
      <c r="AM8" s="1081"/>
      <c r="AN8" s="1081"/>
      <c r="AO8" s="1081"/>
      <c r="AP8" s="1081" t="s">
        <v>594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t="s">
        <v>391</v>
      </c>
      <c r="C9" s="1031"/>
      <c r="D9" s="1031"/>
      <c r="E9" s="1031"/>
      <c r="F9" s="1031"/>
      <c r="G9" s="1031"/>
      <c r="H9" s="1031"/>
      <c r="I9" s="1031"/>
      <c r="J9" s="1031"/>
      <c r="K9" s="1031"/>
      <c r="L9" s="1031"/>
      <c r="M9" s="1031"/>
      <c r="N9" s="1031"/>
      <c r="O9" s="1031"/>
      <c r="P9" s="1032"/>
      <c r="Q9" s="1038">
        <v>8</v>
      </c>
      <c r="R9" s="1039"/>
      <c r="S9" s="1039"/>
      <c r="T9" s="1039"/>
      <c r="U9" s="1039"/>
      <c r="V9" s="1039">
        <v>8</v>
      </c>
      <c r="W9" s="1039"/>
      <c r="X9" s="1039"/>
      <c r="Y9" s="1039"/>
      <c r="Z9" s="1039"/>
      <c r="AA9" s="1039">
        <v>0</v>
      </c>
      <c r="AB9" s="1039"/>
      <c r="AC9" s="1039"/>
      <c r="AD9" s="1039"/>
      <c r="AE9" s="1040"/>
      <c r="AF9" s="1035">
        <v>0</v>
      </c>
      <c r="AG9" s="1036"/>
      <c r="AH9" s="1036"/>
      <c r="AI9" s="1036"/>
      <c r="AJ9" s="1037"/>
      <c r="AK9" s="1080" t="s">
        <v>594</v>
      </c>
      <c r="AL9" s="1081"/>
      <c r="AM9" s="1081"/>
      <c r="AN9" s="1081"/>
      <c r="AO9" s="1081"/>
      <c r="AP9" s="1081" t="s">
        <v>594</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393</v>
      </c>
      <c r="B23" s="937" t="s">
        <v>394</v>
      </c>
      <c r="C23" s="938"/>
      <c r="D23" s="938"/>
      <c r="E23" s="938"/>
      <c r="F23" s="938"/>
      <c r="G23" s="938"/>
      <c r="H23" s="938"/>
      <c r="I23" s="938"/>
      <c r="J23" s="938"/>
      <c r="K23" s="938"/>
      <c r="L23" s="938"/>
      <c r="M23" s="938"/>
      <c r="N23" s="938"/>
      <c r="O23" s="938"/>
      <c r="P23" s="948"/>
      <c r="Q23" s="1067">
        <v>7658</v>
      </c>
      <c r="R23" s="1061"/>
      <c r="S23" s="1061"/>
      <c r="T23" s="1061"/>
      <c r="U23" s="1061"/>
      <c r="V23" s="1061">
        <v>7274</v>
      </c>
      <c r="W23" s="1061"/>
      <c r="X23" s="1061"/>
      <c r="Y23" s="1061"/>
      <c r="Z23" s="1061"/>
      <c r="AA23" s="1061">
        <v>383</v>
      </c>
      <c r="AB23" s="1061"/>
      <c r="AC23" s="1061"/>
      <c r="AD23" s="1061"/>
      <c r="AE23" s="1068"/>
      <c r="AF23" s="1069">
        <v>146</v>
      </c>
      <c r="AG23" s="1061"/>
      <c r="AH23" s="1061"/>
      <c r="AI23" s="1061"/>
      <c r="AJ23" s="1070"/>
      <c r="AK23" s="1071"/>
      <c r="AL23" s="1072"/>
      <c r="AM23" s="1072"/>
      <c r="AN23" s="1072"/>
      <c r="AO23" s="1072"/>
      <c r="AP23" s="1061">
        <v>7976</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372</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406</v>
      </c>
      <c r="C28" s="1048"/>
      <c r="D28" s="1048"/>
      <c r="E28" s="1048"/>
      <c r="F28" s="1048"/>
      <c r="G28" s="1048"/>
      <c r="H28" s="1048"/>
      <c r="I28" s="1048"/>
      <c r="J28" s="1048"/>
      <c r="K28" s="1048"/>
      <c r="L28" s="1048"/>
      <c r="M28" s="1048"/>
      <c r="N28" s="1048"/>
      <c r="O28" s="1048"/>
      <c r="P28" s="1049"/>
      <c r="Q28" s="1050">
        <v>1102</v>
      </c>
      <c r="R28" s="1051"/>
      <c r="S28" s="1051"/>
      <c r="T28" s="1051"/>
      <c r="U28" s="1051"/>
      <c r="V28" s="1051">
        <v>1086</v>
      </c>
      <c r="W28" s="1051"/>
      <c r="X28" s="1051"/>
      <c r="Y28" s="1051"/>
      <c r="Z28" s="1051"/>
      <c r="AA28" s="1051">
        <v>15</v>
      </c>
      <c r="AB28" s="1051"/>
      <c r="AC28" s="1051"/>
      <c r="AD28" s="1051"/>
      <c r="AE28" s="1052"/>
      <c r="AF28" s="1053">
        <v>15</v>
      </c>
      <c r="AG28" s="1051"/>
      <c r="AH28" s="1051"/>
      <c r="AI28" s="1051"/>
      <c r="AJ28" s="1054"/>
      <c r="AK28" s="1042">
        <v>96</v>
      </c>
      <c r="AL28" s="1043"/>
      <c r="AM28" s="1043"/>
      <c r="AN28" s="1043"/>
      <c r="AO28" s="1043"/>
      <c r="AP28" s="1043" t="s">
        <v>585</v>
      </c>
      <c r="AQ28" s="1043"/>
      <c r="AR28" s="1043"/>
      <c r="AS28" s="1043"/>
      <c r="AT28" s="1043"/>
      <c r="AU28" s="1043" t="s">
        <v>585</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407</v>
      </c>
      <c r="C29" s="1031"/>
      <c r="D29" s="1031"/>
      <c r="E29" s="1031"/>
      <c r="F29" s="1031"/>
      <c r="G29" s="1031"/>
      <c r="H29" s="1031"/>
      <c r="I29" s="1031"/>
      <c r="J29" s="1031"/>
      <c r="K29" s="1031"/>
      <c r="L29" s="1031"/>
      <c r="M29" s="1031"/>
      <c r="N29" s="1031"/>
      <c r="O29" s="1031"/>
      <c r="P29" s="1032"/>
      <c r="Q29" s="1038">
        <v>840</v>
      </c>
      <c r="R29" s="1039"/>
      <c r="S29" s="1039"/>
      <c r="T29" s="1039"/>
      <c r="U29" s="1039"/>
      <c r="V29" s="1039">
        <v>772</v>
      </c>
      <c r="W29" s="1039"/>
      <c r="X29" s="1039"/>
      <c r="Y29" s="1039"/>
      <c r="Z29" s="1039"/>
      <c r="AA29" s="1039">
        <v>68</v>
      </c>
      <c r="AB29" s="1039"/>
      <c r="AC29" s="1039"/>
      <c r="AD29" s="1039"/>
      <c r="AE29" s="1040"/>
      <c r="AF29" s="1035">
        <v>68</v>
      </c>
      <c r="AG29" s="1036"/>
      <c r="AH29" s="1036"/>
      <c r="AI29" s="1036"/>
      <c r="AJ29" s="1037"/>
      <c r="AK29" s="980">
        <v>110</v>
      </c>
      <c r="AL29" s="971"/>
      <c r="AM29" s="971"/>
      <c r="AN29" s="971"/>
      <c r="AO29" s="971"/>
      <c r="AP29" s="971" t="s">
        <v>513</v>
      </c>
      <c r="AQ29" s="971"/>
      <c r="AR29" s="971"/>
      <c r="AS29" s="971"/>
      <c r="AT29" s="971"/>
      <c r="AU29" s="971" t="s">
        <v>513</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408</v>
      </c>
      <c r="C30" s="1031"/>
      <c r="D30" s="1031"/>
      <c r="E30" s="1031"/>
      <c r="F30" s="1031"/>
      <c r="G30" s="1031"/>
      <c r="H30" s="1031"/>
      <c r="I30" s="1031"/>
      <c r="J30" s="1031"/>
      <c r="K30" s="1031"/>
      <c r="L30" s="1031"/>
      <c r="M30" s="1031"/>
      <c r="N30" s="1031"/>
      <c r="O30" s="1031"/>
      <c r="P30" s="1032"/>
      <c r="Q30" s="1038">
        <v>97</v>
      </c>
      <c r="R30" s="1039"/>
      <c r="S30" s="1039"/>
      <c r="T30" s="1039"/>
      <c r="U30" s="1039"/>
      <c r="V30" s="1039">
        <v>95</v>
      </c>
      <c r="W30" s="1039"/>
      <c r="X30" s="1039"/>
      <c r="Y30" s="1039"/>
      <c r="Z30" s="1039"/>
      <c r="AA30" s="1039">
        <v>2</v>
      </c>
      <c r="AB30" s="1039"/>
      <c r="AC30" s="1039"/>
      <c r="AD30" s="1039"/>
      <c r="AE30" s="1040"/>
      <c r="AF30" s="1035">
        <v>2</v>
      </c>
      <c r="AG30" s="1036"/>
      <c r="AH30" s="1036"/>
      <c r="AI30" s="1036"/>
      <c r="AJ30" s="1037"/>
      <c r="AK30" s="980">
        <v>30</v>
      </c>
      <c r="AL30" s="971"/>
      <c r="AM30" s="971"/>
      <c r="AN30" s="971"/>
      <c r="AO30" s="971"/>
      <c r="AP30" s="971" t="s">
        <v>513</v>
      </c>
      <c r="AQ30" s="971"/>
      <c r="AR30" s="971"/>
      <c r="AS30" s="971"/>
      <c r="AT30" s="971"/>
      <c r="AU30" s="971" t="s">
        <v>513</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409</v>
      </c>
      <c r="C31" s="1031"/>
      <c r="D31" s="1031"/>
      <c r="E31" s="1031"/>
      <c r="F31" s="1031"/>
      <c r="G31" s="1031"/>
      <c r="H31" s="1031"/>
      <c r="I31" s="1031"/>
      <c r="J31" s="1031"/>
      <c r="K31" s="1031"/>
      <c r="L31" s="1031"/>
      <c r="M31" s="1031"/>
      <c r="N31" s="1031"/>
      <c r="O31" s="1031"/>
      <c r="P31" s="1032"/>
      <c r="Q31" s="1038">
        <v>171</v>
      </c>
      <c r="R31" s="1039"/>
      <c r="S31" s="1039"/>
      <c r="T31" s="1039"/>
      <c r="U31" s="1039"/>
      <c r="V31" s="1039">
        <v>171</v>
      </c>
      <c r="W31" s="1039"/>
      <c r="X31" s="1039"/>
      <c r="Y31" s="1039"/>
      <c r="Z31" s="1039"/>
      <c r="AA31" s="1039">
        <v>0</v>
      </c>
      <c r="AB31" s="1039"/>
      <c r="AC31" s="1039"/>
      <c r="AD31" s="1039"/>
      <c r="AE31" s="1040"/>
      <c r="AF31" s="1035">
        <v>182</v>
      </c>
      <c r="AG31" s="1036"/>
      <c r="AH31" s="1036"/>
      <c r="AI31" s="1036"/>
      <c r="AJ31" s="1037"/>
      <c r="AK31" s="980">
        <v>1</v>
      </c>
      <c r="AL31" s="971"/>
      <c r="AM31" s="971"/>
      <c r="AN31" s="971"/>
      <c r="AO31" s="971"/>
      <c r="AP31" s="971">
        <v>804</v>
      </c>
      <c r="AQ31" s="971"/>
      <c r="AR31" s="971"/>
      <c r="AS31" s="971"/>
      <c r="AT31" s="971"/>
      <c r="AU31" s="971">
        <v>1</v>
      </c>
      <c r="AV31" s="971"/>
      <c r="AW31" s="971"/>
      <c r="AX31" s="971"/>
      <c r="AY31" s="971"/>
      <c r="AZ31" s="1041"/>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411</v>
      </c>
      <c r="C32" s="1031"/>
      <c r="D32" s="1031"/>
      <c r="E32" s="1031"/>
      <c r="F32" s="1031"/>
      <c r="G32" s="1031"/>
      <c r="H32" s="1031"/>
      <c r="I32" s="1031"/>
      <c r="J32" s="1031"/>
      <c r="K32" s="1031"/>
      <c r="L32" s="1031"/>
      <c r="M32" s="1031"/>
      <c r="N32" s="1031"/>
      <c r="O32" s="1031"/>
      <c r="P32" s="1032"/>
      <c r="Q32" s="1038">
        <v>191</v>
      </c>
      <c r="R32" s="1039"/>
      <c r="S32" s="1039"/>
      <c r="T32" s="1039"/>
      <c r="U32" s="1039"/>
      <c r="V32" s="1039">
        <v>189</v>
      </c>
      <c r="W32" s="1039"/>
      <c r="X32" s="1039"/>
      <c r="Y32" s="1039"/>
      <c r="Z32" s="1039"/>
      <c r="AA32" s="1039">
        <v>2</v>
      </c>
      <c r="AB32" s="1039"/>
      <c r="AC32" s="1039"/>
      <c r="AD32" s="1039"/>
      <c r="AE32" s="1040"/>
      <c r="AF32" s="1035">
        <v>2</v>
      </c>
      <c r="AG32" s="1036"/>
      <c r="AH32" s="1036"/>
      <c r="AI32" s="1036"/>
      <c r="AJ32" s="1037"/>
      <c r="AK32" s="980">
        <v>117</v>
      </c>
      <c r="AL32" s="971"/>
      <c r="AM32" s="971"/>
      <c r="AN32" s="971"/>
      <c r="AO32" s="971"/>
      <c r="AP32" s="971">
        <v>563</v>
      </c>
      <c r="AQ32" s="971"/>
      <c r="AR32" s="971"/>
      <c r="AS32" s="971"/>
      <c r="AT32" s="971"/>
      <c r="AU32" s="971">
        <v>424</v>
      </c>
      <c r="AV32" s="971"/>
      <c r="AW32" s="971"/>
      <c r="AX32" s="971"/>
      <c r="AY32" s="971"/>
      <c r="AZ32" s="1041"/>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413</v>
      </c>
      <c r="C33" s="1031"/>
      <c r="D33" s="1031"/>
      <c r="E33" s="1031"/>
      <c r="F33" s="1031"/>
      <c r="G33" s="1031"/>
      <c r="H33" s="1031"/>
      <c r="I33" s="1031"/>
      <c r="J33" s="1031"/>
      <c r="K33" s="1031"/>
      <c r="L33" s="1031"/>
      <c r="M33" s="1031"/>
      <c r="N33" s="1031"/>
      <c r="O33" s="1031"/>
      <c r="P33" s="1032"/>
      <c r="Q33" s="1038">
        <v>260</v>
      </c>
      <c r="R33" s="1039"/>
      <c r="S33" s="1039"/>
      <c r="T33" s="1039"/>
      <c r="U33" s="1039"/>
      <c r="V33" s="1039">
        <v>258</v>
      </c>
      <c r="W33" s="1039"/>
      <c r="X33" s="1039"/>
      <c r="Y33" s="1039"/>
      <c r="Z33" s="1039"/>
      <c r="AA33" s="1039">
        <v>53</v>
      </c>
      <c r="AB33" s="1039"/>
      <c r="AC33" s="1039"/>
      <c r="AD33" s="1039"/>
      <c r="AE33" s="1040"/>
      <c r="AF33" s="1035">
        <v>2</v>
      </c>
      <c r="AG33" s="1036"/>
      <c r="AH33" s="1036"/>
      <c r="AI33" s="1036"/>
      <c r="AJ33" s="1037"/>
      <c r="AK33" s="980">
        <v>153</v>
      </c>
      <c r="AL33" s="971"/>
      <c r="AM33" s="971"/>
      <c r="AN33" s="971"/>
      <c r="AO33" s="971"/>
      <c r="AP33" s="971">
        <v>1055</v>
      </c>
      <c r="AQ33" s="971"/>
      <c r="AR33" s="971"/>
      <c r="AS33" s="971"/>
      <c r="AT33" s="971"/>
      <c r="AU33" s="971">
        <v>1055</v>
      </c>
      <c r="AV33" s="971"/>
      <c r="AW33" s="971"/>
      <c r="AX33" s="971"/>
      <c r="AY33" s="971"/>
      <c r="AZ33" s="1041"/>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414</v>
      </c>
      <c r="C34" s="1031"/>
      <c r="D34" s="1031"/>
      <c r="E34" s="1031"/>
      <c r="F34" s="1031"/>
      <c r="G34" s="1031"/>
      <c r="H34" s="1031"/>
      <c r="I34" s="1031"/>
      <c r="J34" s="1031"/>
      <c r="K34" s="1031"/>
      <c r="L34" s="1031"/>
      <c r="M34" s="1031"/>
      <c r="N34" s="1031"/>
      <c r="O34" s="1031"/>
      <c r="P34" s="1032"/>
      <c r="Q34" s="1038">
        <v>37</v>
      </c>
      <c r="R34" s="1039"/>
      <c r="S34" s="1039"/>
      <c r="T34" s="1039"/>
      <c r="U34" s="1039"/>
      <c r="V34" s="1039">
        <v>37</v>
      </c>
      <c r="W34" s="1039"/>
      <c r="X34" s="1039"/>
      <c r="Y34" s="1039"/>
      <c r="Z34" s="1039"/>
      <c r="AA34" s="1039">
        <v>1</v>
      </c>
      <c r="AB34" s="1039"/>
      <c r="AC34" s="1039"/>
      <c r="AD34" s="1039"/>
      <c r="AE34" s="1040"/>
      <c r="AF34" s="1035">
        <v>1</v>
      </c>
      <c r="AG34" s="1036"/>
      <c r="AH34" s="1036"/>
      <c r="AI34" s="1036"/>
      <c r="AJ34" s="1037"/>
      <c r="AK34" s="980">
        <v>20</v>
      </c>
      <c r="AL34" s="971"/>
      <c r="AM34" s="971"/>
      <c r="AN34" s="971"/>
      <c r="AO34" s="971"/>
      <c r="AP34" s="971">
        <v>58</v>
      </c>
      <c r="AQ34" s="971"/>
      <c r="AR34" s="971"/>
      <c r="AS34" s="971"/>
      <c r="AT34" s="971"/>
      <c r="AU34" s="971">
        <v>58</v>
      </c>
      <c r="AV34" s="971"/>
      <c r="AW34" s="971"/>
      <c r="AX34" s="971"/>
      <c r="AY34" s="971"/>
      <c r="AZ34" s="1041"/>
      <c r="BA34" s="1041"/>
      <c r="BB34" s="1041"/>
      <c r="BC34" s="1041"/>
      <c r="BD34" s="1041"/>
      <c r="BE34" s="972" t="s">
        <v>412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393</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274</v>
      </c>
      <c r="AG63" s="959"/>
      <c r="AH63" s="959"/>
      <c r="AI63" s="959"/>
      <c r="AJ63" s="1022"/>
      <c r="AK63" s="1023"/>
      <c r="AL63" s="963"/>
      <c r="AM63" s="963"/>
      <c r="AN63" s="963"/>
      <c r="AO63" s="963"/>
      <c r="AP63" s="959">
        <v>2480</v>
      </c>
      <c r="AQ63" s="959"/>
      <c r="AR63" s="959"/>
      <c r="AS63" s="959"/>
      <c r="AT63" s="959"/>
      <c r="AU63" s="959">
        <v>1601</v>
      </c>
      <c r="AV63" s="959"/>
      <c r="AW63" s="959"/>
      <c r="AX63" s="959"/>
      <c r="AY63" s="959"/>
      <c r="AZ63" s="1017"/>
      <c r="BA63" s="1017"/>
      <c r="BB63" s="1017"/>
      <c r="BC63" s="1017"/>
      <c r="BD63" s="1017"/>
      <c r="BE63" s="960"/>
      <c r="BF63" s="960"/>
      <c r="BG63" s="960"/>
      <c r="BH63" s="960"/>
      <c r="BI63" s="961"/>
      <c r="BJ63" s="1018" t="s">
        <v>395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400</v>
      </c>
      <c r="AB66" s="1002"/>
      <c r="AC66" s="1002"/>
      <c r="AD66" s="1002"/>
      <c r="AE66" s="1003"/>
      <c r="AF66" s="1007" t="s">
        <v>401</v>
      </c>
      <c r="AG66" s="1008"/>
      <c r="AH66" s="1008"/>
      <c r="AI66" s="1008"/>
      <c r="AJ66" s="1009"/>
      <c r="AK66" s="1001" t="s">
        <v>402</v>
      </c>
      <c r="AL66" s="996"/>
      <c r="AM66" s="996"/>
      <c r="AN66" s="996"/>
      <c r="AO66" s="997"/>
      <c r="AP66" s="1001" t="s">
        <v>403</v>
      </c>
      <c r="AQ66" s="1002"/>
      <c r="AR66" s="1002"/>
      <c r="AS66" s="1002"/>
      <c r="AT66" s="1003"/>
      <c r="AU66" s="1001" t="s">
        <v>421</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577</v>
      </c>
      <c r="C68" s="986"/>
      <c r="D68" s="986"/>
      <c r="E68" s="986"/>
      <c r="F68" s="986"/>
      <c r="G68" s="986"/>
      <c r="H68" s="986"/>
      <c r="I68" s="986"/>
      <c r="J68" s="986"/>
      <c r="K68" s="986"/>
      <c r="L68" s="986"/>
      <c r="M68" s="986"/>
      <c r="N68" s="986"/>
      <c r="O68" s="986"/>
      <c r="P68" s="987"/>
      <c r="Q68" s="988">
        <v>423</v>
      </c>
      <c r="R68" s="982"/>
      <c r="S68" s="982"/>
      <c r="T68" s="982"/>
      <c r="U68" s="982"/>
      <c r="V68" s="982">
        <v>423</v>
      </c>
      <c r="W68" s="982"/>
      <c r="X68" s="982"/>
      <c r="Y68" s="982"/>
      <c r="Z68" s="982"/>
      <c r="AA68" s="982">
        <v>0</v>
      </c>
      <c r="AB68" s="982"/>
      <c r="AC68" s="982"/>
      <c r="AD68" s="982"/>
      <c r="AE68" s="982"/>
      <c r="AF68" s="982">
        <v>0</v>
      </c>
      <c r="AG68" s="982"/>
      <c r="AH68" s="982"/>
      <c r="AI68" s="982"/>
      <c r="AJ68" s="982"/>
      <c r="AK68" s="982">
        <v>6</v>
      </c>
      <c r="AL68" s="982"/>
      <c r="AM68" s="982"/>
      <c r="AN68" s="982"/>
      <c r="AO68" s="982"/>
      <c r="AP68" s="982">
        <v>36</v>
      </c>
      <c r="AQ68" s="982"/>
      <c r="AR68" s="982"/>
      <c r="AS68" s="982"/>
      <c r="AT68" s="982"/>
      <c r="AU68" s="982">
        <v>12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578</v>
      </c>
      <c r="C69" s="975"/>
      <c r="D69" s="975"/>
      <c r="E69" s="975"/>
      <c r="F69" s="975"/>
      <c r="G69" s="975"/>
      <c r="H69" s="975"/>
      <c r="I69" s="975"/>
      <c r="J69" s="975"/>
      <c r="K69" s="975"/>
      <c r="L69" s="975"/>
      <c r="M69" s="975"/>
      <c r="N69" s="975"/>
      <c r="O69" s="975"/>
      <c r="P69" s="976"/>
      <c r="Q69" s="977">
        <v>229</v>
      </c>
      <c r="R69" s="971"/>
      <c r="S69" s="971"/>
      <c r="T69" s="971"/>
      <c r="U69" s="971"/>
      <c r="V69" s="971">
        <v>229</v>
      </c>
      <c r="W69" s="971"/>
      <c r="X69" s="971"/>
      <c r="Y69" s="971"/>
      <c r="Z69" s="971"/>
      <c r="AA69" s="971">
        <v>0</v>
      </c>
      <c r="AB69" s="971"/>
      <c r="AC69" s="971"/>
      <c r="AD69" s="971"/>
      <c r="AE69" s="971"/>
      <c r="AF69" s="971">
        <v>0</v>
      </c>
      <c r="AG69" s="971"/>
      <c r="AH69" s="971"/>
      <c r="AI69" s="971"/>
      <c r="AJ69" s="971"/>
      <c r="AK69" s="971" t="s">
        <v>585</v>
      </c>
      <c r="AL69" s="971"/>
      <c r="AM69" s="971"/>
      <c r="AN69" s="971"/>
      <c r="AO69" s="971"/>
      <c r="AP69" s="971">
        <v>92</v>
      </c>
      <c r="AQ69" s="971"/>
      <c r="AR69" s="971"/>
      <c r="AS69" s="971"/>
      <c r="AT69" s="971"/>
      <c r="AU69" s="971">
        <v>46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579</v>
      </c>
      <c r="C70" s="975"/>
      <c r="D70" s="975"/>
      <c r="E70" s="975"/>
      <c r="F70" s="975"/>
      <c r="G70" s="975"/>
      <c r="H70" s="975"/>
      <c r="I70" s="975"/>
      <c r="J70" s="975"/>
      <c r="K70" s="975"/>
      <c r="L70" s="975"/>
      <c r="M70" s="975"/>
      <c r="N70" s="975"/>
      <c r="O70" s="975"/>
      <c r="P70" s="976"/>
      <c r="Q70" s="977">
        <v>1</v>
      </c>
      <c r="R70" s="971"/>
      <c r="S70" s="971"/>
      <c r="T70" s="971"/>
      <c r="U70" s="971"/>
      <c r="V70" s="971">
        <v>1</v>
      </c>
      <c r="W70" s="971"/>
      <c r="X70" s="971"/>
      <c r="Y70" s="971"/>
      <c r="Z70" s="971"/>
      <c r="AA70" s="971">
        <v>0</v>
      </c>
      <c r="AB70" s="971"/>
      <c r="AC70" s="971"/>
      <c r="AD70" s="971"/>
      <c r="AE70" s="971"/>
      <c r="AF70" s="971">
        <v>0</v>
      </c>
      <c r="AG70" s="971"/>
      <c r="AH70" s="971"/>
      <c r="AI70" s="971"/>
      <c r="AJ70" s="971"/>
      <c r="AK70" s="971">
        <v>1</v>
      </c>
      <c r="AL70" s="971"/>
      <c r="AM70" s="971"/>
      <c r="AN70" s="971"/>
      <c r="AO70" s="971"/>
      <c r="AP70" s="971" t="s">
        <v>585</v>
      </c>
      <c r="AQ70" s="971"/>
      <c r="AR70" s="971"/>
      <c r="AS70" s="971"/>
      <c r="AT70" s="971"/>
      <c r="AU70" s="971" t="s">
        <v>585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580</v>
      </c>
      <c r="C71" s="975"/>
      <c r="D71" s="975"/>
      <c r="E71" s="975"/>
      <c r="F71" s="975"/>
      <c r="G71" s="975"/>
      <c r="H71" s="975"/>
      <c r="I71" s="975"/>
      <c r="J71" s="975"/>
      <c r="K71" s="975"/>
      <c r="L71" s="975"/>
      <c r="M71" s="975"/>
      <c r="N71" s="975"/>
      <c r="O71" s="975"/>
      <c r="P71" s="976"/>
      <c r="Q71" s="977">
        <v>131</v>
      </c>
      <c r="R71" s="971"/>
      <c r="S71" s="971"/>
      <c r="T71" s="971"/>
      <c r="U71" s="971"/>
      <c r="V71" s="971">
        <v>126</v>
      </c>
      <c r="W71" s="971"/>
      <c r="X71" s="971"/>
      <c r="Y71" s="971"/>
      <c r="Z71" s="971"/>
      <c r="AA71" s="971">
        <v>6</v>
      </c>
      <c r="AB71" s="971"/>
      <c r="AC71" s="971"/>
      <c r="AD71" s="971"/>
      <c r="AE71" s="971"/>
      <c r="AF71" s="971">
        <v>6</v>
      </c>
      <c r="AG71" s="971"/>
      <c r="AH71" s="971"/>
      <c r="AI71" s="971"/>
      <c r="AJ71" s="971"/>
      <c r="AK71" s="971">
        <v>88</v>
      </c>
      <c r="AL71" s="971"/>
      <c r="AM71" s="971"/>
      <c r="AN71" s="971"/>
      <c r="AO71" s="971"/>
      <c r="AP71" s="971" t="s">
        <v>585</v>
      </c>
      <c r="AQ71" s="971"/>
      <c r="AR71" s="971"/>
      <c r="AS71" s="971"/>
      <c r="AT71" s="971"/>
      <c r="AU71" s="971" t="s">
        <v>585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581</v>
      </c>
      <c r="C72" s="975"/>
      <c r="D72" s="975"/>
      <c r="E72" s="975"/>
      <c r="F72" s="975"/>
      <c r="G72" s="975"/>
      <c r="H72" s="975"/>
      <c r="I72" s="975"/>
      <c r="J72" s="975"/>
      <c r="K72" s="975"/>
      <c r="L72" s="975"/>
      <c r="M72" s="975"/>
      <c r="N72" s="975"/>
      <c r="O72" s="975"/>
      <c r="P72" s="976"/>
      <c r="Q72" s="977">
        <v>11751</v>
      </c>
      <c r="R72" s="971"/>
      <c r="S72" s="971"/>
      <c r="T72" s="971"/>
      <c r="U72" s="971"/>
      <c r="V72" s="971">
        <v>11426</v>
      </c>
      <c r="W72" s="971"/>
      <c r="X72" s="971"/>
      <c r="Y72" s="971"/>
      <c r="Z72" s="971"/>
      <c r="AA72" s="971">
        <v>325</v>
      </c>
      <c r="AB72" s="971"/>
      <c r="AC72" s="971"/>
      <c r="AD72" s="971"/>
      <c r="AE72" s="971"/>
      <c r="AF72" s="971">
        <v>325</v>
      </c>
      <c r="AG72" s="971"/>
      <c r="AH72" s="971"/>
      <c r="AI72" s="971"/>
      <c r="AJ72" s="971"/>
      <c r="AK72" s="971">
        <v>326</v>
      </c>
      <c r="AL72" s="971"/>
      <c r="AM72" s="971"/>
      <c r="AN72" s="971"/>
      <c r="AO72" s="971"/>
      <c r="AP72" s="971" t="s">
        <v>585</v>
      </c>
      <c r="AQ72" s="971"/>
      <c r="AR72" s="971"/>
      <c r="AS72" s="971"/>
      <c r="AT72" s="971"/>
      <c r="AU72" s="971" t="s">
        <v>585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582</v>
      </c>
      <c r="C73" s="975"/>
      <c r="D73" s="975"/>
      <c r="E73" s="975"/>
      <c r="F73" s="975"/>
      <c r="G73" s="975"/>
      <c r="H73" s="975"/>
      <c r="I73" s="975"/>
      <c r="J73" s="975"/>
      <c r="K73" s="975"/>
      <c r="L73" s="975"/>
      <c r="M73" s="975"/>
      <c r="N73" s="975"/>
      <c r="O73" s="975"/>
      <c r="P73" s="976"/>
      <c r="Q73" s="977">
        <v>599</v>
      </c>
      <c r="R73" s="971"/>
      <c r="S73" s="971"/>
      <c r="T73" s="971"/>
      <c r="U73" s="971"/>
      <c r="V73" s="971">
        <v>576</v>
      </c>
      <c r="W73" s="971"/>
      <c r="X73" s="971"/>
      <c r="Y73" s="971"/>
      <c r="Z73" s="971"/>
      <c r="AA73" s="971">
        <v>23</v>
      </c>
      <c r="AB73" s="971"/>
      <c r="AC73" s="971"/>
      <c r="AD73" s="971"/>
      <c r="AE73" s="971"/>
      <c r="AF73" s="971">
        <v>23</v>
      </c>
      <c r="AG73" s="971"/>
      <c r="AH73" s="971"/>
      <c r="AI73" s="971"/>
      <c r="AJ73" s="971"/>
      <c r="AK73" s="971">
        <v>33</v>
      </c>
      <c r="AL73" s="971"/>
      <c r="AM73" s="971"/>
      <c r="AN73" s="971"/>
      <c r="AO73" s="971"/>
      <c r="AP73" s="971" t="s">
        <v>585</v>
      </c>
      <c r="AQ73" s="971"/>
      <c r="AR73" s="971"/>
      <c r="AS73" s="971"/>
      <c r="AT73" s="971"/>
      <c r="AU73" s="971" t="s">
        <v>585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583</v>
      </c>
      <c r="C74" s="975"/>
      <c r="D74" s="975"/>
      <c r="E74" s="975"/>
      <c r="F74" s="975"/>
      <c r="G74" s="975"/>
      <c r="H74" s="975"/>
      <c r="I74" s="975"/>
      <c r="J74" s="975"/>
      <c r="K74" s="975"/>
      <c r="L74" s="975"/>
      <c r="M74" s="975"/>
      <c r="N74" s="975"/>
      <c r="O74" s="975"/>
      <c r="P74" s="976"/>
      <c r="Q74" s="977">
        <v>84</v>
      </c>
      <c r="R74" s="971"/>
      <c r="S74" s="971"/>
      <c r="T74" s="971"/>
      <c r="U74" s="971"/>
      <c r="V74" s="971">
        <v>79</v>
      </c>
      <c r="W74" s="971"/>
      <c r="X74" s="971"/>
      <c r="Y74" s="971"/>
      <c r="Z74" s="971"/>
      <c r="AA74" s="971">
        <v>5</v>
      </c>
      <c r="AB74" s="971"/>
      <c r="AC74" s="971"/>
      <c r="AD74" s="971"/>
      <c r="AE74" s="971"/>
      <c r="AF74" s="971">
        <v>5</v>
      </c>
      <c r="AG74" s="971"/>
      <c r="AH74" s="971"/>
      <c r="AI74" s="971"/>
      <c r="AJ74" s="971"/>
      <c r="AK74" s="971">
        <v>5</v>
      </c>
      <c r="AL74" s="971"/>
      <c r="AM74" s="971"/>
      <c r="AN74" s="971"/>
      <c r="AO74" s="971"/>
      <c r="AP74" s="971" t="s">
        <v>585</v>
      </c>
      <c r="AQ74" s="971"/>
      <c r="AR74" s="971"/>
      <c r="AS74" s="971"/>
      <c r="AT74" s="971"/>
      <c r="AU74" s="971" t="s">
        <v>585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t="s">
        <v>584</v>
      </c>
      <c r="C75" s="975"/>
      <c r="D75" s="975"/>
      <c r="E75" s="975"/>
      <c r="F75" s="975"/>
      <c r="G75" s="975"/>
      <c r="H75" s="975"/>
      <c r="I75" s="975"/>
      <c r="J75" s="975"/>
      <c r="K75" s="975"/>
      <c r="L75" s="975"/>
      <c r="M75" s="975"/>
      <c r="N75" s="975"/>
      <c r="O75" s="975"/>
      <c r="P75" s="976"/>
      <c r="Q75" s="978">
        <v>288382</v>
      </c>
      <c r="R75" s="979"/>
      <c r="S75" s="979"/>
      <c r="T75" s="979"/>
      <c r="U75" s="980"/>
      <c r="V75" s="981">
        <v>283191</v>
      </c>
      <c r="W75" s="979"/>
      <c r="X75" s="979"/>
      <c r="Y75" s="979"/>
      <c r="Z75" s="980"/>
      <c r="AA75" s="981">
        <v>5190</v>
      </c>
      <c r="AB75" s="979"/>
      <c r="AC75" s="979"/>
      <c r="AD75" s="979"/>
      <c r="AE75" s="980"/>
      <c r="AF75" s="981">
        <v>5190</v>
      </c>
      <c r="AG75" s="979"/>
      <c r="AH75" s="979"/>
      <c r="AI75" s="979"/>
      <c r="AJ75" s="980"/>
      <c r="AK75" s="981" t="s">
        <v>585</v>
      </c>
      <c r="AL75" s="979"/>
      <c r="AM75" s="979"/>
      <c r="AN75" s="979"/>
      <c r="AO75" s="980"/>
      <c r="AP75" s="971" t="s">
        <v>585</v>
      </c>
      <c r="AQ75" s="971"/>
      <c r="AR75" s="971"/>
      <c r="AS75" s="971"/>
      <c r="AT75" s="971"/>
      <c r="AU75" s="971" t="s">
        <v>585</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393</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5549</v>
      </c>
      <c r="AG88" s="959"/>
      <c r="AH88" s="959"/>
      <c r="AI88" s="959"/>
      <c r="AJ88" s="959"/>
      <c r="AK88" s="963"/>
      <c r="AL88" s="963"/>
      <c r="AM88" s="963"/>
      <c r="AN88" s="963"/>
      <c r="AO88" s="963"/>
      <c r="AP88" s="959">
        <v>128</v>
      </c>
      <c r="AQ88" s="959"/>
      <c r="AR88" s="959"/>
      <c r="AS88" s="959"/>
      <c r="AT88" s="959"/>
      <c r="AU88" s="959">
        <v>58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8</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v>48</v>
      </c>
      <c r="DM102" s="953"/>
      <c r="DN102" s="953"/>
      <c r="DO102" s="953"/>
      <c r="DP102" s="954"/>
      <c r="DQ102" s="952">
        <v>43</v>
      </c>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309</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309</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309</v>
      </c>
      <c r="DR109" s="896"/>
      <c r="DS109" s="896"/>
      <c r="DT109" s="896"/>
      <c r="DU109" s="897"/>
      <c r="DV109" s="898" t="s">
        <v>433</v>
      </c>
      <c r="DW109" s="896"/>
      <c r="DX109" s="896"/>
      <c r="DY109" s="896"/>
      <c r="DZ109" s="929"/>
    </row>
    <row r="110" spans="1:131" s="230" customFormat="1" ht="26.25" customHeight="1">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990915</v>
      </c>
      <c r="AB110" s="889"/>
      <c r="AC110" s="889"/>
      <c r="AD110" s="889"/>
      <c r="AE110" s="890"/>
      <c r="AF110" s="891">
        <v>944216</v>
      </c>
      <c r="AG110" s="889"/>
      <c r="AH110" s="889"/>
      <c r="AI110" s="889"/>
      <c r="AJ110" s="890"/>
      <c r="AK110" s="891">
        <v>1013406</v>
      </c>
      <c r="AL110" s="889"/>
      <c r="AM110" s="889"/>
      <c r="AN110" s="889"/>
      <c r="AO110" s="890"/>
      <c r="AP110" s="892">
        <v>31.1</v>
      </c>
      <c r="AQ110" s="893"/>
      <c r="AR110" s="893"/>
      <c r="AS110" s="893"/>
      <c r="AT110" s="894"/>
      <c r="AU110" s="930" t="s">
        <v>75</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8263522</v>
      </c>
      <c r="BR110" s="842"/>
      <c r="BS110" s="842"/>
      <c r="BT110" s="842"/>
      <c r="BU110" s="842"/>
      <c r="BV110" s="842">
        <v>7996983</v>
      </c>
      <c r="BW110" s="842"/>
      <c r="BX110" s="842"/>
      <c r="BY110" s="842"/>
      <c r="BZ110" s="842"/>
      <c r="CA110" s="842">
        <v>7976256</v>
      </c>
      <c r="CB110" s="842"/>
      <c r="CC110" s="842"/>
      <c r="CD110" s="842"/>
      <c r="CE110" s="842"/>
      <c r="CF110" s="866">
        <v>244.6</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395</v>
      </c>
      <c r="DH110" s="842"/>
      <c r="DI110" s="842"/>
      <c r="DJ110" s="842"/>
      <c r="DK110" s="842"/>
      <c r="DL110" s="842" t="s">
        <v>395</v>
      </c>
      <c r="DM110" s="842"/>
      <c r="DN110" s="842"/>
      <c r="DO110" s="842"/>
      <c r="DP110" s="842"/>
      <c r="DQ110" s="842" t="s">
        <v>395</v>
      </c>
      <c r="DR110" s="842"/>
      <c r="DS110" s="842"/>
      <c r="DT110" s="842"/>
      <c r="DU110" s="842"/>
      <c r="DV110" s="843" t="s">
        <v>395</v>
      </c>
      <c r="DW110" s="843"/>
      <c r="DX110" s="843"/>
      <c r="DY110" s="843"/>
      <c r="DZ110" s="844"/>
    </row>
    <row r="111" spans="1:131" s="230" customFormat="1" ht="26.25" customHeight="1">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395</v>
      </c>
      <c r="AB111" s="919"/>
      <c r="AC111" s="919"/>
      <c r="AD111" s="919"/>
      <c r="AE111" s="920"/>
      <c r="AF111" s="921" t="s">
        <v>395</v>
      </c>
      <c r="AG111" s="919"/>
      <c r="AH111" s="919"/>
      <c r="AI111" s="919"/>
      <c r="AJ111" s="920"/>
      <c r="AK111" s="921" t="s">
        <v>395</v>
      </c>
      <c r="AL111" s="919"/>
      <c r="AM111" s="919"/>
      <c r="AN111" s="919"/>
      <c r="AO111" s="920"/>
      <c r="AP111" s="922" t="s">
        <v>395</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t="s">
        <v>395</v>
      </c>
      <c r="BR111" s="817"/>
      <c r="BS111" s="817"/>
      <c r="BT111" s="817"/>
      <c r="BU111" s="817"/>
      <c r="BV111" s="817" t="s">
        <v>395</v>
      </c>
      <c r="BW111" s="817"/>
      <c r="BX111" s="817"/>
      <c r="BY111" s="817"/>
      <c r="BZ111" s="817"/>
      <c r="CA111" s="817" t="s">
        <v>395</v>
      </c>
      <c r="CB111" s="817"/>
      <c r="CC111" s="817"/>
      <c r="CD111" s="817"/>
      <c r="CE111" s="817"/>
      <c r="CF111" s="875" t="s">
        <v>395</v>
      </c>
      <c r="CG111" s="876"/>
      <c r="CH111" s="876"/>
      <c r="CI111" s="876"/>
      <c r="CJ111" s="876"/>
      <c r="CK111" s="927"/>
      <c r="CL111" s="821"/>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395</v>
      </c>
      <c r="DH111" s="817"/>
      <c r="DI111" s="817"/>
      <c r="DJ111" s="817"/>
      <c r="DK111" s="817"/>
      <c r="DL111" s="817" t="s">
        <v>395</v>
      </c>
      <c r="DM111" s="817"/>
      <c r="DN111" s="817"/>
      <c r="DO111" s="817"/>
      <c r="DP111" s="817"/>
      <c r="DQ111" s="817" t="s">
        <v>395</v>
      </c>
      <c r="DR111" s="817"/>
      <c r="DS111" s="817"/>
      <c r="DT111" s="817"/>
      <c r="DU111" s="817"/>
      <c r="DV111" s="794" t="s">
        <v>395</v>
      </c>
      <c r="DW111" s="794"/>
      <c r="DX111" s="794"/>
      <c r="DY111" s="794"/>
      <c r="DZ111" s="795"/>
    </row>
    <row r="112" spans="1:131" s="230" customFormat="1" ht="26.25" customHeight="1">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395</v>
      </c>
      <c r="AB112" s="780"/>
      <c r="AC112" s="780"/>
      <c r="AD112" s="780"/>
      <c r="AE112" s="781"/>
      <c r="AF112" s="782" t="s">
        <v>395</v>
      </c>
      <c r="AG112" s="780"/>
      <c r="AH112" s="780"/>
      <c r="AI112" s="780"/>
      <c r="AJ112" s="781"/>
      <c r="AK112" s="782" t="s">
        <v>395</v>
      </c>
      <c r="AL112" s="780"/>
      <c r="AM112" s="780"/>
      <c r="AN112" s="780"/>
      <c r="AO112" s="781"/>
      <c r="AP112" s="824" t="s">
        <v>395</v>
      </c>
      <c r="AQ112" s="825"/>
      <c r="AR112" s="825"/>
      <c r="AS112" s="825"/>
      <c r="AT112" s="826"/>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1719951</v>
      </c>
      <c r="BR112" s="817"/>
      <c r="BS112" s="817"/>
      <c r="BT112" s="817"/>
      <c r="BU112" s="817"/>
      <c r="BV112" s="817">
        <v>1658621</v>
      </c>
      <c r="BW112" s="817"/>
      <c r="BX112" s="817"/>
      <c r="BY112" s="817"/>
      <c r="BZ112" s="817"/>
      <c r="CA112" s="817">
        <v>1538184</v>
      </c>
      <c r="CB112" s="817"/>
      <c r="CC112" s="817"/>
      <c r="CD112" s="817"/>
      <c r="CE112" s="817"/>
      <c r="CF112" s="875">
        <v>47.2</v>
      </c>
      <c r="CG112" s="876"/>
      <c r="CH112" s="876"/>
      <c r="CI112" s="876"/>
      <c r="CJ112" s="876"/>
      <c r="CK112" s="927"/>
      <c r="CL112" s="821"/>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395</v>
      </c>
      <c r="DH112" s="817"/>
      <c r="DI112" s="817"/>
      <c r="DJ112" s="817"/>
      <c r="DK112" s="817"/>
      <c r="DL112" s="817" t="s">
        <v>395</v>
      </c>
      <c r="DM112" s="817"/>
      <c r="DN112" s="817"/>
      <c r="DO112" s="817"/>
      <c r="DP112" s="817"/>
      <c r="DQ112" s="817" t="s">
        <v>395</v>
      </c>
      <c r="DR112" s="817"/>
      <c r="DS112" s="817"/>
      <c r="DT112" s="817"/>
      <c r="DU112" s="817"/>
      <c r="DV112" s="794" t="s">
        <v>395</v>
      </c>
      <c r="DW112" s="794"/>
      <c r="DX112" s="794"/>
      <c r="DY112" s="794"/>
      <c r="DZ112" s="795"/>
    </row>
    <row r="113" spans="1:130" s="230" customFormat="1" ht="26.25" customHeight="1">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159818</v>
      </c>
      <c r="AB113" s="919"/>
      <c r="AC113" s="919"/>
      <c r="AD113" s="919"/>
      <c r="AE113" s="920"/>
      <c r="AF113" s="921">
        <v>155348</v>
      </c>
      <c r="AG113" s="919"/>
      <c r="AH113" s="919"/>
      <c r="AI113" s="919"/>
      <c r="AJ113" s="920"/>
      <c r="AK113" s="921">
        <v>161969</v>
      </c>
      <c r="AL113" s="919"/>
      <c r="AM113" s="919"/>
      <c r="AN113" s="919"/>
      <c r="AO113" s="920"/>
      <c r="AP113" s="922">
        <v>5</v>
      </c>
      <c r="AQ113" s="923"/>
      <c r="AR113" s="923"/>
      <c r="AS113" s="923"/>
      <c r="AT113" s="924"/>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77363</v>
      </c>
      <c r="BR113" s="817"/>
      <c r="BS113" s="817"/>
      <c r="BT113" s="817"/>
      <c r="BU113" s="817"/>
      <c r="BV113" s="817">
        <v>67705</v>
      </c>
      <c r="BW113" s="817"/>
      <c r="BX113" s="817"/>
      <c r="BY113" s="817"/>
      <c r="BZ113" s="817"/>
      <c r="CA113" s="817">
        <v>57976</v>
      </c>
      <c r="CB113" s="817"/>
      <c r="CC113" s="817"/>
      <c r="CD113" s="817"/>
      <c r="CE113" s="817"/>
      <c r="CF113" s="875">
        <v>1.8</v>
      </c>
      <c r="CG113" s="876"/>
      <c r="CH113" s="876"/>
      <c r="CI113" s="876"/>
      <c r="CJ113" s="876"/>
      <c r="CK113" s="927"/>
      <c r="CL113" s="821"/>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395</v>
      </c>
      <c r="DH113" s="780"/>
      <c r="DI113" s="780"/>
      <c r="DJ113" s="780"/>
      <c r="DK113" s="781"/>
      <c r="DL113" s="782" t="s">
        <v>395</v>
      </c>
      <c r="DM113" s="780"/>
      <c r="DN113" s="780"/>
      <c r="DO113" s="780"/>
      <c r="DP113" s="781"/>
      <c r="DQ113" s="782" t="s">
        <v>395</v>
      </c>
      <c r="DR113" s="780"/>
      <c r="DS113" s="780"/>
      <c r="DT113" s="780"/>
      <c r="DU113" s="781"/>
      <c r="DV113" s="824" t="s">
        <v>395</v>
      </c>
      <c r="DW113" s="825"/>
      <c r="DX113" s="825"/>
      <c r="DY113" s="825"/>
      <c r="DZ113" s="826"/>
    </row>
    <row r="114" spans="1:130" s="230" customFormat="1" ht="26.25" customHeight="1">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5192</v>
      </c>
      <c r="AB114" s="780"/>
      <c r="AC114" s="780"/>
      <c r="AD114" s="780"/>
      <c r="AE114" s="781"/>
      <c r="AF114" s="782">
        <v>8402</v>
      </c>
      <c r="AG114" s="780"/>
      <c r="AH114" s="780"/>
      <c r="AI114" s="780"/>
      <c r="AJ114" s="781"/>
      <c r="AK114" s="782">
        <v>10192</v>
      </c>
      <c r="AL114" s="780"/>
      <c r="AM114" s="780"/>
      <c r="AN114" s="780"/>
      <c r="AO114" s="781"/>
      <c r="AP114" s="824">
        <v>0.3</v>
      </c>
      <c r="AQ114" s="825"/>
      <c r="AR114" s="825"/>
      <c r="AS114" s="825"/>
      <c r="AT114" s="826"/>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334002</v>
      </c>
      <c r="BR114" s="817"/>
      <c r="BS114" s="817"/>
      <c r="BT114" s="817"/>
      <c r="BU114" s="817"/>
      <c r="BV114" s="817">
        <v>339209</v>
      </c>
      <c r="BW114" s="817"/>
      <c r="BX114" s="817"/>
      <c r="BY114" s="817"/>
      <c r="BZ114" s="817"/>
      <c r="CA114" s="817">
        <v>290458</v>
      </c>
      <c r="CB114" s="817"/>
      <c r="CC114" s="817"/>
      <c r="CD114" s="817"/>
      <c r="CE114" s="817"/>
      <c r="CF114" s="875">
        <v>8.9</v>
      </c>
      <c r="CG114" s="876"/>
      <c r="CH114" s="876"/>
      <c r="CI114" s="876"/>
      <c r="CJ114" s="876"/>
      <c r="CK114" s="927"/>
      <c r="CL114" s="821"/>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395</v>
      </c>
      <c r="DH114" s="780"/>
      <c r="DI114" s="780"/>
      <c r="DJ114" s="780"/>
      <c r="DK114" s="781"/>
      <c r="DL114" s="782" t="s">
        <v>395</v>
      </c>
      <c r="DM114" s="780"/>
      <c r="DN114" s="780"/>
      <c r="DO114" s="780"/>
      <c r="DP114" s="781"/>
      <c r="DQ114" s="782" t="s">
        <v>395</v>
      </c>
      <c r="DR114" s="780"/>
      <c r="DS114" s="780"/>
      <c r="DT114" s="780"/>
      <c r="DU114" s="781"/>
      <c r="DV114" s="824" t="s">
        <v>395</v>
      </c>
      <c r="DW114" s="825"/>
      <c r="DX114" s="825"/>
      <c r="DY114" s="825"/>
      <c r="DZ114" s="826"/>
    </row>
    <row r="115" spans="1:130" s="230" customFormat="1" ht="26.25" customHeight="1">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125</v>
      </c>
      <c r="AB115" s="919"/>
      <c r="AC115" s="919"/>
      <c r="AD115" s="919"/>
      <c r="AE115" s="920"/>
      <c r="AF115" s="921">
        <v>22</v>
      </c>
      <c r="AG115" s="919"/>
      <c r="AH115" s="919"/>
      <c r="AI115" s="919"/>
      <c r="AJ115" s="920"/>
      <c r="AK115" s="921">
        <v>69</v>
      </c>
      <c r="AL115" s="919"/>
      <c r="AM115" s="919"/>
      <c r="AN115" s="919"/>
      <c r="AO115" s="920"/>
      <c r="AP115" s="922">
        <v>0</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v>123485</v>
      </c>
      <c r="BR115" s="817"/>
      <c r="BS115" s="817"/>
      <c r="BT115" s="817"/>
      <c r="BU115" s="817"/>
      <c r="BV115" s="817">
        <v>144341</v>
      </c>
      <c r="BW115" s="817"/>
      <c r="BX115" s="817"/>
      <c r="BY115" s="817"/>
      <c r="BZ115" s="817"/>
      <c r="CA115" s="817">
        <v>142880</v>
      </c>
      <c r="CB115" s="817"/>
      <c r="CC115" s="817"/>
      <c r="CD115" s="817"/>
      <c r="CE115" s="817"/>
      <c r="CF115" s="875">
        <v>4.4000000000000004</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395</v>
      </c>
      <c r="DH115" s="780"/>
      <c r="DI115" s="780"/>
      <c r="DJ115" s="780"/>
      <c r="DK115" s="781"/>
      <c r="DL115" s="782" t="s">
        <v>395</v>
      </c>
      <c r="DM115" s="780"/>
      <c r="DN115" s="780"/>
      <c r="DO115" s="780"/>
      <c r="DP115" s="781"/>
      <c r="DQ115" s="782" t="s">
        <v>395</v>
      </c>
      <c r="DR115" s="780"/>
      <c r="DS115" s="780"/>
      <c r="DT115" s="780"/>
      <c r="DU115" s="781"/>
      <c r="DV115" s="824" t="s">
        <v>395</v>
      </c>
      <c r="DW115" s="825"/>
      <c r="DX115" s="825"/>
      <c r="DY115" s="825"/>
      <c r="DZ115" s="826"/>
    </row>
    <row r="116" spans="1:130" s="230" customFormat="1" ht="26.25" customHeight="1">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168</v>
      </c>
      <c r="AB116" s="780"/>
      <c r="AC116" s="780"/>
      <c r="AD116" s="780"/>
      <c r="AE116" s="781"/>
      <c r="AF116" s="782">
        <v>224</v>
      </c>
      <c r="AG116" s="780"/>
      <c r="AH116" s="780"/>
      <c r="AI116" s="780"/>
      <c r="AJ116" s="781"/>
      <c r="AK116" s="782" t="s">
        <v>395</v>
      </c>
      <c r="AL116" s="780"/>
      <c r="AM116" s="780"/>
      <c r="AN116" s="780"/>
      <c r="AO116" s="781"/>
      <c r="AP116" s="824" t="s">
        <v>395</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395</v>
      </c>
      <c r="BR116" s="817"/>
      <c r="BS116" s="817"/>
      <c r="BT116" s="817"/>
      <c r="BU116" s="817"/>
      <c r="BV116" s="817" t="s">
        <v>395</v>
      </c>
      <c r="BW116" s="817"/>
      <c r="BX116" s="817"/>
      <c r="BY116" s="817"/>
      <c r="BZ116" s="817"/>
      <c r="CA116" s="817" t="s">
        <v>395</v>
      </c>
      <c r="CB116" s="817"/>
      <c r="CC116" s="817"/>
      <c r="CD116" s="817"/>
      <c r="CE116" s="817"/>
      <c r="CF116" s="875" t="s">
        <v>395</v>
      </c>
      <c r="CG116" s="876"/>
      <c r="CH116" s="876"/>
      <c r="CI116" s="876"/>
      <c r="CJ116" s="876"/>
      <c r="CK116" s="927"/>
      <c r="CL116" s="821"/>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395</v>
      </c>
      <c r="DH116" s="780"/>
      <c r="DI116" s="780"/>
      <c r="DJ116" s="780"/>
      <c r="DK116" s="781"/>
      <c r="DL116" s="782" t="s">
        <v>395</v>
      </c>
      <c r="DM116" s="780"/>
      <c r="DN116" s="780"/>
      <c r="DO116" s="780"/>
      <c r="DP116" s="781"/>
      <c r="DQ116" s="782" t="s">
        <v>395</v>
      </c>
      <c r="DR116" s="780"/>
      <c r="DS116" s="780"/>
      <c r="DT116" s="780"/>
      <c r="DU116" s="781"/>
      <c r="DV116" s="824" t="s">
        <v>395</v>
      </c>
      <c r="DW116" s="825"/>
      <c r="DX116" s="825"/>
      <c r="DY116" s="825"/>
      <c r="DZ116" s="826"/>
    </row>
    <row r="117" spans="1:130" s="230" customFormat="1" ht="26.25" customHeight="1">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1156218</v>
      </c>
      <c r="AB117" s="903"/>
      <c r="AC117" s="903"/>
      <c r="AD117" s="903"/>
      <c r="AE117" s="904"/>
      <c r="AF117" s="905">
        <v>1108212</v>
      </c>
      <c r="AG117" s="903"/>
      <c r="AH117" s="903"/>
      <c r="AI117" s="903"/>
      <c r="AJ117" s="904"/>
      <c r="AK117" s="905">
        <v>1185636</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816" t="s">
        <v>395</v>
      </c>
      <c r="BR117" s="817"/>
      <c r="BS117" s="817"/>
      <c r="BT117" s="817"/>
      <c r="BU117" s="817"/>
      <c r="BV117" s="817" t="s">
        <v>395</v>
      </c>
      <c r="BW117" s="817"/>
      <c r="BX117" s="817"/>
      <c r="BY117" s="817"/>
      <c r="BZ117" s="817"/>
      <c r="CA117" s="817" t="s">
        <v>395</v>
      </c>
      <c r="CB117" s="817"/>
      <c r="CC117" s="817"/>
      <c r="CD117" s="817"/>
      <c r="CE117" s="817"/>
      <c r="CF117" s="875" t="s">
        <v>395</v>
      </c>
      <c r="CG117" s="876"/>
      <c r="CH117" s="876"/>
      <c r="CI117" s="876"/>
      <c r="CJ117" s="876"/>
      <c r="CK117" s="927"/>
      <c r="CL117" s="821"/>
      <c r="CM117" s="815"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395</v>
      </c>
      <c r="DH117" s="780"/>
      <c r="DI117" s="780"/>
      <c r="DJ117" s="780"/>
      <c r="DK117" s="781"/>
      <c r="DL117" s="782" t="s">
        <v>395</v>
      </c>
      <c r="DM117" s="780"/>
      <c r="DN117" s="780"/>
      <c r="DO117" s="780"/>
      <c r="DP117" s="781"/>
      <c r="DQ117" s="782" t="s">
        <v>395</v>
      </c>
      <c r="DR117" s="780"/>
      <c r="DS117" s="780"/>
      <c r="DT117" s="780"/>
      <c r="DU117" s="781"/>
      <c r="DV117" s="824" t="s">
        <v>395</v>
      </c>
      <c r="DW117" s="825"/>
      <c r="DX117" s="825"/>
      <c r="DY117" s="825"/>
      <c r="DZ117" s="826"/>
    </row>
    <row r="118" spans="1:130" s="230" customFormat="1" ht="26.25" customHeight="1">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309</v>
      </c>
      <c r="AL118" s="896"/>
      <c r="AM118" s="896"/>
      <c r="AN118" s="896"/>
      <c r="AO118" s="897"/>
      <c r="AP118" s="899" t="s">
        <v>433</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395</v>
      </c>
      <c r="BR118" s="845"/>
      <c r="BS118" s="845"/>
      <c r="BT118" s="845"/>
      <c r="BU118" s="845"/>
      <c r="BV118" s="845" t="s">
        <v>395</v>
      </c>
      <c r="BW118" s="845"/>
      <c r="BX118" s="845"/>
      <c r="BY118" s="845"/>
      <c r="BZ118" s="845"/>
      <c r="CA118" s="845" t="s">
        <v>395</v>
      </c>
      <c r="CB118" s="845"/>
      <c r="CC118" s="845"/>
      <c r="CD118" s="845"/>
      <c r="CE118" s="845"/>
      <c r="CF118" s="875" t="s">
        <v>395</v>
      </c>
      <c r="CG118" s="876"/>
      <c r="CH118" s="876"/>
      <c r="CI118" s="876"/>
      <c r="CJ118" s="876"/>
      <c r="CK118" s="927"/>
      <c r="CL118" s="821"/>
      <c r="CM118" s="815"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395</v>
      </c>
      <c r="DH118" s="780"/>
      <c r="DI118" s="780"/>
      <c r="DJ118" s="780"/>
      <c r="DK118" s="781"/>
      <c r="DL118" s="782" t="s">
        <v>395</v>
      </c>
      <c r="DM118" s="780"/>
      <c r="DN118" s="780"/>
      <c r="DO118" s="780"/>
      <c r="DP118" s="781"/>
      <c r="DQ118" s="782" t="s">
        <v>395</v>
      </c>
      <c r="DR118" s="780"/>
      <c r="DS118" s="780"/>
      <c r="DT118" s="780"/>
      <c r="DU118" s="781"/>
      <c r="DV118" s="824" t="s">
        <v>395</v>
      </c>
      <c r="DW118" s="825"/>
      <c r="DX118" s="825"/>
      <c r="DY118" s="825"/>
      <c r="DZ118" s="826"/>
    </row>
    <row r="119" spans="1:130" s="230" customFormat="1" ht="26.25" customHeight="1">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395</v>
      </c>
      <c r="AB119" s="889"/>
      <c r="AC119" s="889"/>
      <c r="AD119" s="889"/>
      <c r="AE119" s="890"/>
      <c r="AF119" s="891" t="s">
        <v>395</v>
      </c>
      <c r="AG119" s="889"/>
      <c r="AH119" s="889"/>
      <c r="AI119" s="889"/>
      <c r="AJ119" s="890"/>
      <c r="AK119" s="891" t="s">
        <v>395</v>
      </c>
      <c r="AL119" s="889"/>
      <c r="AM119" s="889"/>
      <c r="AN119" s="889"/>
      <c r="AO119" s="890"/>
      <c r="AP119" s="892" t="s">
        <v>395</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463</v>
      </c>
      <c r="BP119" s="878"/>
      <c r="BQ119" s="879">
        <v>10518323</v>
      </c>
      <c r="BR119" s="845"/>
      <c r="BS119" s="845"/>
      <c r="BT119" s="845"/>
      <c r="BU119" s="845"/>
      <c r="BV119" s="845">
        <v>10206859</v>
      </c>
      <c r="BW119" s="845"/>
      <c r="BX119" s="845"/>
      <c r="BY119" s="845"/>
      <c r="BZ119" s="845"/>
      <c r="CA119" s="845">
        <v>10005754</v>
      </c>
      <c r="CB119" s="845"/>
      <c r="CC119" s="845"/>
      <c r="CD119" s="845"/>
      <c r="CE119" s="845"/>
      <c r="CF119" s="748"/>
      <c r="CG119" s="749"/>
      <c r="CH119" s="749"/>
      <c r="CI119" s="749"/>
      <c r="CJ119" s="834"/>
      <c r="CK119" s="928"/>
      <c r="CL119" s="823"/>
      <c r="CM119" s="838" t="s">
        <v>464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395</v>
      </c>
      <c r="DH119" s="764"/>
      <c r="DI119" s="764"/>
      <c r="DJ119" s="764"/>
      <c r="DK119" s="765"/>
      <c r="DL119" s="766" t="s">
        <v>395</v>
      </c>
      <c r="DM119" s="764"/>
      <c r="DN119" s="764"/>
      <c r="DO119" s="764"/>
      <c r="DP119" s="765"/>
      <c r="DQ119" s="766" t="s">
        <v>395</v>
      </c>
      <c r="DR119" s="764"/>
      <c r="DS119" s="764"/>
      <c r="DT119" s="764"/>
      <c r="DU119" s="765"/>
      <c r="DV119" s="848" t="s">
        <v>395</v>
      </c>
      <c r="DW119" s="849"/>
      <c r="DX119" s="849"/>
      <c r="DY119" s="849"/>
      <c r="DZ119" s="850"/>
    </row>
    <row r="120" spans="1:130" s="230" customFormat="1" ht="26.25" customHeight="1">
      <c r="A120" s="820"/>
      <c r="B120" s="821"/>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395</v>
      </c>
      <c r="AB120" s="780"/>
      <c r="AC120" s="780"/>
      <c r="AD120" s="780"/>
      <c r="AE120" s="781"/>
      <c r="AF120" s="782" t="s">
        <v>395</v>
      </c>
      <c r="AG120" s="780"/>
      <c r="AH120" s="780"/>
      <c r="AI120" s="780"/>
      <c r="AJ120" s="781"/>
      <c r="AK120" s="782" t="s">
        <v>395</v>
      </c>
      <c r="AL120" s="780"/>
      <c r="AM120" s="780"/>
      <c r="AN120" s="780"/>
      <c r="AO120" s="781"/>
      <c r="AP120" s="824" t="s">
        <v>395</v>
      </c>
      <c r="AQ120" s="825"/>
      <c r="AR120" s="825"/>
      <c r="AS120" s="825"/>
      <c r="AT120" s="826"/>
      <c r="AU120" s="880" t="s">
        <v>465</v>
      </c>
      <c r="AV120" s="881"/>
      <c r="AW120" s="881"/>
      <c r="AX120" s="881"/>
      <c r="AY120" s="882"/>
      <c r="AZ120" s="860" t="s">
        <v>466</v>
      </c>
      <c r="BA120" s="808"/>
      <c r="BB120" s="808"/>
      <c r="BC120" s="808"/>
      <c r="BD120" s="808"/>
      <c r="BE120" s="808"/>
      <c r="BF120" s="808"/>
      <c r="BG120" s="808"/>
      <c r="BH120" s="808"/>
      <c r="BI120" s="808"/>
      <c r="BJ120" s="808"/>
      <c r="BK120" s="808"/>
      <c r="BL120" s="808"/>
      <c r="BM120" s="808"/>
      <c r="BN120" s="808"/>
      <c r="BO120" s="808"/>
      <c r="BP120" s="809"/>
      <c r="BQ120" s="861">
        <v>2696618</v>
      </c>
      <c r="BR120" s="842"/>
      <c r="BS120" s="842"/>
      <c r="BT120" s="842"/>
      <c r="BU120" s="842"/>
      <c r="BV120" s="842">
        <v>3165593</v>
      </c>
      <c r="BW120" s="842"/>
      <c r="BX120" s="842"/>
      <c r="BY120" s="842"/>
      <c r="BZ120" s="842"/>
      <c r="CA120" s="842">
        <v>3239177</v>
      </c>
      <c r="CB120" s="842"/>
      <c r="CC120" s="842"/>
      <c r="CD120" s="842"/>
      <c r="CE120" s="842"/>
      <c r="CF120" s="866">
        <v>99.3</v>
      </c>
      <c r="CG120" s="867"/>
      <c r="CH120" s="867"/>
      <c r="CI120" s="867"/>
      <c r="CJ120" s="867"/>
      <c r="CK120" s="868" t="s">
        <v>467</v>
      </c>
      <c r="CL120" s="852"/>
      <c r="CM120" s="852"/>
      <c r="CN120" s="852"/>
      <c r="CO120" s="853"/>
      <c r="CP120" s="872" t="s">
        <v>413</v>
      </c>
      <c r="CQ120" s="873"/>
      <c r="CR120" s="873"/>
      <c r="CS120" s="873"/>
      <c r="CT120" s="873"/>
      <c r="CU120" s="873"/>
      <c r="CV120" s="873"/>
      <c r="CW120" s="873"/>
      <c r="CX120" s="873"/>
      <c r="CY120" s="873"/>
      <c r="CZ120" s="873"/>
      <c r="DA120" s="873"/>
      <c r="DB120" s="873"/>
      <c r="DC120" s="873"/>
      <c r="DD120" s="873"/>
      <c r="DE120" s="873"/>
      <c r="DF120" s="874"/>
      <c r="DG120" s="861">
        <v>1173202</v>
      </c>
      <c r="DH120" s="842"/>
      <c r="DI120" s="842"/>
      <c r="DJ120" s="842"/>
      <c r="DK120" s="842"/>
      <c r="DL120" s="842">
        <v>1112195</v>
      </c>
      <c r="DM120" s="842"/>
      <c r="DN120" s="842"/>
      <c r="DO120" s="842"/>
      <c r="DP120" s="842"/>
      <c r="DQ120" s="842">
        <v>1055070</v>
      </c>
      <c r="DR120" s="842"/>
      <c r="DS120" s="842"/>
      <c r="DT120" s="842"/>
      <c r="DU120" s="842"/>
      <c r="DV120" s="843">
        <v>32.4</v>
      </c>
      <c r="DW120" s="843"/>
      <c r="DX120" s="843"/>
      <c r="DY120" s="843"/>
      <c r="DZ120" s="844"/>
    </row>
    <row r="121" spans="1:130" s="230" customFormat="1" ht="26.25" customHeight="1">
      <c r="A121" s="820"/>
      <c r="B121" s="821"/>
      <c r="C121" s="863" t="s">
        <v>468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395</v>
      </c>
      <c r="AB121" s="780"/>
      <c r="AC121" s="780"/>
      <c r="AD121" s="780"/>
      <c r="AE121" s="781"/>
      <c r="AF121" s="782" t="s">
        <v>395</v>
      </c>
      <c r="AG121" s="780"/>
      <c r="AH121" s="780"/>
      <c r="AI121" s="780"/>
      <c r="AJ121" s="781"/>
      <c r="AK121" s="782" t="s">
        <v>395</v>
      </c>
      <c r="AL121" s="780"/>
      <c r="AM121" s="780"/>
      <c r="AN121" s="780"/>
      <c r="AO121" s="781"/>
      <c r="AP121" s="824" t="s">
        <v>395</v>
      </c>
      <c r="AQ121" s="825"/>
      <c r="AR121" s="825"/>
      <c r="AS121" s="825"/>
      <c r="AT121" s="826"/>
      <c r="AU121" s="883"/>
      <c r="AV121" s="884"/>
      <c r="AW121" s="884"/>
      <c r="AX121" s="884"/>
      <c r="AY121" s="885"/>
      <c r="AZ121" s="815" t="s">
        <v>469</v>
      </c>
      <c r="BA121" s="752"/>
      <c r="BB121" s="752"/>
      <c r="BC121" s="752"/>
      <c r="BD121" s="752"/>
      <c r="BE121" s="752"/>
      <c r="BF121" s="752"/>
      <c r="BG121" s="752"/>
      <c r="BH121" s="752"/>
      <c r="BI121" s="752"/>
      <c r="BJ121" s="752"/>
      <c r="BK121" s="752"/>
      <c r="BL121" s="752"/>
      <c r="BM121" s="752"/>
      <c r="BN121" s="752"/>
      <c r="BO121" s="752"/>
      <c r="BP121" s="753"/>
      <c r="BQ121" s="816">
        <v>502329</v>
      </c>
      <c r="BR121" s="817"/>
      <c r="BS121" s="817"/>
      <c r="BT121" s="817"/>
      <c r="BU121" s="817"/>
      <c r="BV121" s="817">
        <v>586884</v>
      </c>
      <c r="BW121" s="817"/>
      <c r="BX121" s="817"/>
      <c r="BY121" s="817"/>
      <c r="BZ121" s="817"/>
      <c r="CA121" s="817">
        <v>597190</v>
      </c>
      <c r="CB121" s="817"/>
      <c r="CC121" s="817"/>
      <c r="CD121" s="817"/>
      <c r="CE121" s="817"/>
      <c r="CF121" s="875">
        <v>18.3</v>
      </c>
      <c r="CG121" s="876"/>
      <c r="CH121" s="876"/>
      <c r="CI121" s="876"/>
      <c r="CJ121" s="876"/>
      <c r="CK121" s="869"/>
      <c r="CL121" s="855"/>
      <c r="CM121" s="855"/>
      <c r="CN121" s="855"/>
      <c r="CO121" s="856"/>
      <c r="CP121" s="835" t="s">
        <v>411</v>
      </c>
      <c r="CQ121" s="836"/>
      <c r="CR121" s="836"/>
      <c r="CS121" s="836"/>
      <c r="CT121" s="836"/>
      <c r="CU121" s="836"/>
      <c r="CV121" s="836"/>
      <c r="CW121" s="836"/>
      <c r="CX121" s="836"/>
      <c r="CY121" s="836"/>
      <c r="CZ121" s="836"/>
      <c r="DA121" s="836"/>
      <c r="DB121" s="836"/>
      <c r="DC121" s="836"/>
      <c r="DD121" s="836"/>
      <c r="DE121" s="836"/>
      <c r="DF121" s="837"/>
      <c r="DG121" s="816">
        <v>495269</v>
      </c>
      <c r="DH121" s="817"/>
      <c r="DI121" s="817"/>
      <c r="DJ121" s="817"/>
      <c r="DK121" s="817"/>
      <c r="DL121" s="817">
        <v>491972</v>
      </c>
      <c r="DM121" s="817"/>
      <c r="DN121" s="817"/>
      <c r="DO121" s="817"/>
      <c r="DP121" s="817"/>
      <c r="DQ121" s="817">
        <v>423881</v>
      </c>
      <c r="DR121" s="817"/>
      <c r="DS121" s="817"/>
      <c r="DT121" s="817"/>
      <c r="DU121" s="817"/>
      <c r="DV121" s="794">
        <v>13</v>
      </c>
      <c r="DW121" s="794"/>
      <c r="DX121" s="794"/>
      <c r="DY121" s="794"/>
      <c r="DZ121" s="795"/>
    </row>
    <row r="122" spans="1:130" s="230" customFormat="1" ht="26.25" customHeight="1">
      <c r="A122" s="820"/>
      <c r="B122" s="821"/>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395</v>
      </c>
      <c r="AB122" s="780"/>
      <c r="AC122" s="780"/>
      <c r="AD122" s="780"/>
      <c r="AE122" s="781"/>
      <c r="AF122" s="782" t="s">
        <v>395</v>
      </c>
      <c r="AG122" s="780"/>
      <c r="AH122" s="780"/>
      <c r="AI122" s="780"/>
      <c r="AJ122" s="781"/>
      <c r="AK122" s="782" t="s">
        <v>395</v>
      </c>
      <c r="AL122" s="780"/>
      <c r="AM122" s="780"/>
      <c r="AN122" s="780"/>
      <c r="AO122" s="781"/>
      <c r="AP122" s="824" t="s">
        <v>395</v>
      </c>
      <c r="AQ122" s="825"/>
      <c r="AR122" s="825"/>
      <c r="AS122" s="825"/>
      <c r="AT122" s="826"/>
      <c r="AU122" s="883"/>
      <c r="AV122" s="884"/>
      <c r="AW122" s="884"/>
      <c r="AX122" s="884"/>
      <c r="AY122" s="885"/>
      <c r="AZ122" s="838" t="s">
        <v>470</v>
      </c>
      <c r="BA122" s="839"/>
      <c r="BB122" s="839"/>
      <c r="BC122" s="839"/>
      <c r="BD122" s="839"/>
      <c r="BE122" s="839"/>
      <c r="BF122" s="839"/>
      <c r="BG122" s="839"/>
      <c r="BH122" s="839"/>
      <c r="BI122" s="839"/>
      <c r="BJ122" s="839"/>
      <c r="BK122" s="839"/>
      <c r="BL122" s="839"/>
      <c r="BM122" s="839"/>
      <c r="BN122" s="839"/>
      <c r="BO122" s="839"/>
      <c r="BP122" s="840"/>
      <c r="BQ122" s="879">
        <v>6640843</v>
      </c>
      <c r="BR122" s="845"/>
      <c r="BS122" s="845"/>
      <c r="BT122" s="845"/>
      <c r="BU122" s="845"/>
      <c r="BV122" s="845">
        <v>5935772</v>
      </c>
      <c r="BW122" s="845"/>
      <c r="BX122" s="845"/>
      <c r="BY122" s="845"/>
      <c r="BZ122" s="845"/>
      <c r="CA122" s="845">
        <v>6150339</v>
      </c>
      <c r="CB122" s="845"/>
      <c r="CC122" s="845"/>
      <c r="CD122" s="845"/>
      <c r="CE122" s="845"/>
      <c r="CF122" s="846">
        <v>188.6</v>
      </c>
      <c r="CG122" s="847"/>
      <c r="CH122" s="847"/>
      <c r="CI122" s="847"/>
      <c r="CJ122" s="847"/>
      <c r="CK122" s="869"/>
      <c r="CL122" s="855"/>
      <c r="CM122" s="855"/>
      <c r="CN122" s="855"/>
      <c r="CO122" s="856"/>
      <c r="CP122" s="835" t="s">
        <v>414</v>
      </c>
      <c r="CQ122" s="836"/>
      <c r="CR122" s="836"/>
      <c r="CS122" s="836"/>
      <c r="CT122" s="836"/>
      <c r="CU122" s="836"/>
      <c r="CV122" s="836"/>
      <c r="CW122" s="836"/>
      <c r="CX122" s="836"/>
      <c r="CY122" s="836"/>
      <c r="CZ122" s="836"/>
      <c r="DA122" s="836"/>
      <c r="DB122" s="836"/>
      <c r="DC122" s="836"/>
      <c r="DD122" s="836"/>
      <c r="DE122" s="836"/>
      <c r="DF122" s="837"/>
      <c r="DG122" s="816">
        <v>50702</v>
      </c>
      <c r="DH122" s="817"/>
      <c r="DI122" s="817"/>
      <c r="DJ122" s="817"/>
      <c r="DK122" s="817"/>
      <c r="DL122" s="817">
        <v>53670</v>
      </c>
      <c r="DM122" s="817"/>
      <c r="DN122" s="817"/>
      <c r="DO122" s="817"/>
      <c r="DP122" s="817"/>
      <c r="DQ122" s="817">
        <v>58430</v>
      </c>
      <c r="DR122" s="817"/>
      <c r="DS122" s="817"/>
      <c r="DT122" s="817"/>
      <c r="DU122" s="817"/>
      <c r="DV122" s="794">
        <v>1.8</v>
      </c>
      <c r="DW122" s="794"/>
      <c r="DX122" s="794"/>
      <c r="DY122" s="794"/>
      <c r="DZ122" s="795"/>
    </row>
    <row r="123" spans="1:130" s="230" customFormat="1" ht="26.25" customHeight="1">
      <c r="A123" s="820"/>
      <c r="B123" s="821"/>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395</v>
      </c>
      <c r="AB123" s="780"/>
      <c r="AC123" s="780"/>
      <c r="AD123" s="780"/>
      <c r="AE123" s="781"/>
      <c r="AF123" s="782" t="s">
        <v>395</v>
      </c>
      <c r="AG123" s="780"/>
      <c r="AH123" s="780"/>
      <c r="AI123" s="780"/>
      <c r="AJ123" s="781"/>
      <c r="AK123" s="782" t="s">
        <v>395</v>
      </c>
      <c r="AL123" s="780"/>
      <c r="AM123" s="780"/>
      <c r="AN123" s="780"/>
      <c r="AO123" s="781"/>
      <c r="AP123" s="824" t="s">
        <v>395</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471</v>
      </c>
      <c r="BP123" s="878"/>
      <c r="BQ123" s="832">
        <v>9839790</v>
      </c>
      <c r="BR123" s="833"/>
      <c r="BS123" s="833"/>
      <c r="BT123" s="833"/>
      <c r="BU123" s="833"/>
      <c r="BV123" s="833">
        <v>9688249</v>
      </c>
      <c r="BW123" s="833"/>
      <c r="BX123" s="833"/>
      <c r="BY123" s="833"/>
      <c r="BZ123" s="833"/>
      <c r="CA123" s="833">
        <v>9986706</v>
      </c>
      <c r="CB123" s="833"/>
      <c r="CC123" s="833"/>
      <c r="CD123" s="833"/>
      <c r="CE123" s="833"/>
      <c r="CF123" s="748"/>
      <c r="CG123" s="749"/>
      <c r="CH123" s="749"/>
      <c r="CI123" s="749"/>
      <c r="CJ123" s="834"/>
      <c r="CK123" s="869"/>
      <c r="CL123" s="855"/>
      <c r="CM123" s="855"/>
      <c r="CN123" s="855"/>
      <c r="CO123" s="856"/>
      <c r="CP123" s="835" t="s">
        <v>409</v>
      </c>
      <c r="CQ123" s="836"/>
      <c r="CR123" s="836"/>
      <c r="CS123" s="836"/>
      <c r="CT123" s="836"/>
      <c r="CU123" s="836"/>
      <c r="CV123" s="836"/>
      <c r="CW123" s="836"/>
      <c r="CX123" s="836"/>
      <c r="CY123" s="836"/>
      <c r="CZ123" s="836"/>
      <c r="DA123" s="836"/>
      <c r="DB123" s="836"/>
      <c r="DC123" s="836"/>
      <c r="DD123" s="836"/>
      <c r="DE123" s="836"/>
      <c r="DF123" s="837"/>
      <c r="DG123" s="779">
        <v>778</v>
      </c>
      <c r="DH123" s="780"/>
      <c r="DI123" s="780"/>
      <c r="DJ123" s="780"/>
      <c r="DK123" s="781"/>
      <c r="DL123" s="782">
        <v>784</v>
      </c>
      <c r="DM123" s="780"/>
      <c r="DN123" s="780"/>
      <c r="DO123" s="780"/>
      <c r="DP123" s="781"/>
      <c r="DQ123" s="782">
        <v>803</v>
      </c>
      <c r="DR123" s="780"/>
      <c r="DS123" s="780"/>
      <c r="DT123" s="780"/>
      <c r="DU123" s="781"/>
      <c r="DV123" s="824">
        <v>0</v>
      </c>
      <c r="DW123" s="825"/>
      <c r="DX123" s="825"/>
      <c r="DY123" s="825"/>
      <c r="DZ123" s="826"/>
    </row>
    <row r="124" spans="1:130" s="230" customFormat="1" ht="26.25" customHeight="1" thickBot="1">
      <c r="A124" s="820"/>
      <c r="B124" s="821"/>
      <c r="C124" s="815"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395</v>
      </c>
      <c r="AB124" s="780"/>
      <c r="AC124" s="780"/>
      <c r="AD124" s="780"/>
      <c r="AE124" s="781"/>
      <c r="AF124" s="782" t="s">
        <v>395</v>
      </c>
      <c r="AG124" s="780"/>
      <c r="AH124" s="780"/>
      <c r="AI124" s="780"/>
      <c r="AJ124" s="781"/>
      <c r="AK124" s="782" t="s">
        <v>395</v>
      </c>
      <c r="AL124" s="780"/>
      <c r="AM124" s="780"/>
      <c r="AN124" s="780"/>
      <c r="AO124" s="781"/>
      <c r="AP124" s="824" t="s">
        <v>395</v>
      </c>
      <c r="AQ124" s="825"/>
      <c r="AR124" s="825"/>
      <c r="AS124" s="825"/>
      <c r="AT124" s="826"/>
      <c r="AU124" s="827" t="s">
        <v>472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22.3</v>
      </c>
      <c r="BR124" s="831"/>
      <c r="BS124" s="831"/>
      <c r="BT124" s="831"/>
      <c r="BU124" s="831"/>
      <c r="BV124" s="831">
        <v>15.5</v>
      </c>
      <c r="BW124" s="831"/>
      <c r="BX124" s="831"/>
      <c r="BY124" s="831"/>
      <c r="BZ124" s="831"/>
      <c r="CA124" s="831">
        <v>0.5</v>
      </c>
      <c r="CB124" s="831"/>
      <c r="CC124" s="831"/>
      <c r="CD124" s="831"/>
      <c r="CE124" s="831"/>
      <c r="CF124" s="726"/>
      <c r="CG124" s="727"/>
      <c r="CH124" s="727"/>
      <c r="CI124" s="727"/>
      <c r="CJ124" s="862"/>
      <c r="CK124" s="870"/>
      <c r="CL124" s="870"/>
      <c r="CM124" s="870"/>
      <c r="CN124" s="870"/>
      <c r="CO124" s="871"/>
      <c r="CP124" s="835" t="s">
        <v>473</v>
      </c>
      <c r="CQ124" s="836"/>
      <c r="CR124" s="836"/>
      <c r="CS124" s="836"/>
      <c r="CT124" s="836"/>
      <c r="CU124" s="836"/>
      <c r="CV124" s="836"/>
      <c r="CW124" s="836"/>
      <c r="CX124" s="836"/>
      <c r="CY124" s="836"/>
      <c r="CZ124" s="836"/>
      <c r="DA124" s="836"/>
      <c r="DB124" s="836"/>
      <c r="DC124" s="836"/>
      <c r="DD124" s="836"/>
      <c r="DE124" s="836"/>
      <c r="DF124" s="837"/>
      <c r="DG124" s="763" t="s">
        <v>474</v>
      </c>
      <c r="DH124" s="764"/>
      <c r="DI124" s="764"/>
      <c r="DJ124" s="764"/>
      <c r="DK124" s="765"/>
      <c r="DL124" s="766" t="s">
        <v>474</v>
      </c>
      <c r="DM124" s="764"/>
      <c r="DN124" s="764"/>
      <c r="DO124" s="764"/>
      <c r="DP124" s="765"/>
      <c r="DQ124" s="766" t="s">
        <v>474</v>
      </c>
      <c r="DR124" s="764"/>
      <c r="DS124" s="764"/>
      <c r="DT124" s="764"/>
      <c r="DU124" s="765"/>
      <c r="DV124" s="848" t="s">
        <v>475</v>
      </c>
      <c r="DW124" s="849"/>
      <c r="DX124" s="849"/>
      <c r="DY124" s="849"/>
      <c r="DZ124" s="850"/>
    </row>
    <row r="125" spans="1:130" s="230" customFormat="1" ht="26.25" customHeight="1">
      <c r="A125" s="820"/>
      <c r="B125" s="821"/>
      <c r="C125" s="815"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474</v>
      </c>
      <c r="AB125" s="780"/>
      <c r="AC125" s="780"/>
      <c r="AD125" s="780"/>
      <c r="AE125" s="781"/>
      <c r="AF125" s="782" t="s">
        <v>475</v>
      </c>
      <c r="AG125" s="780"/>
      <c r="AH125" s="780"/>
      <c r="AI125" s="780"/>
      <c r="AJ125" s="781"/>
      <c r="AK125" s="782" t="s">
        <v>129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476</v>
      </c>
      <c r="CL125" s="852"/>
      <c r="CM125" s="852"/>
      <c r="CN125" s="852"/>
      <c r="CO125" s="853"/>
      <c r="CP125" s="860" t="s">
        <v>477</v>
      </c>
      <c r="CQ125" s="808"/>
      <c r="CR125" s="808"/>
      <c r="CS125" s="808"/>
      <c r="CT125" s="808"/>
      <c r="CU125" s="808"/>
      <c r="CV125" s="808"/>
      <c r="CW125" s="808"/>
      <c r="CX125" s="808"/>
      <c r="CY125" s="808"/>
      <c r="CZ125" s="808"/>
      <c r="DA125" s="808"/>
      <c r="DB125" s="808"/>
      <c r="DC125" s="808"/>
      <c r="DD125" s="808"/>
      <c r="DE125" s="808"/>
      <c r="DF125" s="809"/>
      <c r="DG125" s="861" t="s">
        <v>474</v>
      </c>
      <c r="DH125" s="842"/>
      <c r="DI125" s="842"/>
      <c r="DJ125" s="842"/>
      <c r="DK125" s="842"/>
      <c r="DL125" s="842" t="s">
        <v>475</v>
      </c>
      <c r="DM125" s="842"/>
      <c r="DN125" s="842"/>
      <c r="DO125" s="842"/>
      <c r="DP125" s="842"/>
      <c r="DQ125" s="842" t="s">
        <v>478</v>
      </c>
      <c r="DR125" s="842"/>
      <c r="DS125" s="842"/>
      <c r="DT125" s="842"/>
      <c r="DU125" s="842"/>
      <c r="DV125" s="843" t="s">
        <v>475</v>
      </c>
      <c r="DW125" s="843"/>
      <c r="DX125" s="843"/>
      <c r="DY125" s="843"/>
      <c r="DZ125" s="844"/>
    </row>
    <row r="126" spans="1:130" s="230" customFormat="1" ht="26.25" customHeight="1" thickBot="1">
      <c r="A126" s="820"/>
      <c r="B126" s="821"/>
      <c r="C126" s="815"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474</v>
      </c>
      <c r="AB126" s="780"/>
      <c r="AC126" s="780"/>
      <c r="AD126" s="780"/>
      <c r="AE126" s="781"/>
      <c r="AF126" s="782" t="s">
        <v>474</v>
      </c>
      <c r="AG126" s="780"/>
      <c r="AH126" s="780"/>
      <c r="AI126" s="780"/>
      <c r="AJ126" s="781"/>
      <c r="AK126" s="782" t="s">
        <v>474</v>
      </c>
      <c r="AL126" s="780"/>
      <c r="AM126" s="780"/>
      <c r="AN126" s="780"/>
      <c r="AO126" s="781"/>
      <c r="AP126" s="824" t="s">
        <v>474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479</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478</v>
      </c>
      <c r="DM126" s="817"/>
      <c r="DN126" s="817"/>
      <c r="DO126" s="817"/>
      <c r="DP126" s="817"/>
      <c r="DQ126" s="817" t="s">
        <v>480</v>
      </c>
      <c r="DR126" s="817"/>
      <c r="DS126" s="817"/>
      <c r="DT126" s="817"/>
      <c r="DU126" s="817"/>
      <c r="DV126" s="794" t="s">
        <v>129</v>
      </c>
      <c r="DW126" s="794"/>
      <c r="DX126" s="794"/>
      <c r="DY126" s="794"/>
      <c r="DZ126" s="795"/>
    </row>
    <row r="127" spans="1:130" s="230" customFormat="1" ht="26.25" customHeight="1">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125</v>
      </c>
      <c r="AB127" s="780"/>
      <c r="AC127" s="780"/>
      <c r="AD127" s="780"/>
      <c r="AE127" s="781"/>
      <c r="AF127" s="782">
        <v>22</v>
      </c>
      <c r="AG127" s="780"/>
      <c r="AH127" s="780"/>
      <c r="AI127" s="780"/>
      <c r="AJ127" s="781"/>
      <c r="AK127" s="782">
        <v>69</v>
      </c>
      <c r="AL127" s="780"/>
      <c r="AM127" s="780"/>
      <c r="AN127" s="780"/>
      <c r="AO127" s="781"/>
      <c r="AP127" s="824">
        <v>0</v>
      </c>
      <c r="AQ127" s="825"/>
      <c r="AR127" s="825"/>
      <c r="AS127" s="825"/>
      <c r="AT127" s="826"/>
      <c r="AU127" s="232"/>
      <c r="AV127" s="232"/>
      <c r="AW127" s="232"/>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t="s">
        <v>480</v>
      </c>
      <c r="DH127" s="817"/>
      <c r="DI127" s="817"/>
      <c r="DJ127" s="817"/>
      <c r="DK127" s="817"/>
      <c r="DL127" s="817" t="s">
        <v>487</v>
      </c>
      <c r="DM127" s="817"/>
      <c r="DN127" s="817"/>
      <c r="DO127" s="817"/>
      <c r="DP127" s="817"/>
      <c r="DQ127" s="817" t="s">
        <v>474</v>
      </c>
      <c r="DR127" s="817"/>
      <c r="DS127" s="817"/>
      <c r="DT127" s="817"/>
      <c r="DU127" s="817"/>
      <c r="DV127" s="794" t="s">
        <v>475</v>
      </c>
      <c r="DW127" s="794"/>
      <c r="DX127" s="794"/>
      <c r="DY127" s="794"/>
      <c r="DZ127" s="795"/>
    </row>
    <row r="128" spans="1:130" s="230" customFormat="1" ht="26.25" customHeight="1" thickBot="1">
      <c r="A128" s="796" t="s">
        <v>488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489</v>
      </c>
      <c r="X128" s="798"/>
      <c r="Y128" s="798"/>
      <c r="Z128" s="799"/>
      <c r="AA128" s="800">
        <v>28661</v>
      </c>
      <c r="AB128" s="801"/>
      <c r="AC128" s="801"/>
      <c r="AD128" s="801"/>
      <c r="AE128" s="802"/>
      <c r="AF128" s="803">
        <v>27256</v>
      </c>
      <c r="AG128" s="801"/>
      <c r="AH128" s="801"/>
      <c r="AI128" s="801"/>
      <c r="AJ128" s="802"/>
      <c r="AK128" s="803">
        <v>20031</v>
      </c>
      <c r="AL128" s="801"/>
      <c r="AM128" s="801"/>
      <c r="AN128" s="801"/>
      <c r="AO128" s="802"/>
      <c r="AP128" s="804"/>
      <c r="AQ128" s="805"/>
      <c r="AR128" s="805"/>
      <c r="AS128" s="805"/>
      <c r="AT128" s="806"/>
      <c r="AU128" s="232"/>
      <c r="AV128" s="232"/>
      <c r="AW128" s="232"/>
      <c r="AX128" s="807" t="s">
        <v>490</v>
      </c>
      <c r="AY128" s="808"/>
      <c r="AZ128" s="808"/>
      <c r="BA128" s="808"/>
      <c r="BB128" s="808"/>
      <c r="BC128" s="808"/>
      <c r="BD128" s="808"/>
      <c r="BE128" s="809"/>
      <c r="BF128" s="786" t="s">
        <v>487</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491</v>
      </c>
      <c r="CQ128" s="730"/>
      <c r="CR128" s="730"/>
      <c r="CS128" s="730"/>
      <c r="CT128" s="730"/>
      <c r="CU128" s="730"/>
      <c r="CV128" s="730"/>
      <c r="CW128" s="730"/>
      <c r="CX128" s="730"/>
      <c r="CY128" s="730"/>
      <c r="CZ128" s="730"/>
      <c r="DA128" s="730"/>
      <c r="DB128" s="730"/>
      <c r="DC128" s="730"/>
      <c r="DD128" s="730"/>
      <c r="DE128" s="730"/>
      <c r="DF128" s="731"/>
      <c r="DG128" s="790">
        <v>123485</v>
      </c>
      <c r="DH128" s="791"/>
      <c r="DI128" s="791"/>
      <c r="DJ128" s="791"/>
      <c r="DK128" s="791"/>
      <c r="DL128" s="791">
        <v>144341</v>
      </c>
      <c r="DM128" s="791"/>
      <c r="DN128" s="791"/>
      <c r="DO128" s="791"/>
      <c r="DP128" s="791"/>
      <c r="DQ128" s="791">
        <v>142880</v>
      </c>
      <c r="DR128" s="791"/>
      <c r="DS128" s="791"/>
      <c r="DT128" s="791"/>
      <c r="DU128" s="791"/>
      <c r="DV128" s="792">
        <v>4.4000000000000004</v>
      </c>
      <c r="DW128" s="792"/>
      <c r="DX128" s="792"/>
      <c r="DY128" s="792"/>
      <c r="DZ128" s="793"/>
    </row>
    <row r="129" spans="1:131" s="230" customFormat="1" ht="26.25" customHeight="1">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492</v>
      </c>
      <c r="X129" s="777"/>
      <c r="Y129" s="777"/>
      <c r="Z129" s="778"/>
      <c r="AA129" s="779">
        <v>3779215</v>
      </c>
      <c r="AB129" s="780"/>
      <c r="AC129" s="780"/>
      <c r="AD129" s="780"/>
      <c r="AE129" s="781"/>
      <c r="AF129" s="782">
        <v>4049237</v>
      </c>
      <c r="AG129" s="780"/>
      <c r="AH129" s="780"/>
      <c r="AI129" s="780"/>
      <c r="AJ129" s="781"/>
      <c r="AK129" s="782">
        <v>4029288</v>
      </c>
      <c r="AL129" s="780"/>
      <c r="AM129" s="780"/>
      <c r="AN129" s="780"/>
      <c r="AO129" s="781"/>
      <c r="AP129" s="783"/>
      <c r="AQ129" s="784"/>
      <c r="AR129" s="784"/>
      <c r="AS129" s="784"/>
      <c r="AT129" s="785"/>
      <c r="AU129" s="233"/>
      <c r="AV129" s="233"/>
      <c r="AW129" s="233"/>
      <c r="AX129" s="751" t="s">
        <v>493</v>
      </c>
      <c r="AY129" s="752"/>
      <c r="AZ129" s="752"/>
      <c r="BA129" s="752"/>
      <c r="BB129" s="752"/>
      <c r="BC129" s="752"/>
      <c r="BD129" s="752"/>
      <c r="BE129" s="753"/>
      <c r="BF129" s="770" t="s">
        <v>478</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494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495</v>
      </c>
      <c r="X130" s="777"/>
      <c r="Y130" s="777"/>
      <c r="Z130" s="778"/>
      <c r="AA130" s="779">
        <v>741090</v>
      </c>
      <c r="AB130" s="780"/>
      <c r="AC130" s="780"/>
      <c r="AD130" s="780"/>
      <c r="AE130" s="781"/>
      <c r="AF130" s="782">
        <v>722041</v>
      </c>
      <c r="AG130" s="780"/>
      <c r="AH130" s="780"/>
      <c r="AI130" s="780"/>
      <c r="AJ130" s="781"/>
      <c r="AK130" s="782">
        <v>768543</v>
      </c>
      <c r="AL130" s="780"/>
      <c r="AM130" s="780"/>
      <c r="AN130" s="780"/>
      <c r="AO130" s="781"/>
      <c r="AP130" s="783"/>
      <c r="AQ130" s="784"/>
      <c r="AR130" s="784"/>
      <c r="AS130" s="784"/>
      <c r="AT130" s="785"/>
      <c r="AU130" s="233"/>
      <c r="AV130" s="233"/>
      <c r="AW130" s="233"/>
      <c r="AX130" s="751" t="s">
        <v>496</v>
      </c>
      <c r="AY130" s="752"/>
      <c r="AZ130" s="752"/>
      <c r="BA130" s="752"/>
      <c r="BB130" s="752"/>
      <c r="BC130" s="752"/>
      <c r="BD130" s="752"/>
      <c r="BE130" s="753"/>
      <c r="BF130" s="754">
        <v>11.8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497</v>
      </c>
      <c r="X131" s="761"/>
      <c r="Y131" s="761"/>
      <c r="Z131" s="762"/>
      <c r="AA131" s="763">
        <v>3038125</v>
      </c>
      <c r="AB131" s="764"/>
      <c r="AC131" s="764"/>
      <c r="AD131" s="764"/>
      <c r="AE131" s="765"/>
      <c r="AF131" s="766">
        <v>3327196</v>
      </c>
      <c r="AG131" s="764"/>
      <c r="AH131" s="764"/>
      <c r="AI131" s="764"/>
      <c r="AJ131" s="765"/>
      <c r="AK131" s="766">
        <v>3260745</v>
      </c>
      <c r="AL131" s="764"/>
      <c r="AM131" s="764"/>
      <c r="AN131" s="764"/>
      <c r="AO131" s="765"/>
      <c r="AP131" s="767"/>
      <c r="AQ131" s="768"/>
      <c r="AR131" s="768"/>
      <c r="AS131" s="768"/>
      <c r="AT131" s="769"/>
      <c r="AU131" s="233"/>
      <c r="AV131" s="233"/>
      <c r="AW131" s="233"/>
      <c r="AX131" s="729" t="s">
        <v>498</v>
      </c>
      <c r="AY131" s="730"/>
      <c r="AZ131" s="730"/>
      <c r="BA131" s="730"/>
      <c r="BB131" s="730"/>
      <c r="BC131" s="730"/>
      <c r="BD131" s="730"/>
      <c r="BE131" s="731"/>
      <c r="BF131" s="732">
        <v>0.5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499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500</v>
      </c>
      <c r="W132" s="742"/>
      <c r="X132" s="742"/>
      <c r="Y132" s="742"/>
      <c r="Z132" s="743"/>
      <c r="AA132" s="744">
        <v>12.72057601</v>
      </c>
      <c r="AB132" s="745"/>
      <c r="AC132" s="745"/>
      <c r="AD132" s="745"/>
      <c r="AE132" s="746"/>
      <c r="AF132" s="747">
        <v>10.787311600000001</v>
      </c>
      <c r="AG132" s="745"/>
      <c r="AH132" s="745"/>
      <c r="AI132" s="745"/>
      <c r="AJ132" s="746"/>
      <c r="AK132" s="747">
        <v>12.177033160000001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501</v>
      </c>
      <c r="W133" s="721"/>
      <c r="X133" s="721"/>
      <c r="Y133" s="721"/>
      <c r="Z133" s="722"/>
      <c r="AA133" s="723">
        <v>11.2</v>
      </c>
      <c r="AB133" s="724"/>
      <c r="AC133" s="724"/>
      <c r="AD133" s="724"/>
      <c r="AE133" s="725"/>
      <c r="AF133" s="723">
        <v>10.7</v>
      </c>
      <c r="AG133" s="724"/>
      <c r="AH133" s="724"/>
      <c r="AI133" s="724"/>
      <c r="AJ133" s="725"/>
      <c r="AK133" s="723">
        <v>11.8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ORPI8NvymvCsmBaYPjJ2I9sl4zWOiZ9xha1sBR0qhAevR9gBhNeQHrnJR1yEZBRI7CZ6xygpeynkCk1rl8zvg==" saltValue="PX4Ma9P9zpydYwdIsOUkF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502</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qavHve8R8l6coIEqB7X+81ixWnN6BTLXSbGMibHzE/gXcN2j7sba4S8rNAQO4Ll4plfo3vbPn3150CFyo2hONA==" saltValue="lkatb5FDHrwRRLe6hnvP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UvnZw1J7fHJuuVcy5ibRDmec9LhV5ZdFCfbOk3zLJ/IlxNJw8igLnfXQ8+N6oZNmxj3U/84FjMn8P68Udjl1w==" saltValue="Rob4aRtDR9oEfbCASrj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505</v>
      </c>
      <c r="AP7" s="272"/>
      <c r="AQ7" s="273" t="s">
        <v>506</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507</v>
      </c>
      <c r="AQ8" s="279" t="s">
        <v>508</v>
      </c>
      <c r="AR8" s="280" t="s">
        <v>509</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510</v>
      </c>
      <c r="AL9" s="1131"/>
      <c r="AM9" s="1131"/>
      <c r="AN9" s="1132"/>
      <c r="AO9" s="281">
        <v>1187839</v>
      </c>
      <c r="AP9" s="281">
        <v>210834</v>
      </c>
      <c r="AQ9" s="282">
        <v>166998</v>
      </c>
      <c r="AR9" s="283">
        <v>26.2</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511</v>
      </c>
      <c r="AL10" s="1131"/>
      <c r="AM10" s="1131"/>
      <c r="AN10" s="1132"/>
      <c r="AO10" s="284">
        <v>138119</v>
      </c>
      <c r="AP10" s="284">
        <v>24515</v>
      </c>
      <c r="AQ10" s="285">
        <v>26170</v>
      </c>
      <c r="AR10" s="286">
        <v>-6.3</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512</v>
      </c>
      <c r="AL11" s="1131"/>
      <c r="AM11" s="1131"/>
      <c r="AN11" s="1132"/>
      <c r="AO11" s="284" t="s">
        <v>513</v>
      </c>
      <c r="AP11" s="284" t="s">
        <v>513</v>
      </c>
      <c r="AQ11" s="285">
        <v>5047</v>
      </c>
      <c r="AR11" s="286" t="s">
        <v>513</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514</v>
      </c>
      <c r="AL12" s="1131"/>
      <c r="AM12" s="1131"/>
      <c r="AN12" s="1132"/>
      <c r="AO12" s="284" t="s">
        <v>513</v>
      </c>
      <c r="AP12" s="284" t="s">
        <v>513</v>
      </c>
      <c r="AQ12" s="285" t="s">
        <v>513</v>
      </c>
      <c r="AR12" s="286" t="s">
        <v>513</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515</v>
      </c>
      <c r="AL13" s="1131"/>
      <c r="AM13" s="1131"/>
      <c r="AN13" s="1132"/>
      <c r="AO13" s="284">
        <v>40002</v>
      </c>
      <c r="AP13" s="284">
        <v>7100</v>
      </c>
      <c r="AQ13" s="285">
        <v>6466</v>
      </c>
      <c r="AR13" s="286">
        <v>9.8000000000000007</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516</v>
      </c>
      <c r="AL14" s="1131"/>
      <c r="AM14" s="1131"/>
      <c r="AN14" s="1132"/>
      <c r="AO14" s="284">
        <v>33812</v>
      </c>
      <c r="AP14" s="284">
        <v>6001</v>
      </c>
      <c r="AQ14" s="285">
        <v>3589</v>
      </c>
      <c r="AR14" s="286">
        <v>67.2</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517</v>
      </c>
      <c r="AL15" s="1134"/>
      <c r="AM15" s="1134"/>
      <c r="AN15" s="1135"/>
      <c r="AO15" s="284">
        <v>-95953</v>
      </c>
      <c r="AP15" s="284">
        <v>-17031</v>
      </c>
      <c r="AQ15" s="285">
        <v>-12920</v>
      </c>
      <c r="AR15" s="286">
        <v>31.8</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1303819</v>
      </c>
      <c r="AP16" s="284">
        <v>231420</v>
      </c>
      <c r="AQ16" s="285">
        <v>195349</v>
      </c>
      <c r="AR16" s="286">
        <v>18.5</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522</v>
      </c>
      <c r="AL21" s="1137"/>
      <c r="AM21" s="1137"/>
      <c r="AN21" s="1138"/>
      <c r="AO21" s="297">
        <v>23.78</v>
      </c>
      <c r="AP21" s="298">
        <v>16.600000000000001</v>
      </c>
      <c r="AQ21" s="299">
        <v>7.18</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523</v>
      </c>
      <c r="AL22" s="1137"/>
      <c r="AM22" s="1137"/>
      <c r="AN22" s="1138"/>
      <c r="AO22" s="302">
        <v>96</v>
      </c>
      <c r="AP22" s="303">
        <v>95.6</v>
      </c>
      <c r="AQ22" s="304">
        <v>0.4</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524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505</v>
      </c>
      <c r="AP30" s="272"/>
      <c r="AQ30" s="273" t="s">
        <v>506</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507</v>
      </c>
      <c r="AQ31" s="279" t="s">
        <v>508</v>
      </c>
      <c r="AR31" s="280" t="s">
        <v>509</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527</v>
      </c>
      <c r="AL32" s="1121"/>
      <c r="AM32" s="1121"/>
      <c r="AN32" s="1122"/>
      <c r="AO32" s="312">
        <v>1013406</v>
      </c>
      <c r="AP32" s="312">
        <v>179873</v>
      </c>
      <c r="AQ32" s="313">
        <v>125145</v>
      </c>
      <c r="AR32" s="314">
        <v>43.7</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528</v>
      </c>
      <c r="AL33" s="1121"/>
      <c r="AM33" s="1121"/>
      <c r="AN33" s="1122"/>
      <c r="AO33" s="312" t="s">
        <v>513</v>
      </c>
      <c r="AP33" s="312" t="s">
        <v>513</v>
      </c>
      <c r="AQ33" s="313">
        <v>142</v>
      </c>
      <c r="AR33" s="314" t="s">
        <v>513</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529</v>
      </c>
      <c r="AL34" s="1121"/>
      <c r="AM34" s="1121"/>
      <c r="AN34" s="1122"/>
      <c r="AO34" s="312" t="s">
        <v>513</v>
      </c>
      <c r="AP34" s="312" t="s">
        <v>513</v>
      </c>
      <c r="AQ34" s="313">
        <v>186</v>
      </c>
      <c r="AR34" s="314" t="s">
        <v>513</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530</v>
      </c>
      <c r="AL35" s="1121"/>
      <c r="AM35" s="1121"/>
      <c r="AN35" s="1122"/>
      <c r="AO35" s="312">
        <v>161969</v>
      </c>
      <c r="AP35" s="312">
        <v>28748</v>
      </c>
      <c r="AQ35" s="313">
        <v>24116</v>
      </c>
      <c r="AR35" s="314">
        <v>19.2</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531</v>
      </c>
      <c r="AL36" s="1121"/>
      <c r="AM36" s="1121"/>
      <c r="AN36" s="1122"/>
      <c r="AO36" s="312">
        <v>10192</v>
      </c>
      <c r="AP36" s="312">
        <v>1809</v>
      </c>
      <c r="AQ36" s="313">
        <v>3945</v>
      </c>
      <c r="AR36" s="314">
        <v>-54.1</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532</v>
      </c>
      <c r="AL37" s="1121"/>
      <c r="AM37" s="1121"/>
      <c r="AN37" s="1122"/>
      <c r="AO37" s="312">
        <v>69</v>
      </c>
      <c r="AP37" s="312">
        <v>12</v>
      </c>
      <c r="AQ37" s="313">
        <v>817</v>
      </c>
      <c r="AR37" s="314">
        <v>-98.5</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533</v>
      </c>
      <c r="AL38" s="1124"/>
      <c r="AM38" s="1124"/>
      <c r="AN38" s="1125"/>
      <c r="AO38" s="315" t="s">
        <v>513</v>
      </c>
      <c r="AP38" s="315" t="s">
        <v>513</v>
      </c>
      <c r="AQ38" s="316">
        <v>16</v>
      </c>
      <c r="AR38" s="304" t="s">
        <v>513</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534</v>
      </c>
      <c r="AL39" s="1124"/>
      <c r="AM39" s="1124"/>
      <c r="AN39" s="1125"/>
      <c r="AO39" s="312">
        <v>-20031</v>
      </c>
      <c r="AP39" s="312">
        <v>-3555</v>
      </c>
      <c r="AQ39" s="313">
        <v>-6780</v>
      </c>
      <c r="AR39" s="314">
        <v>-47.6</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535</v>
      </c>
      <c r="AL40" s="1121"/>
      <c r="AM40" s="1121"/>
      <c r="AN40" s="1122"/>
      <c r="AO40" s="312">
        <v>-768543</v>
      </c>
      <c r="AP40" s="312">
        <v>-136412</v>
      </c>
      <c r="AQ40" s="313">
        <v>-98746</v>
      </c>
      <c r="AR40" s="314">
        <v>38.1</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397062</v>
      </c>
      <c r="AP41" s="312">
        <v>70476</v>
      </c>
      <c r="AQ41" s="313">
        <v>48842</v>
      </c>
      <c r="AR41" s="314">
        <v>44.3</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505</v>
      </c>
      <c r="AN49" s="1115" t="s">
        <v>539</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540</v>
      </c>
      <c r="AO50" s="329" t="s">
        <v>541</v>
      </c>
      <c r="AP50" s="330" t="s">
        <v>542</v>
      </c>
      <c r="AQ50" s="331" t="s">
        <v>543</v>
      </c>
      <c r="AR50" s="332" t="s">
        <v>544</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788065</v>
      </c>
      <c r="AN51" s="334">
        <v>131017</v>
      </c>
      <c r="AO51" s="335">
        <v>-31.6</v>
      </c>
      <c r="AP51" s="336">
        <v>167497</v>
      </c>
      <c r="AQ51" s="337">
        <v>-17.399999999999999</v>
      </c>
      <c r="AR51" s="338">
        <v>-14.2</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158708</v>
      </c>
      <c r="AN52" s="342">
        <v>26385</v>
      </c>
      <c r="AO52" s="343">
        <v>-7.4</v>
      </c>
      <c r="AP52" s="344">
        <v>82571</v>
      </c>
      <c r="AQ52" s="345">
        <v>3.6</v>
      </c>
      <c r="AR52" s="346">
        <v>-11</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1339655</v>
      </c>
      <c r="AN53" s="334">
        <v>228182</v>
      </c>
      <c r="AO53" s="335">
        <v>74.2</v>
      </c>
      <c r="AP53" s="336">
        <v>190274</v>
      </c>
      <c r="AQ53" s="337">
        <v>13.6</v>
      </c>
      <c r="AR53" s="338">
        <v>60.6</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63195</v>
      </c>
      <c r="AN54" s="342">
        <v>10764</v>
      </c>
      <c r="AO54" s="343">
        <v>-59.2</v>
      </c>
      <c r="AP54" s="344">
        <v>88584</v>
      </c>
      <c r="AQ54" s="345">
        <v>7.3</v>
      </c>
      <c r="AR54" s="346">
        <v>-66.5</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1170077</v>
      </c>
      <c r="AN55" s="334">
        <v>201877</v>
      </c>
      <c r="AO55" s="335">
        <v>-11.5</v>
      </c>
      <c r="AP55" s="336">
        <v>200194</v>
      </c>
      <c r="AQ55" s="337">
        <v>5.2</v>
      </c>
      <c r="AR55" s="338">
        <v>-16.7</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295425</v>
      </c>
      <c r="AN56" s="342">
        <v>50970</v>
      </c>
      <c r="AO56" s="343">
        <v>373.5</v>
      </c>
      <c r="AP56" s="344">
        <v>106422</v>
      </c>
      <c r="AQ56" s="345">
        <v>20.100000000000001</v>
      </c>
      <c r="AR56" s="346">
        <v>353.4</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1104076</v>
      </c>
      <c r="AN57" s="334">
        <v>192784</v>
      </c>
      <c r="AO57" s="335">
        <v>-4.5</v>
      </c>
      <c r="AP57" s="336">
        <v>196914</v>
      </c>
      <c r="AQ57" s="337">
        <v>-1.6</v>
      </c>
      <c r="AR57" s="338">
        <v>-2.9</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511951</v>
      </c>
      <c r="AN58" s="342">
        <v>89393</v>
      </c>
      <c r="AO58" s="343">
        <v>75.400000000000006</v>
      </c>
      <c r="AP58" s="344">
        <v>98966</v>
      </c>
      <c r="AQ58" s="345">
        <v>-7</v>
      </c>
      <c r="AR58" s="346">
        <v>82.4</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1377058</v>
      </c>
      <c r="AN59" s="334">
        <v>244419</v>
      </c>
      <c r="AO59" s="335">
        <v>26.8</v>
      </c>
      <c r="AP59" s="336">
        <v>204757</v>
      </c>
      <c r="AQ59" s="337">
        <v>4</v>
      </c>
      <c r="AR59" s="338">
        <v>22.8</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917229</v>
      </c>
      <c r="AN60" s="342">
        <v>162802</v>
      </c>
      <c r="AO60" s="343">
        <v>82.1</v>
      </c>
      <c r="AP60" s="344">
        <v>106071</v>
      </c>
      <c r="AQ60" s="345">
        <v>7.2</v>
      </c>
      <c r="AR60" s="346">
        <v>74.900000000000006</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1155786</v>
      </c>
      <c r="AN61" s="349">
        <v>199656</v>
      </c>
      <c r="AO61" s="350">
        <v>10.7</v>
      </c>
      <c r="AP61" s="351">
        <v>191927</v>
      </c>
      <c r="AQ61" s="352">
        <v>0.8</v>
      </c>
      <c r="AR61" s="338">
        <v>9.9</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389302</v>
      </c>
      <c r="AN62" s="342">
        <v>68063</v>
      </c>
      <c r="AO62" s="343">
        <v>92.9</v>
      </c>
      <c r="AP62" s="344">
        <v>96523</v>
      </c>
      <c r="AQ62" s="345">
        <v>6.2</v>
      </c>
      <c r="AR62" s="346">
        <v>86.7</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O0f6/tUs0G4BMomHbnoag8tsI5grNJR0mVlYk/2Eq3qjEG8WYAVovwZvxD5flOldxqWYvlNl22lKMzk6ofGnAQ==" saltValue="lYyuyc5Kmb13Xeq7Dru1+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553</v>
      </c>
    </row>
    <row r="120" spans="125:125" ht="13.5" hidden="1" customHeight="1"/>
    <row r="121" spans="125:125" ht="13.5" hidden="1" customHeight="1">
      <c r="DU121" s="259"/>
    </row>
  </sheetData>
  <sheetProtection algorithmName="SHA-512" hashValue="an3T6u4jJo6R3h5Ky+RtMpx0jTSFcZ0arzyyHNd5tpWkYadGuHtgDd7WnqXGqLVhaEFwYOlbyD0avPRRxH33Uw==" saltValue="LY6ZosZqbREBSPNcx7nv7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554</v>
      </c>
    </row>
  </sheetData>
  <sheetProtection algorithmName="SHA-512" hashValue="HhBQdBUad9/DTCz/phx9wamoYn2coiIC1Ap49dUjP4VeAePnwB+IN5IkjlIK2m8NK4cRhC8nQV5Og4fbaxrgXw==" saltValue="DpWBWyMf1jjVZb6KhwgU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139" t="s">
        <v>3</v>
      </c>
      <c r="D47" s="1139"/>
      <c r="E47" s="1140"/>
      <c r="F47" s="11">
        <v>35.26</v>
      </c>
      <c r="G47" s="12">
        <v>37.479999999999997</v>
      </c>
      <c r="H47" s="12">
        <v>37.270000000000003</v>
      </c>
      <c r="I47" s="12">
        <v>36.44</v>
      </c>
      <c r="J47" s="13">
        <v>36.700000000000003</v>
      </c>
    </row>
    <row r="48" spans="2:10" ht="57.75" customHeight="1">
      <c r="B48" s="14"/>
      <c r="C48" s="1141" t="s">
        <v>4</v>
      </c>
      <c r="D48" s="1141"/>
      <c r="E48" s="1142"/>
      <c r="F48" s="15">
        <v>7.93</v>
      </c>
      <c r="G48" s="16">
        <v>6.2</v>
      </c>
      <c r="H48" s="16">
        <v>3.92</v>
      </c>
      <c r="I48" s="16">
        <v>5.29</v>
      </c>
      <c r="J48" s="17">
        <v>3.63</v>
      </c>
    </row>
    <row r="49" spans="2:10" ht="57.75" customHeight="1" thickBot="1">
      <c r="B49" s="18"/>
      <c r="C49" s="1143" t="s">
        <v>5</v>
      </c>
      <c r="D49" s="1143"/>
      <c r="E49" s="1144"/>
      <c r="F49" s="19">
        <v>1.1200000000000001</v>
      </c>
      <c r="G49" s="20">
        <v>0.6</v>
      </c>
      <c r="H49" s="20">
        <v>0.82</v>
      </c>
      <c r="I49" s="20">
        <v>3.29</v>
      </c>
      <c r="J49" s="21" t="s">
        <v>560</v>
      </c>
    </row>
    <row r="50" spans="2:10"/>
  </sheetData>
  <sheetProtection algorithmName="SHA-512" hashValue="3Y9UV6zeBVbVH5IXX1RAs6SlPLLjUYfsIsKq3E9yiKaQxm4+YV+aS3fngb95jR/1lVb9x8nX3l41s77UGGpZrg==" saltValue="Vyl2qtiIOKCE195zbkzY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2024-03-12T01:22:17Z</cp:lastPrinted>
  <dcterms:created xsi:type="dcterms:W3CDTF">2024-02-05T04:04:33Z</dcterms:created>
  <dcterms:modified xsi:type="dcterms:W3CDTF">2024-03-22T01:26:48Z</dcterms:modified>
  <cp:category/>
</cp:coreProperties>
</file>