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4D610CB1-CFFF-450A-A43B-05A31511ADD4}" xr6:coauthVersionLast="36" xr6:coauthVersionMax="3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alcChain>
</file>

<file path=xl/sharedStrings.xml><?xml version="1.0" encoding="utf-8"?>
<sst xmlns="http://schemas.openxmlformats.org/spreadsheetml/2006/main" count="1117" uniqueCount="604">
  <si>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</si>
  <si>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</si>
  <si>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</si>
  <si>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</si>
  <si>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</si>
  <si>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</si>
  <si>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</si>
  <si>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</si>
  <si>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</si>
  <si>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</si>
  <si>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</si>
  <si>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</si>
  <si>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</si>
  <si>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</si>
  <si>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</si>
  <si>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</si>
  <si>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</si>
  <si>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</si>
  <si>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</si>
  <si>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</si>
  <si>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</si>
  <si>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</si>
  <si>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</si>
  <si>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</si>
  <si>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</si>
  <si>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</si>
  <si>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</si>
  <si>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</si>
  <si>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</si>
  <si>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</si>
  <si>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</si>
  <si>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</si>
  <si>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</si>
  <si>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</si>
  <si>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</si>
  <si>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</si>
  <si>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</si>
  <si>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</si>
  <si>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</si>
  <si>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</si>
  <si>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</si>
  <si>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</si>
  <si>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</si>
  <si>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</si>
  <si>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</si>
  <si>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</si>
  <si>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</si>
  <si>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</si>
  <si>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</si>
  <si>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</si>
  <si>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</si>
  <si>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</si>
  <si>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</si>
  <si>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</si>
  <si>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</si>
  <si>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</si>
  <si>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</si>
  <si>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</si>
  <si>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</si>
  <si>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</si>
  <si>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</si>
  <si>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</si>
  <si>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</si>
  <si>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</si>
  <si>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</si>
  <si>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</si>
  <si>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</si>
  <si>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</si>
  <si>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</si>
  <si>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</si>
  <si>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</si>
  <si>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</si>
  <si>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</si>
  <si>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</si>
  <si>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</si>
  <si>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</si>
  <si>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</si>
  <si>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</si>
  <si>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</si>
  <si>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</si>
  <si>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</si>
  <si>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</si>
  <si>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</si>
  <si>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</si>
  <si>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</si>
  <si>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</si>
  <si>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</si>
  <si>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</si>
  <si>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</si>
  <si>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</si>
  <si>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</si>
  <si>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</si>
  <si>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</si>
  <si>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</si>
  <si>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</si>
  <si>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</si>
  <si>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</si>
  <si>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</si>
  <si>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</si>
  <si>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</si>
  <si>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伊仙町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</si>
  <si>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</si>
  <si>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</si>
  <si>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</si>
  <si>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</si>
  <si>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</si>
  <si>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</si>
  <si>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</si>
  <si>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</si>
  <si>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</si>
  <si>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</si>
  <si>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</si>
  <si>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</si>
  <si>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</si>
  <si>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</si>
  <si>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</si>
  <si>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</si>
  <si>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</si>
  <si>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</si>
  <si>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</si>
  <si>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</si>
  <si>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</si>
  <si>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</si>
  <si>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</si>
  <si>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</si>
  <si>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</si>
  <si>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</si>
  <si>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</si>
  <si>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</si>
  <si>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</si>
  <si>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</si>
  <si>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</si>
  <si>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</si>
  <si>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</si>
  <si>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</si>
  <si>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</si>
  <si>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</si>
  <si>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</si>
  <si>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</si>
  <si>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</si>
  <si>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</si>
  <si>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</si>
  <si>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</si>
  <si>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</si>
  <si>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</si>
  <si>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</si>
  <si>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</si>
  <si>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</si>
  <si>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</si>
  <si>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</si>
  <si>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</si>
  <si>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</si>
  <si>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</si>
  <si>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</si>
  <si>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</si>
  <si>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</si>
  <si>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</si>
  <si>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</si>
  <si>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</si>
  <si>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</si>
  <si>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</si>
  <si>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</si>
  <si>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</si>
  <si>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</si>
  <si>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</si>
  <si>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</si>
  <si>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</si>
  <si>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</si>
  <si>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</si>
  <si>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</si>
  <si>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</si>
  <si>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</si>
  <si>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</si>
  <si>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</si>
  <si>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</si>
  <si>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</si>
  <si>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</si>
  <si>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</si>
  <si>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</si>
  <si>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</si>
  <si>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</si>
  <si>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</si>
  <si>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</si>
  <si>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</si>
  <si>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</si>
  <si>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</si>
  <si>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</si>
  <si>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</si>
  <si>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</si>
  <si>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</si>
  <si>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</si>
  <si>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</si>
  <si>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</si>
  <si>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</si>
  <si>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</si>
  <si>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</si>
  <si>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</si>
  <si>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</si>
  <si>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</si>
  <si>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</si>
  <si>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</si>
  <si>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</si>
  <si>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</si>
  <si>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</si>
  <si>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</si>
  <si>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</si>
  <si>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</si>
  <si>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</si>
  <si>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</si>
  <si>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</si>
  <si>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</si>
  <si>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</si>
  <si>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</si>
  <si>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</si>
  <si>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</si>
  <si>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</si>
  <si>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</si>
  <si>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</si>
  <si>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</si>
  <si>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鹿児島県伊仙町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</si>
  <si>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</si>
  <si>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</si>
  <si>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</si>
  <si>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</si>
  <si>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</si>
  <si>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</si>
  <si>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</si>
  <si>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</si>
  <si>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</si>
  <si>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</si>
  <si>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</si>
  <si>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</si>
  <si>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</si>
  <si>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</si>
  <si>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</si>
  <si>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</si>
  <si>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</si>
  <si>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</si>
  <si>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</si>
  <si>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</si>
  <si>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</si>
  <si>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</si>
  <si>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</si>
  <si>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</si>
  <si>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</si>
  <si>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</si>
  <si>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</si>
  <si>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</si>
  <si>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</si>
  <si>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</si>
  <si>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</si>
  <si>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</si>
  <si>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</si>
  <si>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</si>
  <si>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</si>
  <si>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</si>
  <si>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</si>
  <si>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</si>
  <si>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</si>
  <si>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</si>
  <si>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</si>
  <si>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</si>
  <si>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</si>
  <si>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</si>
  <si>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</si>
  <si>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</si>
  <si>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</si>
  <si>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</si>
  <si>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</si>
  <si>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</si>
  <si>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</si>
  <si>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</si>
  <si>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</si>
  <si>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</si>
  <si>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</si>
  <si>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</si>
  <si>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</si>
  <si>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</si>
  <si>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</si>
  <si>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</si>
  <si>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</si>
  <si>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</si>
  <si>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</si>
  <si>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</si>
  <si>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</si>
  <si>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</si>
  <si>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</si>
  <si>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</si>
  <si>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</si>
  <si>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</si>
  <si>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</si>
  <si>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</si>
  <si>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</si>
  <si>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</si>
  <si>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</si>
  <si>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</si>
  <si>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</si>
  <si>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</si>
  <si>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</si>
  <si>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</si>
  <si>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</si>
  <si>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</si>
  <si>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</si>
  <si>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</si>
  <si>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</si>
  <si>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</si>
  <si>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</si>
  <si>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</si>
  <si>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</si>
  <si>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</si>
  <si>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</si>
  <si>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</si>
  <si>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</si>
  <si>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</si>
  <si>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</si>
  <si>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</si>
  <si>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</si>
  <si>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</si>
  <si>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</si>
  <si>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</si>
  <si>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</si>
  <si>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</si>
  <si>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</si>
  <si>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</si>
  <si>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</si>
  <si>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</si>
  <si>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</si>
  <si>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</si>
  <si>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</si>
  <si>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</si>
  <si>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</si>
  <si>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</si>
  <si>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</si>
  <si>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</si>
  <si>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</si>
  <si>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</si>
  <si>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</si>
  <si>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</si>
  <si>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</si>
  <si>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</si>
  <si>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</si>
  <si>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と畜場</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</si>
  <si>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</si>
  <si>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</si>
  <si>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</si>
  <si>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</si>
  <si>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</si>
  <si>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</si>
  <si>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</si>
  <si>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</si>
  <si>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</si>
  <si>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</si>
  <si>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</si>
  <si>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</si>
  <si>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</si>
  <si>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</si>
  <si>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</si>
  <si>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</si>
  <si>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</si>
  <si>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</si>
  <si>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</si>
  <si>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</si>
  <si>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</si>
  <si>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</si>
  <si>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</si>
  <si>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</si>
  <si>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</si>
  <si>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</si>
  <si>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</si>
  <si>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</si>
  <si>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</si>
  <si>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</si>
  <si>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鹿児島県伊仙町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</si>
  <si>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</si>
  <si>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</si>
  <si>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</si>
  <si>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</si>
  <si>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</si>
  <si>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</si>
  <si>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</si>
  <si>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</si>
  <si>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</si>
  <si>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</si>
  <si>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</si>
  <si>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</si>
  <si>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</si>
  <si>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</si>
  <si>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</si>
  <si>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</si>
  <si>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</si>
  <si>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</si>
  <si>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</si>
  <si>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</si>
  <si>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徳之島交流ひろば「ほーらい館」特別会計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</si>
  <si>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</si>
  <si>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</si>
  <si>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</si>
  <si>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</si>
  <si>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</si>
  <si>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</si>
  <si>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</si>
  <si>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</si>
  <si>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</si>
  <si>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</si>
  <si>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</si>
  <si>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</si>
  <si>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</si>
  <si>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</si>
  <si>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</si>
  <si>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伊仙町国民健康保険特別会計</t>
    <phoneticPr fontId="5"/>
  </si>
  <si>
    <t>伊仙町国民健康保険直営診療施設勘定特別会計</t>
    <phoneticPr fontId="5"/>
  </si>
  <si>
    <t>-</t>
    <phoneticPr fontId="5"/>
  </si>
  <si>
    <t>伊仙町介護保険特別会計</t>
    <phoneticPr fontId="5"/>
  </si>
  <si>
    <t>伊仙町後期高齢者医療特別会計</t>
    <phoneticPr fontId="5"/>
  </si>
  <si>
    <t>伊仙町上水道事業会計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</si>
  <si>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</si>
  <si>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</si>
  <si>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</si>
  <si>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</si>
  <si>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</si>
  <si>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</si>
  <si>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</si>
  <si>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</si>
  <si>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</si>
  <si>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</si>
  <si>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</si>
  <si>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</si>
  <si>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</si>
  <si>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</si>
  <si>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</si>
  <si>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</si>
  <si>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</si>
  <si>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</si>
  <si>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</si>
  <si>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</si>
  <si>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</si>
  <si>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</si>
  <si>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</si>
  <si>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</si>
  <si>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</si>
  <si>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</si>
  <si>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</si>
  <si>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</si>
  <si>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</si>
  <si>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</si>
  <si>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</si>
  <si>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</si>
  <si>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</si>
  <si>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</si>
  <si>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</si>
  <si>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</si>
  <si>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</si>
  <si>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</si>
  <si>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</si>
  <si>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</si>
  <si>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</si>
  <si>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</si>
  <si>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</si>
  <si>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</si>
  <si>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</si>
  <si>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</si>
  <si>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</si>
  <si>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</si>
  <si>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</si>
  <si>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</si>
  <si>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</si>
  <si>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</si>
  <si>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</si>
  <si>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</si>
  <si>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</si>
  <si>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</si>
  <si>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</si>
  <si>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</si>
  <si>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</si>
  <si>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</si>
  <si>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</si>
  <si>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</si>
  <si>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</si>
  <si>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</si>
  <si>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</si>
  <si>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伊仙町上水道事業会計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</si>
  <si>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</si>
  <si>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</si>
  <si>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伊仙町介護保険特別会計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</si>
  <si>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</si>
  <si>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伊仙町後期高齢者医療特別会計</t>
    <phoneticPr fontId="5"/>
  </si>
  <si>
    <t>(Ｆ)</t>
    <phoneticPr fontId="5"/>
  </si>
  <si>
    <t>伊仙町国民健康保険直営診療施設勘定特別会計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</si>
  <si>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</si>
  <si>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</si>
  <si>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</si>
  <si>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</si>
  <si>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</si>
  <si>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</si>
  <si>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</si>
  <si>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</si>
  <si>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</si>
  <si>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</si>
  <si>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</si>
  <si>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</si>
  <si>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</si>
  <si>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</si>
  <si>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</si>
  <si>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</si>
  <si>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</si>
  <si>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</si>
  <si>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</si>
  <si>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</si>
  <si>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</si>
  <si>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</si>
  <si>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</si>
  <si>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</si>
  <si>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</si>
  <si>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</si>
  <si>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</si>
  <si>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</si>
  <si>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</si>
  <si>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</si>
  <si>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</si>
  <si>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</si>
  <si>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</si>
  <si>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</si>
  <si>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</si>
  <si>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</si>
  <si>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</si>
  <si>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</si>
  <si>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</si>
  <si>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</si>
  <si>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</si>
  <si>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</si>
  <si>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</si>
  <si>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</si>
  <si>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</si>
  <si>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</si>
  <si>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</si>
  <si>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</si>
  <si>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</si>
  <si>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</si>
  <si>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</si>
  <si>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</si>
  <si>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</si>
  <si>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</si>
  <si>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</si>
  <si>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</si>
  <si>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</si>
  <si>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</si>
  <si>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</si>
  <si>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</si>
  <si>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</si>
  <si>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</si>
  <si>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</si>
  <si>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</si>
  <si>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</si>
  <si>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</si>
  <si>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</si>
  <si>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</si>
  <si>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</si>
  <si>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</si>
  <si>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</si>
  <si>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</si>
  <si>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</si>
  <si>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</si>
  <si>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</si>
  <si>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</si>
  <si>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</si>
  <si>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</si>
  <si>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</si>
  <si>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</si>
  <si>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</si>
  <si>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</si>
  <si>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</si>
  <si>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</si>
  <si>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</si>
  <si>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</si>
  <si>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4.19</t>
  </si>
  <si>
    <t>▲ 4.23</t>
  </si>
  <si>
    <t>▲ 2.51</t>
  </si>
  <si>
    <t>伊仙町上水道事業会計</t>
  </si>
  <si>
    <t>伊仙町国民健康保険特別会計</t>
  </si>
  <si>
    <t>伊仙町介護保険特別会計</t>
  </si>
  <si>
    <t>一般会計</t>
  </si>
  <si>
    <t>伊仙町後期高齢者医療特別会計</t>
  </si>
  <si>
    <t>徳之島交流ひろば「ほーらい館」特別会計</t>
  </si>
  <si>
    <t>伊仙町国民健康保険直営診療施設勘定特別会計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</si>
  <si>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</si>
  <si>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</si>
  <si>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</si>
  <si>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</si>
  <si>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</si>
  <si>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</si>
  <si>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</si>
  <si>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</si>
  <si>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</si>
  <si>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</si>
  <si>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</si>
  <si>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</si>
  <si>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</si>
  <si>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1" eb="14">
      <t>トクノシマ</t>
    </rPh>
    <rPh sb="14" eb="16">
      <t>ショクニク</t>
    </rPh>
    <rPh sb="21" eb="23">
      <t>トクベツ</t>
    </rPh>
    <rPh sb="23" eb="25">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</si>
  <si>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</si>
  <si>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</si>
  <si>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きばらでぇ伊仙応援基金</t>
  </si>
  <si>
    <t>公共施設総合管理基金</t>
    <rPh sb="0" eb="2">
      <t>コウキョウ</t>
    </rPh>
    <rPh sb="2" eb="4">
      <t>シセツ</t>
    </rPh>
    <rPh sb="4" eb="6">
      <t>ソウゴウ</t>
    </rPh>
    <rPh sb="6" eb="8">
      <t>カンリ</t>
    </rPh>
    <rPh sb="8" eb="10">
      <t>キキン</t>
    </rPh>
    <phoneticPr fontId="5"/>
  </si>
  <si>
    <t>中山間ふるさと・水と土保全基金</t>
  </si>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</sst>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D309-438C-B2EA-C9CBDF2595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201652</c:v>
                </c:pt>
                <c:pt idx="1">
                  <c:v>162917</c:v>
                </c:pt>
                <c:pt idx="2">
                  <c:v>133695</c:v>
                </c:pt>
                <c:pt idx="3">
                  <c:v>243480</c:v>
                </c:pt>
                <c:pt idx="4">
                  <c:v>320601</c:v>
                </c:pt>
              </c:numCache>
            </c:numRef>
          </c:val>
          <c:smooth val="0"/>
          <c:extLst>
            <c:ext xmlns:c16="http://schemas.microsoft.com/office/drawing/2014/chart" uri="{C3380CC4-5D6E-409C-BE32-E72D297353CC}">
              <c16:uniqueId val="{00000001-D309-438C-B2EA-C9CBDF2595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2.14</c:v>
                </c:pt>
                <c:pt idx="1">
                  <c:v>0.37</c:v>
                </c:pt>
                <c:pt idx="2">
                  <c:v>0.92</c:v>
                </c:pt>
                <c:pt idx="3">
                  <c:v>1.47</c:v>
                </c:pt>
                <c:pt idx="4">
                  <c:v>0.41</c:v>
                </c:pt>
              </c:numCache>
            </c:numRef>
          </c:val>
          <c:extLst>
            <c:ext xmlns:c16="http://schemas.microsoft.com/office/drawing/2014/chart" uri="{C3380CC4-5D6E-409C-BE32-E72D297353CC}">
              <c16:uniqueId val="{00000000-70CE-430F-A2B1-6778572976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27.83</c:v>
                </c:pt>
                <c:pt idx="1">
                  <c:v>26.94</c:v>
                </c:pt>
                <c:pt idx="2">
                  <c:v>28.12</c:v>
                </c:pt>
                <c:pt idx="3">
                  <c:v>26.72</c:v>
                </c:pt>
                <c:pt idx="4">
                  <c:v>26.99</c:v>
                </c:pt>
              </c:numCache>
            </c:numRef>
          </c:val>
          <c:extLst>
            <c:ext xmlns:c16="http://schemas.microsoft.com/office/drawing/2014/chart" uri="{C3380CC4-5D6E-409C-BE32-E72D297353CC}">
              <c16:uniqueId val="{00000001-70CE-430F-A2B1-6778572976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-4.1900000000000004</c:v>
                </c:pt>
                <c:pt idx="1">
                  <c:v>-4.2300000000000004</c:v>
                </c:pt>
                <c:pt idx="2">
                  <c:v>2.7</c:v>
                </c:pt>
                <c:pt idx="3">
                  <c:v>0.61</c:v>
                </c:pt>
                <c:pt idx="4">
                  <c:v>-2.5099999999999998</c:v>
                </c:pt>
              </c:numCache>
            </c:numRef>
          </c:val>
          <c:smooth val="0"/>
          <c:extLst>
            <c:ext xmlns:c16="http://schemas.microsoft.com/office/drawing/2014/chart" uri="{C3380CC4-5D6E-409C-BE32-E72D297353CC}">
              <c16:uniqueId val="{00000002-70CE-430F-A2B1-6778572976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0.6</c:v>
                </c:pt>
                <c:pt idx="4">
                  <c:v>0</c:v>
                </c:pt>
                <c:pt idx="5">
                  <c:v>0</c:v>
                </c:pt>
                <c:pt idx="6">
                  <c:v>0</c:v>
                </c:pt>
                <c:pt idx="7">
                  <c:v>0</c:v>
                </c:pt>
                <c:pt idx="8">
                  <c:v>0</c:v>
                </c:pt>
                <c:pt idx="9">
                  <c:v>0</c:v>
                </c:pt>
              </c:numCache>
            </c:numRef>
          </c:val>
          <c:extLst>
            <c:ext xmlns:c16="http://schemas.microsoft.com/office/drawing/2014/chart" uri="{C3380CC4-5D6E-409C-BE32-E72D297353CC}">
              <c16:uniqueId val="{00000000-37F3-4AA9-84C2-31B475828C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F3-4AA9-84C2-31B475828C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F3-4AA9-84C2-31B475828CCE}"/>
            </c:ext>
          </c:extLst>
        </c:ser>
        <c:ser>
          <c:idx val="3"/>
          <c:order val="3"/>
          <c:tx>
            <c:strRef>
              <c:f>データシート!$A$30</c:f>
              <c:strCache>
                <c:ptCount val="1"/>
                <c:pt idx="0">
                  <c:v>伊仙町国民健康保険直営診療施設勘定特別会計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7F3-4AA9-84C2-31B475828CCE}"/>
            </c:ext>
          </c:extLst>
        </c:ser>
        <c:ser>
          <c:idx val="4"/>
          <c:order val="4"/>
          <c:tx>
            <c:strRef>
              <c:f>データシート!$A$31</c:f>
              <c:strCache>
                <c:ptCount val="1"/>
                <c:pt idx="0">
                  <c:v>徳之島交流ひろば「ほーらい館」特別会計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7F3-4AA9-84C2-31B475828CCE}"/>
            </c:ext>
          </c:extLst>
        </c:ser>
        <c:ser>
          <c:idx val="5"/>
          <c:order val="5"/>
          <c:tx>
            <c:strRef>
              <c:f>データシート!$A$32</c:f>
              <c:strCache>
                <c:ptCount val="1"/>
                <c:pt idx="0">
                  <c:v>伊仙町後期高齢者医療特別会計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0.06</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5-37F3-4AA9-84C2-31B475828CC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2.14</c:v>
                </c:pt>
                <c:pt idx="2">
                  <c:v>#N/A</c:v>
                </c:pt>
                <c:pt idx="3">
                  <c:v>0.36</c:v>
                </c:pt>
                <c:pt idx="4">
                  <c:v>#N/A</c:v>
                </c:pt>
                <c:pt idx="5">
                  <c:v>0.92</c:v>
                </c:pt>
                <c:pt idx="6">
                  <c:v>#N/A</c:v>
                </c:pt>
                <c:pt idx="7">
                  <c:v>1.46</c:v>
                </c:pt>
                <c:pt idx="8">
                  <c:v>#N/A</c:v>
                </c:pt>
                <c:pt idx="9">
                  <c:v>0.41</c:v>
                </c:pt>
              </c:numCache>
            </c:numRef>
          </c:val>
          <c:extLst>
            <c:ext xmlns:c16="http://schemas.microsoft.com/office/drawing/2014/chart" uri="{C3380CC4-5D6E-409C-BE32-E72D297353CC}">
              <c16:uniqueId val="{00000006-37F3-4AA9-84C2-31B475828CCE}"/>
            </c:ext>
          </c:extLst>
        </c:ser>
        <c:ser>
          <c:idx val="7"/>
          <c:order val="7"/>
          <c:tx>
            <c:strRef>
              <c:f>データシート!$A$34</c:f>
              <c:strCache>
                <c:ptCount val="1"/>
                <c:pt idx="0">
                  <c:v>伊仙町介護保険特別会計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0.76</c:v>
                </c:pt>
                <c:pt idx="2">
                  <c:v>#N/A</c:v>
                </c:pt>
                <c:pt idx="3">
                  <c:v>0.61</c:v>
                </c:pt>
                <c:pt idx="4">
                  <c:v>#N/A</c:v>
                </c:pt>
                <c:pt idx="5">
                  <c:v>0.99</c:v>
                </c:pt>
                <c:pt idx="6">
                  <c:v>#N/A</c:v>
                </c:pt>
                <c:pt idx="7">
                  <c:v>0.8</c:v>
                </c:pt>
                <c:pt idx="8">
                  <c:v>#N/A</c:v>
                </c:pt>
                <c:pt idx="9">
                  <c:v>0.68</c:v>
                </c:pt>
              </c:numCache>
            </c:numRef>
          </c:val>
          <c:extLst>
            <c:ext xmlns:c16="http://schemas.microsoft.com/office/drawing/2014/chart" uri="{C3380CC4-5D6E-409C-BE32-E72D297353CC}">
              <c16:uniqueId val="{00000007-37F3-4AA9-84C2-31B475828CCE}"/>
            </c:ext>
          </c:extLst>
        </c:ser>
        <c:ser>
          <c:idx val="8"/>
          <c:order val="8"/>
          <c:tx>
            <c:strRef>
              <c:f>データシート!$A$35</c:f>
              <c:strCache>
                <c:ptCount val="1"/>
                <c:pt idx="0">
                  <c:v>伊仙町国民健康保険特別会計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0.57999999999999996</c:v>
                </c:pt>
                <c:pt idx="2">
                  <c:v>#N/A</c:v>
                </c:pt>
                <c:pt idx="3">
                  <c:v>0.03</c:v>
                </c:pt>
                <c:pt idx="4">
                  <c:v>#N/A</c:v>
                </c:pt>
                <c:pt idx="5">
                  <c:v>0.46</c:v>
                </c:pt>
                <c:pt idx="6">
                  <c:v>#N/A</c:v>
                </c:pt>
                <c:pt idx="7">
                  <c:v>1.32</c:v>
                </c:pt>
                <c:pt idx="8">
                  <c:v>#N/A</c:v>
                </c:pt>
                <c:pt idx="9">
                  <c:v>1.18</c:v>
                </c:pt>
              </c:numCache>
            </c:numRef>
          </c:val>
          <c:extLst>
            <c:ext xmlns:c16="http://schemas.microsoft.com/office/drawing/2014/chart" uri="{C3380CC4-5D6E-409C-BE32-E72D297353CC}">
              <c16:uniqueId val="{00000008-37F3-4AA9-84C2-31B475828CCE}"/>
            </c:ext>
          </c:extLst>
        </c:ser>
        <c:ser>
          <c:idx val="9"/>
          <c:order val="9"/>
          <c:tx>
            <c:strRef>
              <c:f>データシート!$A$36</c:f>
              <c:strCache>
                <c:ptCount val="1"/>
                <c:pt idx="0">
                  <c:v>伊仙町上水道事業会計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9.81</c:v>
                </c:pt>
                <c:pt idx="2">
                  <c:v>#N/A</c:v>
                </c:pt>
                <c:pt idx="3">
                  <c:v>10.45</c:v>
                </c:pt>
                <c:pt idx="4">
                  <c:v>#N/A</c:v>
                </c:pt>
                <c:pt idx="5">
                  <c:v>11.87</c:v>
                </c:pt>
                <c:pt idx="6">
                  <c:v>#N/A</c:v>
                </c:pt>
                <c:pt idx="7">
                  <c:v>12.64</c:v>
                </c:pt>
                <c:pt idx="8">
                  <c:v>#N/A</c:v>
                </c:pt>
                <c:pt idx="9">
                  <c:v>13.37</c:v>
                </c:pt>
              </c:numCache>
            </c:numRef>
          </c:val>
          <c:extLst>
            <c:ext xmlns:c16="http://schemas.microsoft.com/office/drawing/2014/chart" uri="{C3380CC4-5D6E-409C-BE32-E72D297353CC}">
              <c16:uniqueId val="{00000009-37F3-4AA9-84C2-31B475828C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699</c:v>
                </c:pt>
                <c:pt idx="5">
                  <c:v>626</c:v>
                </c:pt>
                <c:pt idx="8">
                  <c:v>642</c:v>
                </c:pt>
                <c:pt idx="11">
                  <c:v>636</c:v>
                </c:pt>
                <c:pt idx="14">
                  <c:v>582</c:v>
                </c:pt>
              </c:numCache>
            </c:numRef>
          </c:val>
          <c:extLst>
            <c:ext xmlns:c16="http://schemas.microsoft.com/office/drawing/2014/chart" uri="{C3380CC4-5D6E-409C-BE32-E72D297353CC}">
              <c16:uniqueId val="{00000000-8EA4-47B7-869E-1E825CCC9A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A4-47B7-869E-1E825CCC9A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A4-47B7-869E-1E825CCC9A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22</c:v>
                </c:pt>
                <c:pt idx="6">
                  <c:v>22</c:v>
                </c:pt>
                <c:pt idx="9">
                  <c:v>21</c:v>
                </c:pt>
                <c:pt idx="12">
                  <c:v>21</c:v>
                </c:pt>
              </c:numCache>
            </c:numRef>
          </c:val>
          <c:extLst>
            <c:ext xmlns:c16="http://schemas.microsoft.com/office/drawing/2014/chart" uri="{C3380CC4-5D6E-409C-BE32-E72D297353CC}">
              <c16:uniqueId val="{00000003-8EA4-47B7-869E-1E825CCC9A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c:v>
                </c:pt>
                <c:pt idx="3">
                  <c:v>67</c:v>
                </c:pt>
                <c:pt idx="6">
                  <c:v>71</c:v>
                </c:pt>
                <c:pt idx="9">
                  <c:v>95</c:v>
                </c:pt>
                <c:pt idx="12">
                  <c:v>88</c:v>
                </c:pt>
              </c:numCache>
            </c:numRef>
          </c:val>
          <c:extLst>
            <c:ext xmlns:c16="http://schemas.microsoft.com/office/drawing/2014/chart" uri="{C3380CC4-5D6E-409C-BE32-E72D297353CC}">
              <c16:uniqueId val="{00000004-8EA4-47B7-869E-1E825CCC9A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A4-47B7-869E-1E825CCC9A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A4-47B7-869E-1E825CCC9A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882</c:v>
                </c:pt>
                <c:pt idx="3">
                  <c:v>848</c:v>
                </c:pt>
                <c:pt idx="6">
                  <c:v>864</c:v>
                </c:pt>
                <c:pt idx="9">
                  <c:v>813</c:v>
                </c:pt>
                <c:pt idx="12">
                  <c:v>804</c:v>
                </c:pt>
              </c:numCache>
            </c:numRef>
          </c:val>
          <c:extLst>
            <c:ext xmlns:c16="http://schemas.microsoft.com/office/drawing/2014/chart" uri="{C3380CC4-5D6E-409C-BE32-E72D297353CC}">
              <c16:uniqueId val="{00000007-8EA4-47B7-869E-1E825CCC9A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260</c:v>
                </c:pt>
                <c:pt idx="2">
                  <c:v>#N/A</c:v>
                </c:pt>
                <c:pt idx="3">
                  <c:v>#N/A</c:v>
                </c:pt>
                <c:pt idx="4">
                  <c:v>311</c:v>
                </c:pt>
                <c:pt idx="5">
                  <c:v>#N/A</c:v>
                </c:pt>
                <c:pt idx="6">
                  <c:v>#N/A</c:v>
                </c:pt>
                <c:pt idx="7">
                  <c:v>315</c:v>
                </c:pt>
                <c:pt idx="8">
                  <c:v>#N/A</c:v>
                </c:pt>
                <c:pt idx="9">
                  <c:v>#N/A</c:v>
                </c:pt>
                <c:pt idx="10">
                  <c:v>293</c:v>
                </c:pt>
                <c:pt idx="11">
                  <c:v>#N/A</c:v>
                </c:pt>
                <c:pt idx="12">
                  <c:v>#N/A</c:v>
                </c:pt>
                <c:pt idx="13">
                  <c:v>331</c:v>
                </c:pt>
                <c:pt idx="14">
                  <c:v>#N/A</c:v>
                </c:pt>
              </c:numCache>
            </c:numRef>
          </c:val>
          <c:smooth val="0"/>
          <c:extLst>
            <c:ext xmlns:c16="http://schemas.microsoft.com/office/drawing/2014/chart" uri="{C3380CC4-5D6E-409C-BE32-E72D297353CC}">
              <c16:uniqueId val="{00000008-8EA4-47B7-869E-1E825CCC9A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5288</c:v>
                </c:pt>
                <c:pt idx="5">
                  <c:v>5115</c:v>
                </c:pt>
                <c:pt idx="8">
                  <c:v>4982</c:v>
                </c:pt>
                <c:pt idx="11">
                  <c:v>5052</c:v>
                </c:pt>
                <c:pt idx="14">
                  <c:v>5073</c:v>
                </c:pt>
              </c:numCache>
            </c:numRef>
          </c:val>
          <c:extLst>
            <c:ext xmlns:c16="http://schemas.microsoft.com/office/drawing/2014/chart" uri="{C3380CC4-5D6E-409C-BE32-E72D297353CC}">
              <c16:uniqueId val="{00000000-A22E-4232-BD64-3DDF94AFAB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971</c:v>
                </c:pt>
                <c:pt idx="5">
                  <c:v>764</c:v>
                </c:pt>
                <c:pt idx="8">
                  <c:v>610</c:v>
                </c:pt>
                <c:pt idx="11">
                  <c:v>511</c:v>
                </c:pt>
                <c:pt idx="14">
                  <c:v>571</c:v>
                </c:pt>
              </c:numCache>
            </c:numRef>
          </c:val>
          <c:extLst>
            <c:ext xmlns:c16="http://schemas.microsoft.com/office/drawing/2014/chart" uri="{C3380CC4-5D6E-409C-BE32-E72D297353CC}">
              <c16:uniqueId val="{00000001-A22E-4232-BD64-3DDF94AFAB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1503</c:v>
                </c:pt>
                <c:pt idx="5">
                  <c:v>1507</c:v>
                </c:pt>
                <c:pt idx="8">
                  <c:v>1645</c:v>
                </c:pt>
                <c:pt idx="11">
                  <c:v>1752</c:v>
                </c:pt>
                <c:pt idx="14">
                  <c:v>1805</c:v>
                </c:pt>
              </c:numCache>
            </c:numRef>
          </c:val>
          <c:extLst>
            <c:ext xmlns:c16="http://schemas.microsoft.com/office/drawing/2014/chart" uri="{C3380CC4-5D6E-409C-BE32-E72D297353CC}">
              <c16:uniqueId val="{00000002-A22E-4232-BD64-3DDF94AFAB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2E-4232-BD64-3DDF94AFAB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2E-4232-BD64-3DDF94AFAB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2E-4232-BD64-3DDF94AFAB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313</c:v>
                </c:pt>
                <c:pt idx="3">
                  <c:v>253</c:v>
                </c:pt>
                <c:pt idx="6">
                  <c:v>169</c:v>
                </c:pt>
                <c:pt idx="9">
                  <c:v>71</c:v>
                </c:pt>
                <c:pt idx="12">
                  <c:v>0</c:v>
                </c:pt>
              </c:numCache>
            </c:numRef>
          </c:val>
          <c:extLst>
            <c:ext xmlns:c16="http://schemas.microsoft.com/office/drawing/2014/chart" uri="{C3380CC4-5D6E-409C-BE32-E72D297353CC}">
              <c16:uniqueId val="{00000006-A22E-4232-BD64-3DDF94AFAB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c:v>
                </c:pt>
                <c:pt idx="3">
                  <c:v>83</c:v>
                </c:pt>
                <c:pt idx="6">
                  <c:v>61</c:v>
                </c:pt>
                <c:pt idx="9">
                  <c:v>40</c:v>
                </c:pt>
                <c:pt idx="12">
                  <c:v>21</c:v>
                </c:pt>
              </c:numCache>
            </c:numRef>
          </c:val>
          <c:extLst>
            <c:ext xmlns:c16="http://schemas.microsoft.com/office/drawing/2014/chart" uri="{C3380CC4-5D6E-409C-BE32-E72D297353CC}">
              <c16:uniqueId val="{00000007-A22E-4232-BD64-3DDF94AFAB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1158</c:v>
                </c:pt>
                <c:pt idx="3">
                  <c:v>1300</c:v>
                </c:pt>
                <c:pt idx="6">
                  <c:v>1471</c:v>
                </c:pt>
                <c:pt idx="9">
                  <c:v>1448</c:v>
                </c:pt>
                <c:pt idx="12">
                  <c:v>1326</c:v>
                </c:pt>
              </c:numCache>
            </c:numRef>
          </c:val>
          <c:extLst>
            <c:ext xmlns:c16="http://schemas.microsoft.com/office/drawing/2014/chart" uri="{C3380CC4-5D6E-409C-BE32-E72D297353CC}">
              <c16:uniqueId val="{00000008-A22E-4232-BD64-3DDF94AFAB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533</c:v>
                </c:pt>
                <c:pt idx="3">
                  <c:v>511</c:v>
                </c:pt>
                <c:pt idx="6">
                  <c:v>490</c:v>
                </c:pt>
                <c:pt idx="9">
                  <c:v>221</c:v>
                </c:pt>
                <c:pt idx="12">
                  <c:v>199</c:v>
                </c:pt>
              </c:numCache>
            </c:numRef>
          </c:val>
          <c:extLst>
            <c:ext xmlns:c16="http://schemas.microsoft.com/office/drawing/2014/chart" uri="{C3380CC4-5D6E-409C-BE32-E72D297353CC}">
              <c16:uniqueId val="{00000009-A22E-4232-BD64-3DDF94AFAB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7903</c:v>
                </c:pt>
                <c:pt idx="3">
                  <c:v>7637</c:v>
                </c:pt>
                <c:pt idx="6">
                  <c:v>7381</c:v>
                </c:pt>
                <c:pt idx="9">
                  <c:v>7528</c:v>
                </c:pt>
                <c:pt idx="12">
                  <c:v>7915</c:v>
                </c:pt>
              </c:numCache>
            </c:numRef>
          </c:val>
          <c:extLst>
            <c:ext xmlns:c16="http://schemas.microsoft.com/office/drawing/2014/chart" uri="{C3380CC4-5D6E-409C-BE32-E72D297353CC}">
              <c16:uniqueId val="{0000000A-A22E-4232-BD64-3DDF94AFAB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2255</c:v>
                </c:pt>
                <c:pt idx="2">
                  <c:v>#N/A</c:v>
                </c:pt>
                <c:pt idx="3">
                  <c:v>#N/A</c:v>
                </c:pt>
                <c:pt idx="4">
                  <c:v>2397</c:v>
                </c:pt>
                <c:pt idx="5">
                  <c:v>#N/A</c:v>
                </c:pt>
                <c:pt idx="6">
                  <c:v>#N/A</c:v>
                </c:pt>
                <c:pt idx="7">
                  <c:v>2334</c:v>
                </c:pt>
                <c:pt idx="8">
                  <c:v>#N/A</c:v>
                </c:pt>
                <c:pt idx="9">
                  <c:v>#N/A</c:v>
                </c:pt>
                <c:pt idx="10">
                  <c:v>1993</c:v>
                </c:pt>
                <c:pt idx="11">
                  <c:v>#N/A</c:v>
                </c:pt>
                <c:pt idx="12">
                  <c:v>#N/A</c:v>
                </c:pt>
                <c:pt idx="13">
                  <c:v>2011</c:v>
                </c:pt>
                <c:pt idx="14">
                  <c:v>#N/A</c:v>
                </c:pt>
              </c:numCache>
            </c:numRef>
          </c:val>
          <c:smooth val="0"/>
          <c:extLst>
            <c:ext xmlns:c16="http://schemas.microsoft.com/office/drawing/2014/chart" uri="{C3380CC4-5D6E-409C-BE32-E72D297353CC}">
              <c16:uniqueId val="{0000000B-A22E-4232-BD64-3DDF94AFAB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1055</c:v>
                </c:pt>
                <c:pt idx="1">
                  <c:v>1073</c:v>
                </c:pt>
                <c:pt idx="2">
                  <c:v>1049</c:v>
                </c:pt>
              </c:numCache>
            </c:numRef>
          </c:val>
          <c:extLst>
            <c:ext xmlns:c16="http://schemas.microsoft.com/office/drawing/2014/chart" uri="{C3380CC4-5D6E-409C-BE32-E72D297353CC}">
              <c16:uniqueId val="{00000000-3C25-4337-86BE-33FA035966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131</c:v>
                </c:pt>
                <c:pt idx="1">
                  <c:v>163</c:v>
                </c:pt>
                <c:pt idx="2">
                  <c:v>163</c:v>
                </c:pt>
              </c:numCache>
            </c:numRef>
          </c:val>
          <c:extLst>
            <c:ext xmlns:c16="http://schemas.microsoft.com/office/drawing/2014/chart" uri="{C3380CC4-5D6E-409C-BE32-E72D297353CC}">
              <c16:uniqueId val="{00000001-3C25-4337-86BE-33FA035966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243</c:v>
                </c:pt>
                <c:pt idx="1">
                  <c:v>280</c:v>
                </c:pt>
                <c:pt idx="2">
                  <c:v>288</c:v>
                </c:pt>
              </c:numCache>
            </c:numRef>
          </c:val>
          <c:extLst>
            <c:ext xmlns:c16="http://schemas.microsoft.com/office/drawing/2014/chart" uri="{C3380CC4-5D6E-409C-BE32-E72D297353CC}">
              <c16:uniqueId val="{00000002-3C25-4337-86BE-33FA035966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行った事業の地方債償還が終了したことと、組合等が起こした地方債の元利償還金に対する負担金の減により減少していく見込みではあるが、今後は庁舎建設や学校建築等の実施や、施設等の老朽化による改修が予想されるため、計画的な実施を検討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庁舎建設や大規模なインフラ整備事業により、昨年度より増加となった。今後も老朽化している学校施設や給食センターの更新等が控えているため、計画的な事業実施を検討しなければならない。</a:t>
          </a:r>
        </a:p>
        <a:p>
          <a:r>
            <a:rPr kumimoji="1" lang="ja-JP" altLang="en-US" sz="1400">
              <a:latin typeface="ＭＳ ゴシック" pitchFamily="49" charset="-128"/>
              <a:ea typeface="ＭＳ ゴシック" pitchFamily="49" charset="-128"/>
            </a:rPr>
            <a:t>　公営企業債等繰入見込みは償還額の減少に伴い減となっているが、現在継続して行っている老朽管の更新による増に伴い増加へ転じることも見込まれる。</a:t>
          </a:r>
        </a:p>
        <a:p>
          <a:r>
            <a:rPr kumimoji="1" lang="ja-JP" altLang="en-US" sz="1400">
              <a:latin typeface="ＭＳ ゴシック" pitchFamily="49" charset="-128"/>
              <a:ea typeface="ＭＳ ゴシック" pitchFamily="49" charset="-128"/>
            </a:rPr>
            <a:t>　組合等の負担金等見込額は減少傾向であるが、施設の老朽化による改修、新設が見込まれるため増加が見込まれる。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財政調整基金においては大規模な普通建設事業実施による全体的な財源不足に対応するために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百万円を取り崩したことが影響し、ふるさと納税基金が増加したにも関わらず、基金全体として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・老朽化した公共施設の更新や学校施設等の建替えを控えているため、今後の財政需要の増大にも対応できるように一定額を確保していく。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・今後も資金の使途の明確化を図るため、個々の特定目的基金に積み立てを行う。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寄附金を社会投資の資金として受け入れると同時に、寄附者の公共サービスに対するニーズを具体化することにより、寄附を通じた住民参加型の地方自治を実現すると共に個性あるまちづくりに資す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公共施設総合管理基金：本町の公共施設の老朽化に伴い、改修・更新に要する費用を確保することを目的として創設。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中山間ふるさと・水と土保全基金：中山間地域における土地改良施設の機能を適正に発揮させるための集落共同活動の強化に対する支援事業を行うことを目的とする。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森林環境譲与税基金：本町における間伐や人材育成、担い手の確保、木材利用の促進や普及啓発等の森林整備及びその促進に要する経費の財源に充てることを目的とする。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きばらでぇ伊仙応援基金：ふるさと納税による寄附金の増によるもの。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森林環境譲与税基金：森林環境譲与税の基金積立による増。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きばらでぇ伊仙応援基金：寄附金の収入により基金残高が増加しているため、活用事業を充分に検討し、有効活用していく。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本年度までの積立金を活用し県内産の木材を使った備品の整備を行う予定である。今後収入される譲与税においても基金積み立てを行い、木材利用の促進や普及啓発等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本年度、大規模な普通建設事業実施に伴って多くの一般財源が必要となり、全体的に財源が不足してしまい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大型台風や地震など不測の事態や、老朽化した施設の更新、学校建築や給食センター建設等の大型建設に備えるため、これまで同様、標準財政規模の約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年度に、普通交付税見直しに伴い発行した臨時財政対策債の償還利息に対して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千円の取り崩したことで減少した。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今後の金利変動等の公債費の償還リスクに備え、将来への公債費負担を軽減できるよう地方債現在高の約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年度に積み立てた分については償還に係る取崩しを今後も行う。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6,333
62.71
7,842,572
7,629,054
16,038
3,884,202
7,914,820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％）に加え、農業主体の産業しかないため財政基盤が弱く、類似団体をかなり下回っている。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地方債発行の抑制を図るとともに、職員数見直しなどによる人件費抑制を図る等、徹底した歳出削減を継続しつつ、徴収業務の強化により税金等の滞納額の圧縮を進め、自主財源を確保するように努める。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87788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である地方交付税や、臨時財政対策債の借入額が減少し、経常収支比率の分母も減少しているが、継続事業に係る費用が多くとなったことや経常繰出が多くなったことにより分子の経常費用が増加した結果、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ポイント増加となり類似団体平均値を上回る結果となった。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類似団体平均値に近づけるために事務事業の見直しを今まで以上に行い、全ての事務事業の優先度を厳しく点検し、優先度の低い事務事業においては計画的に廃止・縮小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64</xdr:row>
      <xdr:rowOff>10414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5046"/>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64</xdr:row>
      <xdr:rowOff>10414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504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160020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8321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64</xdr:row>
      <xdr:rowOff>160020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5773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の金額は低い数値となっている。昇給よる人件費の増加や、コロナの影響が緩和されてきたことによる旅費の増加、老朽化に伴う公共施設の維持補修費の増加により、前年度と比較すると増加に転じた。今後も維持補修に係る経費は増加が予想されるため、施設等の管理に係る費用や新規事業を厳しく精査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14523</xdr:rowOff>
    </xdr:from>
    <xdr:to>
      <xdr:col>23</xdr:col>
      <xdr:colOff>133350</xdr:colOff>
      <xdr:row>82</xdr:row>
      <xdr:rowOff>41277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73423"/>
          <a:ext cx="838200" cy="2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14523</xdr:rowOff>
    </xdr:from>
    <xdr:to>
      <xdr:col>19</xdr:col>
      <xdr:colOff>133350</xdr:colOff>
      <xdr:row>82</xdr:row>
      <xdr:rowOff>16235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073423"/>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147073</xdr:rowOff>
    </xdr:from>
    <xdr:to>
      <xdr:col>15</xdr:col>
      <xdr:colOff>82550</xdr:colOff>
      <xdr:row>82</xdr:row>
      <xdr:rowOff>16235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34523"/>
          <a:ext cx="889000" cy="4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98555</xdr:rowOff>
    </xdr:from>
    <xdr:to>
      <xdr:col>11</xdr:col>
      <xdr:colOff>31750</xdr:colOff>
      <xdr:row>81</xdr:row>
      <xdr:rowOff>147073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86005"/>
          <a:ext cx="8890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161927</xdr:rowOff>
    </xdr:from>
    <xdr:to>
      <xdr:col>23</xdr:col>
      <xdr:colOff>184150</xdr:colOff>
      <xdr:row>82</xdr:row>
      <xdr:rowOff>92077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7004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9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135173</xdr:rowOff>
    </xdr:from>
    <xdr:to>
      <xdr:col>19</xdr:col>
      <xdr:colOff>184150</xdr:colOff>
      <xdr:row>82</xdr:row>
      <xdr:rowOff>65323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75500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9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136885</xdr:rowOff>
    </xdr:from>
    <xdr:to>
      <xdr:col>15</xdr:col>
      <xdr:colOff>133350</xdr:colOff>
      <xdr:row>82</xdr:row>
      <xdr:rowOff>67035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2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77212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9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96273</xdr:rowOff>
    </xdr:from>
    <xdr:to>
      <xdr:col>11</xdr:col>
      <xdr:colOff>82550</xdr:colOff>
      <xdr:row>82</xdr:row>
      <xdr:rowOff>26423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36600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5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47755</xdr:rowOff>
    </xdr:from>
    <xdr:to>
      <xdr:col>7</xdr:col>
      <xdr:colOff>31750</xdr:colOff>
      <xdr:row>81</xdr:row>
      <xdr:rowOff>149355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159532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類似団体内平均値に比べ低い水準を維持しており、今後も給与の適正化に努めるとともに、各種手当の見直しを行い引き続き縮減に努めていく。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170604</xdr:rowOff>
    </xdr:from>
    <xdr:to>
      <xdr:col>81</xdr:col>
      <xdr:colOff>44450</xdr:colOff>
      <xdr:row>88</xdr:row>
      <xdr:rowOff>160866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58054"/>
          <a:ext cx="0" cy="1190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85531</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170604</xdr:rowOff>
    </xdr:from>
    <xdr:to>
      <xdr:col>81</xdr:col>
      <xdr:colOff>133350</xdr:colOff>
      <xdr:row>81</xdr:row>
      <xdr:rowOff>170604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170604</xdr:rowOff>
    </xdr:from>
    <xdr:to>
      <xdr:col>81</xdr:col>
      <xdr:colOff>44450</xdr:colOff>
      <xdr:row>82</xdr:row>
      <xdr:rowOff>15239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0580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7196</xdr:rowOff>
    </xdr:from>
    <xdr:to>
      <xdr:col>77</xdr:col>
      <xdr:colOff>44450</xdr:colOff>
      <xdr:row>82</xdr:row>
      <xdr:rowOff>15239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0660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131673</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98213</xdr:rowOff>
    </xdr:from>
    <xdr:to>
      <xdr:col>72</xdr:col>
      <xdr:colOff>203200</xdr:colOff>
      <xdr:row>82</xdr:row>
      <xdr:rowOff>7196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39856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98213</xdr:rowOff>
    </xdr:from>
    <xdr:to>
      <xdr:col>68</xdr:col>
      <xdr:colOff>152400</xdr:colOff>
      <xdr:row>82</xdr:row>
      <xdr:rowOff>55457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398566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119804</xdr:rowOff>
    </xdr:from>
    <xdr:to>
      <xdr:col>81</xdr:col>
      <xdr:colOff>95250</xdr:colOff>
      <xdr:row>82</xdr:row>
      <xdr:rowOff>49954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41081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39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135889</xdr:rowOff>
    </xdr:from>
    <xdr:to>
      <xdr:col>77</xdr:col>
      <xdr:colOff>95250</xdr:colOff>
      <xdr:row>82</xdr:row>
      <xdr:rowOff>66039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76216</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127846</xdr:rowOff>
    </xdr:from>
    <xdr:to>
      <xdr:col>73</xdr:col>
      <xdr:colOff>44450</xdr:colOff>
      <xdr:row>82</xdr:row>
      <xdr:rowOff>57996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0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68173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7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47413</xdr:rowOff>
    </xdr:from>
    <xdr:to>
      <xdr:col>68</xdr:col>
      <xdr:colOff>203200</xdr:colOff>
      <xdr:row>81</xdr:row>
      <xdr:rowOff>149013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159190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7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4657</xdr:rowOff>
    </xdr:from>
    <xdr:to>
      <xdr:col>64</xdr:col>
      <xdr:colOff>152400</xdr:colOff>
      <xdr:row>82</xdr:row>
      <xdr:rowOff>106257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116434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8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伊仙町集中改革プランに基づき、定員削減に取り組んではいるものの、類似団体と比較すると多い。計画に基づき、類似団体平均の水準を目標としながら、職員数の削減に努めたい。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15367</xdr:rowOff>
    </xdr:from>
    <xdr:to>
      <xdr:col>81</xdr:col>
      <xdr:colOff>44450</xdr:colOff>
      <xdr:row>63</xdr:row>
      <xdr:rowOff>95600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816717"/>
          <a:ext cx="838200" cy="8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6921</xdr:rowOff>
    </xdr:from>
    <xdr:to>
      <xdr:col>77</xdr:col>
      <xdr:colOff>44450</xdr:colOff>
      <xdr:row>63</xdr:row>
      <xdr:rowOff>15367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0827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6921</xdr:rowOff>
    </xdr:from>
    <xdr:to>
      <xdr:col>72</xdr:col>
      <xdr:colOff>203200</xdr:colOff>
      <xdr:row>63</xdr:row>
      <xdr:rowOff>38291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808271"/>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105981</xdr:rowOff>
    </xdr:from>
    <xdr:to>
      <xdr:col>68</xdr:col>
      <xdr:colOff>152400</xdr:colOff>
      <xdr:row>63</xdr:row>
      <xdr:rowOff>38291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735881"/>
          <a:ext cx="889000" cy="1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44800</xdr:rowOff>
    </xdr:from>
    <xdr:to>
      <xdr:col>81</xdr:col>
      <xdr:colOff>95250</xdr:colOff>
      <xdr:row>63</xdr:row>
      <xdr:rowOff>146400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16877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1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136017</xdr:rowOff>
    </xdr:from>
    <xdr:to>
      <xdr:col>77</xdr:col>
      <xdr:colOff>95250</xdr:colOff>
      <xdr:row>63</xdr:row>
      <xdr:rowOff>66167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127571</xdr:rowOff>
    </xdr:from>
    <xdr:to>
      <xdr:col>73</xdr:col>
      <xdr:colOff>44450</xdr:colOff>
      <xdr:row>63</xdr:row>
      <xdr:rowOff>57721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7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42498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84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158941</xdr:rowOff>
    </xdr:from>
    <xdr:to>
      <xdr:col>68</xdr:col>
      <xdr:colOff>203200</xdr:colOff>
      <xdr:row>63</xdr:row>
      <xdr:rowOff>89091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7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73868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7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55181</xdr:rowOff>
    </xdr:from>
    <xdr:to>
      <xdr:col>64</xdr:col>
      <xdr:colOff>152400</xdr:colOff>
      <xdr:row>62</xdr:row>
      <xdr:rowOff>156781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6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141558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7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数値としては減少傾向であるが、依然として類似団体平均を上回っている。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可能な限り地方債の新規発行を抑制するとともに、発行に当たっては交付税措置のある有利なものに限定するなど、健全な財政運営に努める。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102870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9447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102870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143087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159173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0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である地方交付税の減少に伴い標準財政規模が減少したことにより、昨年度と比較し将来負担比率が増加している。依然として類似団体平均より高い水準であることや、老朽化した学校施設建設や住宅建設等の大型事業も控えているため、地方債発行に当たっては事業を精査し、将来負担比率を減少できるように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69608</xdr:rowOff>
    </xdr:from>
    <xdr:to>
      <xdr:col>81</xdr:col>
      <xdr:colOff>44450</xdr:colOff>
      <xdr:row>17</xdr:row>
      <xdr:rowOff>91440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179800" y="298425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69608</xdr:rowOff>
    </xdr:from>
    <xdr:to>
      <xdr:col>77</xdr:col>
      <xdr:colOff>44450</xdr:colOff>
      <xdr:row>18</xdr:row>
      <xdr:rowOff>82006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98425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82006</xdr:rowOff>
    </xdr:from>
    <xdr:to>
      <xdr:col>72</xdr:col>
      <xdr:colOff>203200</xdr:colOff>
      <xdr:row>18</xdr:row>
      <xdr:rowOff>148650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168106"/>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92347</xdr:rowOff>
    </xdr:from>
    <xdr:to>
      <xdr:col>68</xdr:col>
      <xdr:colOff>152400</xdr:colOff>
      <xdr:row>18</xdr:row>
      <xdr:rowOff>148650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317844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40640</xdr:rowOff>
    </xdr:from>
    <xdr:to>
      <xdr:col>81</xdr:col>
      <xdr:colOff>95250</xdr:colOff>
      <xdr:row>17</xdr:row>
      <xdr:rowOff>142240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12717</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92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18808</xdr:rowOff>
    </xdr:from>
    <xdr:to>
      <xdr:col>77</xdr:col>
      <xdr:colOff>95250</xdr:colOff>
      <xdr:row>17</xdr:row>
      <xdr:rowOff>120408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9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105185</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0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31206</xdr:rowOff>
    </xdr:from>
    <xdr:to>
      <xdr:col>73</xdr:col>
      <xdr:colOff>44450</xdr:colOff>
      <xdr:row>18</xdr:row>
      <xdr:rowOff>132806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117583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97850</xdr:rowOff>
    </xdr:from>
    <xdr:to>
      <xdr:col>68</xdr:col>
      <xdr:colOff>203200</xdr:colOff>
      <xdr:row>19</xdr:row>
      <xdr:rowOff>28001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12778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2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41547</xdr:rowOff>
    </xdr:from>
    <xdr:to>
      <xdr:col>64</xdr:col>
      <xdr:colOff>152400</xdr:colOff>
      <xdr:row>18</xdr:row>
      <xdr:rowOff>143147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127924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2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6,333
62.71
7,842,572
7,629,054
16,038
3,884,202
7,914,820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類似団体平均との比較は、高い水準が続いている。組織再編や指定管理者制度システムの導入等により、職員数の見直しを行う等行政改革への取り組みを通じて人件費の削減に努める。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43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類似団体平均よりも低い水準であるが、コロナの影響が緩和され旅費等が増加し前千度より増加となっている。今後も引き続きコスト意識を高め、節減に努める。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901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13</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844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155575</xdr:rowOff>
    </xdr:from>
    <xdr:to>
      <xdr:col>73</xdr:col>
      <xdr:colOff>180975</xdr:colOff>
      <xdr:row>14</xdr:row>
      <xdr:rowOff>52705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844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109855</xdr:rowOff>
    </xdr:from>
    <xdr:to>
      <xdr:col>69</xdr:col>
      <xdr:colOff>92075</xdr:colOff>
      <xdr:row>14</xdr:row>
      <xdr:rowOff>52705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387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104775</xdr:rowOff>
    </xdr:from>
    <xdr:to>
      <xdr:col>74</xdr:col>
      <xdr:colOff>31750</xdr:colOff>
      <xdr:row>14</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45102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xdr:rowOff>
    </xdr:from>
    <xdr:to>
      <xdr:col>69</xdr:col>
      <xdr:colOff>142875</xdr:colOff>
      <xdr:row>14</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113682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59055</xdr:rowOff>
    </xdr:from>
    <xdr:to>
      <xdr:col>65</xdr:col>
      <xdr:colOff>53975</xdr:colOff>
      <xdr:row>13</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170832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5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依然として類似団体平均を上回っており、要因として、前年度同様で社会福祉費、児童福祉費及び、障害福祉費が急激に膨らんでいることが挙げられる。各種手当への独自加算等の見直しを推進することで扶助費の抑制に努めたい。</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71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60</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901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85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は類似団体平均より低い水準であったが、国民健康保険特別会計、介護保険特別会計、後期高齢者医療特別会計に対しての繰出金が増加となったためである。特別会計での事務費操出の精査を行い、一般会計の負担を減らす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また、公営企業特別会計においては独立採算の原点に立ち返り、料金改定や徴収率向上への取組、費用の削減を図り、一般会計の負担を減らすよう努める。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9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76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類似団体平均を下回る水準で推移している。今後も補助金対象事業に明確な基準を設け、必要性の低い補助金は見直しや廃止を行っていく。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98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類似団体平均を上回っている要因としては、単独事業実施に伴う元金償還が始まったことにより上昇してきている。今後の普通建設事業の峻別・重点化などによる抑制により地方債残高の削減を図る。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372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372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149861</xdr:rowOff>
    </xdr:from>
    <xdr:to>
      <xdr:col>15</xdr:col>
      <xdr:colOff>98425</xdr:colOff>
      <xdr:row>78</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と補助費等において類似団体平均値を下回っていたが、増加率が大きくなったため類似団体内平均値を上回る結果となった。今後も扶助費・人件費に係る経常収支比率の影響が大きいため、経常的費用の削減を図り、経常収支比率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77</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04800"/>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119380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04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77</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200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69030</xdr:rowOff>
    </xdr:from>
    <xdr:to>
      <xdr:col>29</xdr:col>
      <xdr:colOff>127000</xdr:colOff>
      <xdr:row>17</xdr:row>
      <xdr:rowOff>92923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31305"/>
          <a:ext cx="647700" cy="2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53807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92923</xdr:rowOff>
    </xdr:from>
    <xdr:to>
      <xdr:col>26</xdr:col>
      <xdr:colOff>50800</xdr:colOff>
      <xdr:row>17</xdr:row>
      <xdr:rowOff>101176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5198"/>
          <a:ext cx="698500" cy="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101176</xdr:rowOff>
    </xdr:from>
    <xdr:to>
      <xdr:col>22</xdr:col>
      <xdr:colOff>114300</xdr:colOff>
      <xdr:row>17</xdr:row>
      <xdr:rowOff>110420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63451"/>
          <a:ext cx="698500" cy="9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110420</xdr:rowOff>
    </xdr:from>
    <xdr:to>
      <xdr:col>18</xdr:col>
      <xdr:colOff>177800</xdr:colOff>
      <xdr:row>17</xdr:row>
      <xdr:rowOff>154691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2695"/>
          <a:ext cx="698500" cy="4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18230</xdr:rowOff>
    </xdr:from>
    <xdr:to>
      <xdr:col>29</xdr:col>
      <xdr:colOff>177800</xdr:colOff>
      <xdr:row>17</xdr:row>
      <xdr:rowOff>119830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8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34757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42123</xdr:rowOff>
    </xdr:from>
    <xdr:to>
      <xdr:col>26</xdr:col>
      <xdr:colOff>101600</xdr:colOff>
      <xdr:row>17</xdr:row>
      <xdr:rowOff>143723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153900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73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50376</xdr:rowOff>
    </xdr:from>
    <xdr:to>
      <xdr:col>22</xdr:col>
      <xdr:colOff>165100</xdr:colOff>
      <xdr:row>17</xdr:row>
      <xdr:rowOff>151976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162153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8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59620</xdr:rowOff>
    </xdr:from>
    <xdr:to>
      <xdr:col>19</xdr:col>
      <xdr:colOff>38100</xdr:colOff>
      <xdr:row>17</xdr:row>
      <xdr:rowOff>161220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171397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103891</xdr:rowOff>
    </xdr:from>
    <xdr:to>
      <xdr:col>15</xdr:col>
      <xdr:colOff>101600</xdr:colOff>
      <xdr:row>18</xdr:row>
      <xdr:rowOff>34041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6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44218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3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153501</xdr:rowOff>
    </xdr:from>
    <xdr:to>
      <xdr:col>29</xdr:col>
      <xdr:colOff>127000</xdr:colOff>
      <xdr:row>35</xdr:row>
      <xdr:rowOff>260633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3851"/>
          <a:ext cx="647700" cy="10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138278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8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212055</xdr:rowOff>
    </xdr:from>
    <xdr:to>
      <xdr:col>26</xdr:col>
      <xdr:colOff>50800</xdr:colOff>
      <xdr:row>35</xdr:row>
      <xdr:rowOff>260633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22405"/>
          <a:ext cx="698500" cy="4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212055</xdr:rowOff>
    </xdr:from>
    <xdr:to>
      <xdr:col>22</xdr:col>
      <xdr:colOff>114300</xdr:colOff>
      <xdr:row>35</xdr:row>
      <xdr:rowOff>230294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22405"/>
          <a:ext cx="698500" cy="1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230294</xdr:rowOff>
    </xdr:from>
    <xdr:to>
      <xdr:col>18</xdr:col>
      <xdr:colOff>177800</xdr:colOff>
      <xdr:row>36</xdr:row>
      <xdr:rowOff>25714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40644"/>
          <a:ext cx="698500" cy="138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102701</xdr:rowOff>
    </xdr:from>
    <xdr:to>
      <xdr:col>29</xdr:col>
      <xdr:colOff>177800</xdr:colOff>
      <xdr:row>35</xdr:row>
      <xdr:rowOff>204301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3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290678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209833</xdr:rowOff>
    </xdr:from>
    <xdr:to>
      <xdr:col>26</xdr:col>
      <xdr:colOff>101600</xdr:colOff>
      <xdr:row>35</xdr:row>
      <xdr:rowOff>311433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321610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161255</xdr:rowOff>
    </xdr:from>
    <xdr:to>
      <xdr:col>22</xdr:col>
      <xdr:colOff>165100</xdr:colOff>
      <xdr:row>35</xdr:row>
      <xdr:rowOff>262855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273032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4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179494</xdr:rowOff>
    </xdr:from>
    <xdr:to>
      <xdr:col>19</xdr:col>
      <xdr:colOff>38100</xdr:colOff>
      <xdr:row>35</xdr:row>
      <xdr:rowOff>281094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8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291271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317814</xdr:rowOff>
    </xdr:from>
    <xdr:to>
      <xdr:col>15</xdr:col>
      <xdr:colOff>101600</xdr:colOff>
      <xdr:row>36</xdr:row>
      <xdr:rowOff>76514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6,333
62.71
7,842,572
7,629,054
16,038
3,884,202
7,914,820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67377</xdr:rowOff>
    </xdr:from>
    <xdr:to>
      <xdr:col>24</xdr:col>
      <xdr:colOff>63500</xdr:colOff>
      <xdr:row>35</xdr:row>
      <xdr:rowOff>88019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68127"/>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83076</xdr:rowOff>
    </xdr:from>
    <xdr:to>
      <xdr:col>19</xdr:col>
      <xdr:colOff>177800</xdr:colOff>
      <xdr:row>35</xdr:row>
      <xdr:rowOff>88019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083826"/>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83076</xdr:rowOff>
    </xdr:from>
    <xdr:to>
      <xdr:col>15</xdr:col>
      <xdr:colOff>50800</xdr:colOff>
      <xdr:row>36</xdr:row>
      <xdr:rowOff>957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83826"/>
          <a:ext cx="889000" cy="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957</xdr:rowOff>
    </xdr:from>
    <xdr:to>
      <xdr:col>10</xdr:col>
      <xdr:colOff>114300</xdr:colOff>
      <xdr:row>36</xdr:row>
      <xdr:rowOff>56518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173157"/>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16577</xdr:rowOff>
    </xdr:from>
    <xdr:to>
      <xdr:col>24</xdr:col>
      <xdr:colOff>114300</xdr:colOff>
      <xdr:row>35</xdr:row>
      <xdr:rowOff>118177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39454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6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37219</xdr:rowOff>
    </xdr:from>
    <xdr:to>
      <xdr:col>20</xdr:col>
      <xdr:colOff>38100</xdr:colOff>
      <xdr:row>35</xdr:row>
      <xdr:rowOff>138819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155346</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1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32276</xdr:rowOff>
    </xdr:from>
    <xdr:to>
      <xdr:col>15</xdr:col>
      <xdr:colOff>101600</xdr:colOff>
      <xdr:row>35</xdr:row>
      <xdr:rowOff>133876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150403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0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121607</xdr:rowOff>
    </xdr:from>
    <xdr:to>
      <xdr:col>10</xdr:col>
      <xdr:colOff>165100</xdr:colOff>
      <xdr:row>36</xdr:row>
      <xdr:rowOff>51757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68284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89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5718</xdr:rowOff>
    </xdr:from>
    <xdr:to>
      <xdr:col>6</xdr:col>
      <xdr:colOff>38100</xdr:colOff>
      <xdr:row>36</xdr:row>
      <xdr:rowOff>107318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123845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5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47287</xdr:rowOff>
    </xdr:from>
    <xdr:to>
      <xdr:col>24</xdr:col>
      <xdr:colOff>63500</xdr:colOff>
      <xdr:row>59</xdr:row>
      <xdr:rowOff>65679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62837"/>
          <a:ext cx="8382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54161</xdr:rowOff>
    </xdr:from>
    <xdr:to>
      <xdr:col>19</xdr:col>
      <xdr:colOff>177800</xdr:colOff>
      <xdr:row>59</xdr:row>
      <xdr:rowOff>65679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69711"/>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43077</xdr:rowOff>
    </xdr:from>
    <xdr:to>
      <xdr:col>15</xdr:col>
      <xdr:colOff>50800</xdr:colOff>
      <xdr:row>59</xdr:row>
      <xdr:rowOff>54161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158627"/>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43077</xdr:rowOff>
    </xdr:from>
    <xdr:to>
      <xdr:col>10</xdr:col>
      <xdr:colOff>114300</xdr:colOff>
      <xdr:row>59</xdr:row>
      <xdr:rowOff>87318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58627"/>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167937</xdr:rowOff>
    </xdr:from>
    <xdr:to>
      <xdr:col>24</xdr:col>
      <xdr:colOff>114300</xdr:colOff>
      <xdr:row>59</xdr:row>
      <xdr:rowOff>98087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82864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2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14879</xdr:rowOff>
    </xdr:from>
    <xdr:to>
      <xdr:col>20</xdr:col>
      <xdr:colOff>38100</xdr:colOff>
      <xdr:row>59</xdr:row>
      <xdr:rowOff>116479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107606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22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3361</xdr:rowOff>
    </xdr:from>
    <xdr:to>
      <xdr:col>15</xdr:col>
      <xdr:colOff>101600</xdr:colOff>
      <xdr:row>59</xdr:row>
      <xdr:rowOff>104961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96088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21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163727</xdr:rowOff>
    </xdr:from>
    <xdr:to>
      <xdr:col>10</xdr:col>
      <xdr:colOff>165100</xdr:colOff>
      <xdr:row>59</xdr:row>
      <xdr:rowOff>93877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85004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0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36518</xdr:rowOff>
    </xdr:from>
    <xdr:to>
      <xdr:col>6</xdr:col>
      <xdr:colOff>38100</xdr:colOff>
      <xdr:row>59</xdr:row>
      <xdr:rowOff>138118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5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129245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24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101315</xdr:rowOff>
    </xdr:from>
    <xdr:to>
      <xdr:col>24</xdr:col>
      <xdr:colOff>63500</xdr:colOff>
      <xdr:row>77</xdr:row>
      <xdr:rowOff>158731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02965"/>
          <a:ext cx="838200" cy="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158731</xdr:rowOff>
    </xdr:from>
    <xdr:to>
      <xdr:col>19</xdr:col>
      <xdr:colOff>177800</xdr:colOff>
      <xdr:row>78</xdr:row>
      <xdr:rowOff>58852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0381"/>
          <a:ext cx="8890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58852</xdr:rowOff>
    </xdr:from>
    <xdr:to>
      <xdr:col>15</xdr:col>
      <xdr:colOff>50800</xdr:colOff>
      <xdr:row>78</xdr:row>
      <xdr:rowOff>130442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1952"/>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96228</xdr:rowOff>
    </xdr:from>
    <xdr:to>
      <xdr:col>10</xdr:col>
      <xdr:colOff>114300</xdr:colOff>
      <xdr:row>78</xdr:row>
      <xdr:rowOff>130442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9328"/>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50515</xdr:rowOff>
    </xdr:from>
    <xdr:to>
      <xdr:col>24</xdr:col>
      <xdr:colOff>114300</xdr:colOff>
      <xdr:row>77</xdr:row>
      <xdr:rowOff>152115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28942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107931</xdr:rowOff>
    </xdr:from>
    <xdr:to>
      <xdr:col>20</xdr:col>
      <xdr:colOff>38100</xdr:colOff>
      <xdr:row>78</xdr:row>
      <xdr:rowOff>38081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29208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8052</xdr:rowOff>
    </xdr:from>
    <xdr:to>
      <xdr:col>15</xdr:col>
      <xdr:colOff>101600</xdr:colOff>
      <xdr:row>78</xdr:row>
      <xdr:rowOff>109652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100779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79642</xdr:rowOff>
    </xdr:from>
    <xdr:to>
      <xdr:col>10</xdr:col>
      <xdr:colOff>165100</xdr:colOff>
      <xdr:row>79</xdr:row>
      <xdr:rowOff>9792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45428</xdr:rowOff>
    </xdr:from>
    <xdr:to>
      <xdr:col>6</xdr:col>
      <xdr:colOff>38100</xdr:colOff>
      <xdr:row>78</xdr:row>
      <xdr:rowOff>147028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138155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84474</xdr:rowOff>
    </xdr:from>
    <xdr:to>
      <xdr:col>24</xdr:col>
      <xdr:colOff>62865</xdr:colOff>
      <xdr:row>98</xdr:row>
      <xdr:rowOff>99391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86424"/>
          <a:ext cx="1270" cy="121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103218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99391</xdr:rowOff>
    </xdr:from>
    <xdr:to>
      <xdr:col>24</xdr:col>
      <xdr:colOff>152400</xdr:colOff>
      <xdr:row>98</xdr:row>
      <xdr:rowOff>99391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31151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6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84474</xdr:rowOff>
    </xdr:from>
    <xdr:to>
      <xdr:col>24</xdr:col>
      <xdr:colOff>152400</xdr:colOff>
      <xdr:row>91</xdr:row>
      <xdr:rowOff>84474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8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125727</xdr:rowOff>
    </xdr:from>
    <xdr:to>
      <xdr:col>24</xdr:col>
      <xdr:colOff>63500</xdr:colOff>
      <xdr:row>91</xdr:row>
      <xdr:rowOff>84474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556227"/>
          <a:ext cx="838200" cy="1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1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155536</xdr:rowOff>
    </xdr:from>
    <xdr:to>
      <xdr:col>24</xdr:col>
      <xdr:colOff>114300</xdr:colOff>
      <xdr:row>96</xdr:row>
      <xdr:rowOff>85686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125727</xdr:rowOff>
    </xdr:from>
    <xdr:to>
      <xdr:col>19</xdr:col>
      <xdr:colOff>177800</xdr:colOff>
      <xdr:row>93</xdr:row>
      <xdr:rowOff>114421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556227"/>
          <a:ext cx="889000" cy="5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45799</xdr:rowOff>
    </xdr:from>
    <xdr:to>
      <xdr:col>20</xdr:col>
      <xdr:colOff>38100</xdr:colOff>
      <xdr:row>95</xdr:row>
      <xdr:rowOff>147399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138526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2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114421</xdr:rowOff>
    </xdr:from>
    <xdr:to>
      <xdr:col>15</xdr:col>
      <xdr:colOff>50800</xdr:colOff>
      <xdr:row>93</xdr:row>
      <xdr:rowOff>156454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59271"/>
          <a:ext cx="889000" cy="4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160689</xdr:rowOff>
    </xdr:from>
    <xdr:to>
      <xdr:col>15</xdr:col>
      <xdr:colOff>101600</xdr:colOff>
      <xdr:row>97</xdr:row>
      <xdr:rowOff>90839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81966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156454</xdr:rowOff>
    </xdr:from>
    <xdr:to>
      <xdr:col>10</xdr:col>
      <xdr:colOff>114300</xdr:colOff>
      <xdr:row>94</xdr:row>
      <xdr:rowOff>61661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01304"/>
          <a:ext cx="8890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679</xdr:rowOff>
    </xdr:from>
    <xdr:to>
      <xdr:col>10</xdr:col>
      <xdr:colOff>165100</xdr:colOff>
      <xdr:row>97</xdr:row>
      <xdr:rowOff>102279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93406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2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21101</xdr:rowOff>
    </xdr:from>
    <xdr:to>
      <xdr:col>6</xdr:col>
      <xdr:colOff>38100</xdr:colOff>
      <xdr:row>97</xdr:row>
      <xdr:rowOff>122701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113828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33674</xdr:rowOff>
    </xdr:from>
    <xdr:to>
      <xdr:col>24</xdr:col>
      <xdr:colOff>114300</xdr:colOff>
      <xdr:row>91</xdr:row>
      <xdr:rowOff>135274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158151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74927</xdr:rowOff>
    </xdr:from>
    <xdr:to>
      <xdr:col>20</xdr:col>
      <xdr:colOff>38100</xdr:colOff>
      <xdr:row>91</xdr:row>
      <xdr:rowOff>5077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5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21604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2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63621</xdr:rowOff>
    </xdr:from>
    <xdr:to>
      <xdr:col>15</xdr:col>
      <xdr:colOff>101600</xdr:colOff>
      <xdr:row>93</xdr:row>
      <xdr:rowOff>165221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10298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8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105654</xdr:rowOff>
    </xdr:from>
    <xdr:to>
      <xdr:col>10</xdr:col>
      <xdr:colOff>165100</xdr:colOff>
      <xdr:row>94</xdr:row>
      <xdr:rowOff>35804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52331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2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10861</xdr:rowOff>
    </xdr:from>
    <xdr:to>
      <xdr:col>6</xdr:col>
      <xdr:colOff>38100</xdr:colOff>
      <xdr:row>94</xdr:row>
      <xdr:rowOff>112461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2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128988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0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31883</xdr:rowOff>
    </xdr:from>
    <xdr:to>
      <xdr:col>55</xdr:col>
      <xdr:colOff>0</xdr:colOff>
      <xdr:row>37</xdr:row>
      <xdr:rowOff>79162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75533"/>
          <a:ext cx="8382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167086</xdr:rowOff>
    </xdr:from>
    <xdr:to>
      <xdr:col>50</xdr:col>
      <xdr:colOff>114300</xdr:colOff>
      <xdr:row>37</xdr:row>
      <xdr:rowOff>79162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24936"/>
          <a:ext cx="889000" cy="59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167086</xdr:rowOff>
    </xdr:from>
    <xdr:to>
      <xdr:col>45</xdr:col>
      <xdr:colOff>177800</xdr:colOff>
      <xdr:row>38</xdr:row>
      <xdr:rowOff>103705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24936"/>
          <a:ext cx="889000" cy="79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103705</xdr:rowOff>
    </xdr:from>
    <xdr:to>
      <xdr:col>41</xdr:col>
      <xdr:colOff>50800</xdr:colOff>
      <xdr:row>38</xdr:row>
      <xdr:rowOff>132170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18805"/>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152533</xdr:rowOff>
    </xdr:from>
    <xdr:to>
      <xdr:col>55</xdr:col>
      <xdr:colOff>50800</xdr:colOff>
      <xdr:row>37</xdr:row>
      <xdr:rowOff>82683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130960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0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28362</xdr:rowOff>
    </xdr:from>
    <xdr:to>
      <xdr:col>50</xdr:col>
      <xdr:colOff>165100</xdr:colOff>
      <xdr:row>37</xdr:row>
      <xdr:rowOff>129962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7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121089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6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116286</xdr:rowOff>
    </xdr:from>
    <xdr:to>
      <xdr:col>46</xdr:col>
      <xdr:colOff>38100</xdr:colOff>
      <xdr:row>34</xdr:row>
      <xdr:rowOff>46436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62963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4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52905</xdr:rowOff>
    </xdr:from>
    <xdr:to>
      <xdr:col>41</xdr:col>
      <xdr:colOff>101600</xdr:colOff>
      <xdr:row>38</xdr:row>
      <xdr:rowOff>154505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6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145632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66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81370</xdr:rowOff>
    </xdr:from>
    <xdr:to>
      <xdr:col>36</xdr:col>
      <xdr:colOff>165100</xdr:colOff>
      <xdr:row>39</xdr:row>
      <xdr:rowOff>11520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9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2647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68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92606</xdr:rowOff>
    </xdr:from>
    <xdr:to>
      <xdr:col>55</xdr:col>
      <xdr:colOff>0</xdr:colOff>
      <xdr:row>55</xdr:row>
      <xdr:rowOff>97455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350906"/>
          <a:ext cx="838200" cy="1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97455</xdr:rowOff>
    </xdr:from>
    <xdr:to>
      <xdr:col>50</xdr:col>
      <xdr:colOff>114300</xdr:colOff>
      <xdr:row>57</xdr:row>
      <xdr:rowOff>5523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527205"/>
          <a:ext cx="889000" cy="25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110172</xdr:rowOff>
    </xdr:from>
    <xdr:to>
      <xdr:col>45</xdr:col>
      <xdr:colOff>177800</xdr:colOff>
      <xdr:row>57</xdr:row>
      <xdr:rowOff>5523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11372"/>
          <a:ext cx="889000" cy="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21623</xdr:rowOff>
    </xdr:from>
    <xdr:to>
      <xdr:col>41</xdr:col>
      <xdr:colOff>50800</xdr:colOff>
      <xdr:row>56</xdr:row>
      <xdr:rowOff>110172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22823"/>
          <a:ext cx="889000" cy="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41806</xdr:rowOff>
    </xdr:from>
    <xdr:to>
      <xdr:col>55</xdr:col>
      <xdr:colOff>50800</xdr:colOff>
      <xdr:row>54</xdr:row>
      <xdr:rowOff>143406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3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64683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15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46655</xdr:rowOff>
    </xdr:from>
    <xdr:to>
      <xdr:col>50</xdr:col>
      <xdr:colOff>165100</xdr:colOff>
      <xdr:row>55</xdr:row>
      <xdr:rowOff>148255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4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164782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25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126173</xdr:rowOff>
    </xdr:from>
    <xdr:to>
      <xdr:col>46</xdr:col>
      <xdr:colOff>38100</xdr:colOff>
      <xdr:row>57</xdr:row>
      <xdr:rowOff>56323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47450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82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59372</xdr:rowOff>
    </xdr:from>
    <xdr:to>
      <xdr:col>41</xdr:col>
      <xdr:colOff>101600</xdr:colOff>
      <xdr:row>56</xdr:row>
      <xdr:rowOff>160972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152099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5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142273</xdr:rowOff>
    </xdr:from>
    <xdr:to>
      <xdr:col>36</xdr:col>
      <xdr:colOff>165100</xdr:colOff>
      <xdr:row>56</xdr:row>
      <xdr:rowOff>72423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88950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34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33812</xdr:rowOff>
    </xdr:from>
    <xdr:to>
      <xdr:col>55</xdr:col>
      <xdr:colOff>0</xdr:colOff>
      <xdr:row>77</xdr:row>
      <xdr:rowOff>144418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35462"/>
          <a:ext cx="838200" cy="1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144418</xdr:rowOff>
    </xdr:from>
    <xdr:to>
      <xdr:col>50</xdr:col>
      <xdr:colOff>114300</xdr:colOff>
      <xdr:row>78</xdr:row>
      <xdr:rowOff>161753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46068"/>
          <a:ext cx="889000" cy="1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156639</xdr:rowOff>
    </xdr:from>
    <xdr:to>
      <xdr:col>45</xdr:col>
      <xdr:colOff>177800</xdr:colOff>
      <xdr:row>78</xdr:row>
      <xdr:rowOff>161753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9739"/>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32018</xdr:rowOff>
    </xdr:from>
    <xdr:to>
      <xdr:col>41</xdr:col>
      <xdr:colOff>50800</xdr:colOff>
      <xdr:row>78</xdr:row>
      <xdr:rowOff>156639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05118"/>
          <a:ext cx="889000" cy="1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154462</xdr:rowOff>
    </xdr:from>
    <xdr:to>
      <xdr:col>55</xdr:col>
      <xdr:colOff>50800</xdr:colOff>
      <xdr:row>77</xdr:row>
      <xdr:rowOff>84612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5889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93618</xdr:rowOff>
    </xdr:from>
    <xdr:to>
      <xdr:col>50</xdr:col>
      <xdr:colOff>165100</xdr:colOff>
      <xdr:row>78</xdr:row>
      <xdr:rowOff>23768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40295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110953</xdr:rowOff>
    </xdr:from>
    <xdr:to>
      <xdr:col>46</xdr:col>
      <xdr:colOff>38100</xdr:colOff>
      <xdr:row>79</xdr:row>
      <xdr:rowOff>41103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32230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105839</xdr:rowOff>
    </xdr:from>
    <xdr:to>
      <xdr:col>41</xdr:col>
      <xdr:colOff>101600</xdr:colOff>
      <xdr:row>79</xdr:row>
      <xdr:rowOff>35989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27116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152668</xdr:rowOff>
    </xdr:from>
    <xdr:to>
      <xdr:col>36</xdr:col>
      <xdr:colOff>165100</xdr:colOff>
      <xdr:row>78</xdr:row>
      <xdr:rowOff>82818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99345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76153</xdr:rowOff>
    </xdr:from>
    <xdr:to>
      <xdr:col>55</xdr:col>
      <xdr:colOff>0</xdr:colOff>
      <xdr:row>97</xdr:row>
      <xdr:rowOff>53229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35353"/>
          <a:ext cx="838200" cy="14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53229</xdr:rowOff>
    </xdr:from>
    <xdr:to>
      <xdr:col>50</xdr:col>
      <xdr:colOff>114300</xdr:colOff>
      <xdr:row>97</xdr:row>
      <xdr:rowOff>88404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83879"/>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88404</xdr:rowOff>
    </xdr:from>
    <xdr:to>
      <xdr:col>45</xdr:col>
      <xdr:colOff>177800</xdr:colOff>
      <xdr:row>97</xdr:row>
      <xdr:rowOff>99524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19054"/>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99524</xdr:rowOff>
    </xdr:from>
    <xdr:to>
      <xdr:col>41</xdr:col>
      <xdr:colOff>50800</xdr:colOff>
      <xdr:row>97</xdr:row>
      <xdr:rowOff>148396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30174"/>
          <a:ext cx="889000" cy="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25353</xdr:rowOff>
    </xdr:from>
    <xdr:to>
      <xdr:col>55</xdr:col>
      <xdr:colOff>50800</xdr:colOff>
      <xdr:row>96</xdr:row>
      <xdr:rowOff>126953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48230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2429</xdr:rowOff>
    </xdr:from>
    <xdr:to>
      <xdr:col>50</xdr:col>
      <xdr:colOff>165100</xdr:colOff>
      <xdr:row>97</xdr:row>
      <xdr:rowOff>104029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120556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0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37604</xdr:rowOff>
    </xdr:from>
    <xdr:to>
      <xdr:col>46</xdr:col>
      <xdr:colOff>38100</xdr:colOff>
      <xdr:row>97</xdr:row>
      <xdr:rowOff>139204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130331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48724</xdr:rowOff>
    </xdr:from>
    <xdr:to>
      <xdr:col>41</xdr:col>
      <xdr:colOff>101600</xdr:colOff>
      <xdr:row>97</xdr:row>
      <xdr:rowOff>150324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97596</xdr:rowOff>
    </xdr:from>
    <xdr:to>
      <xdr:col>36</xdr:col>
      <xdr:colOff>165100</xdr:colOff>
      <xdr:row>98</xdr:row>
      <xdr:rowOff>27746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18873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44221</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36665</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321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6731</xdr:rowOff>
    </xdr:from>
    <xdr:to>
      <xdr:col>76</xdr:col>
      <xdr:colOff>114300</xdr:colOff>
      <xdr:row>39</xdr:row>
      <xdr:rowOff>36665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664581"/>
          <a:ext cx="889000" cy="105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6731</xdr:rowOff>
    </xdr:from>
    <xdr:to>
      <xdr:col>71</xdr:col>
      <xdr:colOff>177800</xdr:colOff>
      <xdr:row>37</xdr:row>
      <xdr:rowOff>26860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664581"/>
          <a:ext cx="889000" cy="70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164871</xdr:rowOff>
    </xdr:from>
    <xdr:to>
      <xdr:col>85</xdr:col>
      <xdr:colOff>177800</xdr:colOff>
      <xdr:row>39</xdr:row>
      <xdr:rowOff>95021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79798</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157315</xdr:rowOff>
    </xdr:from>
    <xdr:to>
      <xdr:col>76</xdr:col>
      <xdr:colOff>165100</xdr:colOff>
      <xdr:row>39</xdr:row>
      <xdr:rowOff>87465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78592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5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127381</xdr:rowOff>
    </xdr:from>
    <xdr:to>
      <xdr:col>72</xdr:col>
      <xdr:colOff>38100</xdr:colOff>
      <xdr:row>33</xdr:row>
      <xdr:rowOff>57531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6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74058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3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147510</xdr:rowOff>
    </xdr:from>
    <xdr:to>
      <xdr:col>67</xdr:col>
      <xdr:colOff>101600</xdr:colOff>
      <xdr:row>37</xdr:row>
      <xdr:rowOff>77660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3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94187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0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77460</xdr:rowOff>
    </xdr:from>
    <xdr:to>
      <xdr:col>85</xdr:col>
      <xdr:colOff>127000</xdr:colOff>
      <xdr:row>76</xdr:row>
      <xdr:rowOff>80801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07660"/>
          <a:ext cx="8382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54463</xdr:rowOff>
    </xdr:from>
    <xdr:to>
      <xdr:col>81</xdr:col>
      <xdr:colOff>50800</xdr:colOff>
      <xdr:row>76</xdr:row>
      <xdr:rowOff>80801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084663"/>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54463</xdr:rowOff>
    </xdr:from>
    <xdr:to>
      <xdr:col>76</xdr:col>
      <xdr:colOff>114300</xdr:colOff>
      <xdr:row>76</xdr:row>
      <xdr:rowOff>69608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84663"/>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59324</xdr:rowOff>
    </xdr:from>
    <xdr:to>
      <xdr:col>71</xdr:col>
      <xdr:colOff>177800</xdr:colOff>
      <xdr:row>76</xdr:row>
      <xdr:rowOff>69608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89524"/>
          <a:ext cx="889000" cy="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26660</xdr:rowOff>
    </xdr:from>
    <xdr:to>
      <xdr:col>85</xdr:col>
      <xdr:colOff>177800</xdr:colOff>
      <xdr:row>76</xdr:row>
      <xdr:rowOff>128260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5087</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3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30001</xdr:rowOff>
    </xdr:from>
    <xdr:to>
      <xdr:col>81</xdr:col>
      <xdr:colOff>101600</xdr:colOff>
      <xdr:row>76</xdr:row>
      <xdr:rowOff>131601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148128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8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3663</xdr:rowOff>
    </xdr:from>
    <xdr:to>
      <xdr:col>76</xdr:col>
      <xdr:colOff>165100</xdr:colOff>
      <xdr:row>76</xdr:row>
      <xdr:rowOff>105263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121790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18808</xdr:rowOff>
    </xdr:from>
    <xdr:to>
      <xdr:col>72</xdr:col>
      <xdr:colOff>38100</xdr:colOff>
      <xdr:row>76</xdr:row>
      <xdr:rowOff>120408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136934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82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8524</xdr:rowOff>
    </xdr:from>
    <xdr:to>
      <xdr:col>67</xdr:col>
      <xdr:colOff>101600</xdr:colOff>
      <xdr:row>76</xdr:row>
      <xdr:rowOff>110124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126651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81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27412</xdr:rowOff>
    </xdr:from>
    <xdr:to>
      <xdr:col>85</xdr:col>
      <xdr:colOff>127000</xdr:colOff>
      <xdr:row>99</xdr:row>
      <xdr:rowOff>51451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7000962"/>
          <a:ext cx="8382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2149</xdr:rowOff>
    </xdr:from>
    <xdr:to>
      <xdr:col>81</xdr:col>
      <xdr:colOff>50800</xdr:colOff>
      <xdr:row>99</xdr:row>
      <xdr:rowOff>27412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975699"/>
          <a:ext cx="889000" cy="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2149</xdr:rowOff>
    </xdr:from>
    <xdr:to>
      <xdr:col>76</xdr:col>
      <xdr:colOff>114300</xdr:colOff>
      <xdr:row>99</xdr:row>
      <xdr:rowOff>58806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75699"/>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24809</xdr:rowOff>
    </xdr:from>
    <xdr:to>
      <xdr:col>71</xdr:col>
      <xdr:colOff>177800</xdr:colOff>
      <xdr:row>99</xdr:row>
      <xdr:rowOff>58806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98359"/>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651</xdr:rowOff>
    </xdr:from>
    <xdr:to>
      <xdr:col>85</xdr:col>
      <xdr:colOff>177800</xdr:colOff>
      <xdr:row>99</xdr:row>
      <xdr:rowOff>102251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87028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148062</xdr:rowOff>
    </xdr:from>
    <xdr:to>
      <xdr:col>81</xdr:col>
      <xdr:colOff>101600</xdr:colOff>
      <xdr:row>99</xdr:row>
      <xdr:rowOff>78212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69339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704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122799</xdr:rowOff>
    </xdr:from>
    <xdr:to>
      <xdr:col>76</xdr:col>
      <xdr:colOff>165100</xdr:colOff>
      <xdr:row>99</xdr:row>
      <xdr:rowOff>52949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44076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70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8006</xdr:rowOff>
    </xdr:from>
    <xdr:to>
      <xdr:col>72</xdr:col>
      <xdr:colOff>38100</xdr:colOff>
      <xdr:row>99</xdr:row>
      <xdr:rowOff>109606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100733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70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145459</xdr:rowOff>
    </xdr:from>
    <xdr:to>
      <xdr:col>67</xdr:col>
      <xdr:colOff>101600</xdr:colOff>
      <xdr:row>99</xdr:row>
      <xdr:rowOff>75609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66736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70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130480</xdr:rowOff>
    </xdr:from>
    <xdr:to>
      <xdr:col>116</xdr:col>
      <xdr:colOff>63500</xdr:colOff>
      <xdr:row>37</xdr:row>
      <xdr:rowOff>53061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302680"/>
          <a:ext cx="8382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130480</xdr:rowOff>
    </xdr:from>
    <xdr:to>
      <xdr:col>111</xdr:col>
      <xdr:colOff>177800</xdr:colOff>
      <xdr:row>38</xdr:row>
      <xdr:rowOff>6007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302680"/>
          <a:ext cx="889000" cy="2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6007</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521107"/>
          <a:ext cx="889000" cy="20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38202</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2475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2261</xdr:rowOff>
    </xdr:from>
    <xdr:to>
      <xdr:col>116</xdr:col>
      <xdr:colOff>114300</xdr:colOff>
      <xdr:row>37</xdr:row>
      <xdr:rowOff>103861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25138</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1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79680</xdr:rowOff>
    </xdr:from>
    <xdr:to>
      <xdr:col>112</xdr:col>
      <xdr:colOff>38100</xdr:colOff>
      <xdr:row>37</xdr:row>
      <xdr:rowOff>9830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26357</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60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126657</xdr:rowOff>
    </xdr:from>
    <xdr:to>
      <xdr:col>107</xdr:col>
      <xdr:colOff>101600</xdr:colOff>
      <xdr:row>38</xdr:row>
      <xdr:rowOff>56807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73334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24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80129</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7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161950</xdr:rowOff>
    </xdr:from>
    <xdr:to>
      <xdr:col>116</xdr:col>
      <xdr:colOff>63500</xdr:colOff>
      <xdr:row>76</xdr:row>
      <xdr:rowOff>51625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20700"/>
          <a:ext cx="838200" cy="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24688</xdr:rowOff>
    </xdr:from>
    <xdr:to>
      <xdr:col>111</xdr:col>
      <xdr:colOff>177800</xdr:colOff>
      <xdr:row>76</xdr:row>
      <xdr:rowOff>51625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054888"/>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126264</xdr:rowOff>
    </xdr:from>
    <xdr:to>
      <xdr:col>107</xdr:col>
      <xdr:colOff>50800</xdr:colOff>
      <xdr:row>76</xdr:row>
      <xdr:rowOff>24688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85014"/>
          <a:ext cx="889000" cy="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126264</xdr:rowOff>
    </xdr:from>
    <xdr:to>
      <xdr:col>102</xdr:col>
      <xdr:colOff>114300</xdr:colOff>
      <xdr:row>76</xdr:row>
      <xdr:rowOff>9995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985014"/>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111151</xdr:rowOff>
    </xdr:from>
    <xdr:to>
      <xdr:col>116</xdr:col>
      <xdr:colOff>114300</xdr:colOff>
      <xdr:row>76</xdr:row>
      <xdr:rowOff>41300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699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89578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9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825</xdr:rowOff>
    </xdr:from>
    <xdr:to>
      <xdr:col>112</xdr:col>
      <xdr:colOff>38100</xdr:colOff>
      <xdr:row>76</xdr:row>
      <xdr:rowOff>102425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93552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145338</xdr:rowOff>
    </xdr:from>
    <xdr:to>
      <xdr:col>107</xdr:col>
      <xdr:colOff>101600</xdr:colOff>
      <xdr:row>76</xdr:row>
      <xdr:rowOff>75488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66615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75464</xdr:rowOff>
    </xdr:from>
    <xdr:to>
      <xdr:col>102</xdr:col>
      <xdr:colOff>165100</xdr:colOff>
      <xdr:row>76</xdr:row>
      <xdr:rowOff>5614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168191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130645</xdr:rowOff>
    </xdr:from>
    <xdr:to>
      <xdr:col>98</xdr:col>
      <xdr:colOff>38100</xdr:colOff>
      <xdr:row>76</xdr:row>
      <xdr:rowOff>60795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51922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社会福祉費、児童福祉費及び障害福祉費が急激に膨らんでいることが挙げられる。各種手当への独自加算等の見直しを進めていくことで、財政を圧迫する増加に歯止めをかけるよう努め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年度については非課税世帯や子育て世帯等への臨時特別給付金事業の縮小により類似団体平均値と同様に減少している。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水道事業への償還元金に対する基準外操出が多いために類似団体平均値より上回っている。償還元金に対する基準外繰出が減少したことにより、前年度よりも減少となっているため、今後も独立採算の原点に立ち返り、料金改定や徴収率向上への取組、費用の削減を図り、一般会計の負担を減らすよう努める。</a:t>
          </a:r>
        </a:p>
        <a:p>
          <a:r>
            <a:rPr kumimoji="1" lang="ja-JP" altLang="en-US" sz="1300">
              <a:latin typeface="ＭＳ Ｐゴシック" panose="020B0600070205080204" pitchFamily="50" charset="-128"/>
              <a:ea typeface="ＭＳ Ｐゴシック" panose="020B0600070205080204" pitchFamily="50" charset="-128"/>
            </a:rPr>
            <a:t>普通建設事業費の増は庁舎建設の進捗による部分払いの増加や住宅建設の令和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の繰越の増加、小学校校舎新増改築事業の開始が要因である。今後も庁舎建設事業や学校建築事業等大規模な建設事業が継続されるため、増加が見込まれる。公共施設総合管理計画に基づきつつ、各事業を精査しながら推進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おいては、自主財源が乏しく、一般財源の多くが扶助費や大規模な普通建設事業、その他各種事業の財源に回しているため積立金へ財源を充てることが出来ず、類似団体平均を下回っている。確実な財源確保、事業や経費の精査を行い積立金の増加につな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6,333
62.71
7,842,572
7,629,054
16,038
3,884,202
7,914,820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156337</xdr:rowOff>
    </xdr:from>
    <xdr:to>
      <xdr:col>24</xdr:col>
      <xdr:colOff>63500</xdr:colOff>
      <xdr:row>33</xdr:row>
      <xdr:rowOff>159258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14187"/>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159258</xdr:rowOff>
    </xdr:from>
    <xdr:to>
      <xdr:col>19</xdr:col>
      <xdr:colOff>177800</xdr:colOff>
      <xdr:row>34</xdr:row>
      <xdr:rowOff>78232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17108"/>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129667</xdr:rowOff>
    </xdr:from>
    <xdr:to>
      <xdr:col>15</xdr:col>
      <xdr:colOff>50800</xdr:colOff>
      <xdr:row>34</xdr:row>
      <xdr:rowOff>78232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751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129667</xdr:rowOff>
    </xdr:from>
    <xdr:to>
      <xdr:col>10</xdr:col>
      <xdr:colOff>114300</xdr:colOff>
      <xdr:row>34</xdr:row>
      <xdr:rowOff>23368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8751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105537</xdr:rowOff>
    </xdr:from>
    <xdr:to>
      <xdr:col>24</xdr:col>
      <xdr:colOff>114300</xdr:colOff>
      <xdr:row>34</xdr:row>
      <xdr:rowOff>35687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128414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108458</xdr:rowOff>
    </xdr:from>
    <xdr:to>
      <xdr:col>20</xdr:col>
      <xdr:colOff>38100</xdr:colOff>
      <xdr:row>34</xdr:row>
      <xdr:rowOff>38608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55135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27432</xdr:rowOff>
    </xdr:from>
    <xdr:to>
      <xdr:col>15</xdr:col>
      <xdr:colOff>101600</xdr:colOff>
      <xdr:row>34</xdr:row>
      <xdr:rowOff>129032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145559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78867</xdr:rowOff>
    </xdr:from>
    <xdr:to>
      <xdr:col>10</xdr:col>
      <xdr:colOff>165100</xdr:colOff>
      <xdr:row>34</xdr:row>
      <xdr:rowOff>9017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25544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144018</xdr:rowOff>
    </xdr:from>
    <xdr:to>
      <xdr:col>6</xdr:col>
      <xdr:colOff>38100</xdr:colOff>
      <xdr:row>34</xdr:row>
      <xdr:rowOff>74168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90695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60616</xdr:rowOff>
    </xdr:from>
    <xdr:to>
      <xdr:col>24</xdr:col>
      <xdr:colOff>63500</xdr:colOff>
      <xdr:row>57</xdr:row>
      <xdr:rowOff>92120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3266"/>
          <a:ext cx="838200" cy="3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152199</xdr:rowOff>
    </xdr:from>
    <xdr:to>
      <xdr:col>19</xdr:col>
      <xdr:colOff>177800</xdr:colOff>
      <xdr:row>57</xdr:row>
      <xdr:rowOff>92120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53399"/>
          <a:ext cx="889000" cy="1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152199</xdr:rowOff>
    </xdr:from>
    <xdr:to>
      <xdr:col>15</xdr:col>
      <xdr:colOff>50800</xdr:colOff>
      <xdr:row>58</xdr:row>
      <xdr:rowOff>17704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53399"/>
          <a:ext cx="889000" cy="20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5428</xdr:rowOff>
    </xdr:from>
    <xdr:to>
      <xdr:col>10</xdr:col>
      <xdr:colOff>114300</xdr:colOff>
      <xdr:row>58</xdr:row>
      <xdr:rowOff>17704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9528"/>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159693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41320</xdr:rowOff>
    </xdr:from>
    <xdr:to>
      <xdr:col>20</xdr:col>
      <xdr:colOff>38100</xdr:colOff>
      <xdr:row>57</xdr:row>
      <xdr:rowOff>142920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134047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101399</xdr:rowOff>
    </xdr:from>
    <xdr:to>
      <xdr:col>15</xdr:col>
      <xdr:colOff>101600</xdr:colOff>
      <xdr:row>57</xdr:row>
      <xdr:rowOff>31549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22676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9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138354</xdr:rowOff>
    </xdr:from>
    <xdr:to>
      <xdr:col>10</xdr:col>
      <xdr:colOff>165100</xdr:colOff>
      <xdr:row>58</xdr:row>
      <xdr:rowOff>68504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59631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126078</xdr:rowOff>
    </xdr:from>
    <xdr:to>
      <xdr:col>6</xdr:col>
      <xdr:colOff>38100</xdr:colOff>
      <xdr:row>58</xdr:row>
      <xdr:rowOff>56228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47355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10861</xdr:rowOff>
    </xdr:from>
    <xdr:to>
      <xdr:col>24</xdr:col>
      <xdr:colOff>63500</xdr:colOff>
      <xdr:row>74</xdr:row>
      <xdr:rowOff>63453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98161"/>
          <a:ext cx="8382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10861</xdr:rowOff>
    </xdr:from>
    <xdr:to>
      <xdr:col>19</xdr:col>
      <xdr:colOff>177800</xdr:colOff>
      <xdr:row>75</xdr:row>
      <xdr:rowOff>46875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98161"/>
          <a:ext cx="889000" cy="20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167685</xdr:rowOff>
    </xdr:from>
    <xdr:to>
      <xdr:col>15</xdr:col>
      <xdr:colOff>50800</xdr:colOff>
      <xdr:row>75</xdr:row>
      <xdr:rowOff>46875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54985"/>
          <a:ext cx="889000" cy="5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167685</xdr:rowOff>
    </xdr:from>
    <xdr:to>
      <xdr:col>10</xdr:col>
      <xdr:colOff>114300</xdr:colOff>
      <xdr:row>76</xdr:row>
      <xdr:rowOff>10678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54985"/>
          <a:ext cx="889000" cy="18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12653</xdr:rowOff>
    </xdr:from>
    <xdr:to>
      <xdr:col>24</xdr:col>
      <xdr:colOff>114300</xdr:colOff>
      <xdr:row>74</xdr:row>
      <xdr:rowOff>114253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131511</xdr:rowOff>
    </xdr:from>
    <xdr:to>
      <xdr:col>20</xdr:col>
      <xdr:colOff>38100</xdr:colOff>
      <xdr:row>74</xdr:row>
      <xdr:rowOff>61661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78188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2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167525</xdr:rowOff>
    </xdr:from>
    <xdr:to>
      <xdr:col>15</xdr:col>
      <xdr:colOff>101600</xdr:colOff>
      <xdr:row>75</xdr:row>
      <xdr:rowOff>97675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116885</xdr:rowOff>
    </xdr:from>
    <xdr:to>
      <xdr:col>10</xdr:col>
      <xdr:colOff>165100</xdr:colOff>
      <xdr:row>75</xdr:row>
      <xdr:rowOff>47035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63562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7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131328</xdr:rowOff>
    </xdr:from>
    <xdr:to>
      <xdr:col>6</xdr:col>
      <xdr:colOff>38100</xdr:colOff>
      <xdr:row>76</xdr:row>
      <xdr:rowOff>61478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78005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6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19968</xdr:rowOff>
    </xdr:from>
    <xdr:to>
      <xdr:col>24</xdr:col>
      <xdr:colOff>63500</xdr:colOff>
      <xdr:row>96</xdr:row>
      <xdr:rowOff>43016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79168"/>
          <a:ext cx="838200" cy="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19968</xdr:rowOff>
    </xdr:from>
    <xdr:to>
      <xdr:col>19</xdr:col>
      <xdr:colOff>177800</xdr:colOff>
      <xdr:row>96</xdr:row>
      <xdr:rowOff>59027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79168"/>
          <a:ext cx="889000" cy="3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59027</xdr:rowOff>
    </xdr:from>
    <xdr:to>
      <xdr:col>15</xdr:col>
      <xdr:colOff>50800</xdr:colOff>
      <xdr:row>96</xdr:row>
      <xdr:rowOff>161705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18227"/>
          <a:ext cx="889000" cy="10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161705</xdr:rowOff>
    </xdr:from>
    <xdr:to>
      <xdr:col>10</xdr:col>
      <xdr:colOff>114300</xdr:colOff>
      <xdr:row>97</xdr:row>
      <xdr:rowOff>2618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0905"/>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163666</xdr:rowOff>
    </xdr:from>
    <xdr:to>
      <xdr:col>24</xdr:col>
      <xdr:colOff>114300</xdr:colOff>
      <xdr:row>96</xdr:row>
      <xdr:rowOff>93816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142093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140618</xdr:rowOff>
    </xdr:from>
    <xdr:to>
      <xdr:col>20</xdr:col>
      <xdr:colOff>38100</xdr:colOff>
      <xdr:row>96</xdr:row>
      <xdr:rowOff>70768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61895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52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8227</xdr:rowOff>
    </xdr:from>
    <xdr:to>
      <xdr:col>15</xdr:col>
      <xdr:colOff>101600</xdr:colOff>
      <xdr:row>96</xdr:row>
      <xdr:rowOff>109827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126354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4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110905</xdr:rowOff>
    </xdr:from>
    <xdr:to>
      <xdr:col>10</xdr:col>
      <xdr:colOff>165100</xdr:colOff>
      <xdr:row>97</xdr:row>
      <xdr:rowOff>41055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32182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123268</xdr:rowOff>
    </xdr:from>
    <xdr:to>
      <xdr:col>6</xdr:col>
      <xdr:colOff>38100</xdr:colOff>
      <xdr:row>97</xdr:row>
      <xdr:rowOff>53418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44545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152388</xdr:rowOff>
    </xdr:from>
    <xdr:to>
      <xdr:col>55</xdr:col>
      <xdr:colOff>0</xdr:colOff>
      <xdr:row>57</xdr:row>
      <xdr:rowOff>41144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53588"/>
          <a:ext cx="838200" cy="6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152388</xdr:rowOff>
    </xdr:from>
    <xdr:to>
      <xdr:col>50</xdr:col>
      <xdr:colOff>114300</xdr:colOff>
      <xdr:row>57</xdr:row>
      <xdr:rowOff>17892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53588"/>
          <a:ext cx="889000" cy="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17892</xdr:rowOff>
    </xdr:from>
    <xdr:to>
      <xdr:col>45</xdr:col>
      <xdr:colOff>177800</xdr:colOff>
      <xdr:row>57</xdr:row>
      <xdr:rowOff>125945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0542"/>
          <a:ext cx="889000" cy="10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123714</xdr:rowOff>
    </xdr:from>
    <xdr:to>
      <xdr:col>41</xdr:col>
      <xdr:colOff>50800</xdr:colOff>
      <xdr:row>57</xdr:row>
      <xdr:rowOff>125945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24914"/>
          <a:ext cx="889000" cy="17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161794</xdr:rowOff>
    </xdr:from>
    <xdr:to>
      <xdr:col>55</xdr:col>
      <xdr:colOff>50800</xdr:colOff>
      <xdr:row>57</xdr:row>
      <xdr:rowOff>91944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13221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1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101588</xdr:rowOff>
    </xdr:from>
    <xdr:to>
      <xdr:col>50</xdr:col>
      <xdr:colOff>165100</xdr:colOff>
      <xdr:row>57</xdr:row>
      <xdr:rowOff>31738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48265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7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138542</xdr:rowOff>
    </xdr:from>
    <xdr:to>
      <xdr:col>46</xdr:col>
      <xdr:colOff>38100</xdr:colOff>
      <xdr:row>57</xdr:row>
      <xdr:rowOff>68692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85219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75145</xdr:rowOff>
    </xdr:from>
    <xdr:to>
      <xdr:col>41</xdr:col>
      <xdr:colOff>101600</xdr:colOff>
      <xdr:row>58</xdr:row>
      <xdr:rowOff>5295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167872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72914</xdr:rowOff>
    </xdr:from>
    <xdr:to>
      <xdr:col>36</xdr:col>
      <xdr:colOff>165100</xdr:colOff>
      <xdr:row>57</xdr:row>
      <xdr:rowOff>3064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19591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4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74952</xdr:rowOff>
    </xdr:from>
    <xdr:to>
      <xdr:col>55</xdr:col>
      <xdr:colOff>0</xdr:colOff>
      <xdr:row>78</xdr:row>
      <xdr:rowOff>85151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8052"/>
          <a:ext cx="8382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79707</xdr:rowOff>
    </xdr:from>
    <xdr:to>
      <xdr:col>50</xdr:col>
      <xdr:colOff>114300</xdr:colOff>
      <xdr:row>78</xdr:row>
      <xdr:rowOff>85151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52807"/>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79707</xdr:rowOff>
    </xdr:from>
    <xdr:to>
      <xdr:col>45</xdr:col>
      <xdr:colOff>177800</xdr:colOff>
      <xdr:row>78</xdr:row>
      <xdr:rowOff>105680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52807"/>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105680</xdr:rowOff>
    </xdr:from>
    <xdr:to>
      <xdr:col>41</xdr:col>
      <xdr:colOff>50800</xdr:colOff>
      <xdr:row>78</xdr:row>
      <xdr:rowOff>116670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8780"/>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110529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34351</xdr:rowOff>
    </xdr:from>
    <xdr:to>
      <xdr:col>50</xdr:col>
      <xdr:colOff>165100</xdr:colOff>
      <xdr:row>78</xdr:row>
      <xdr:rowOff>135951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127078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28907</xdr:rowOff>
    </xdr:from>
    <xdr:to>
      <xdr:col>46</xdr:col>
      <xdr:colOff>38100</xdr:colOff>
      <xdr:row>78</xdr:row>
      <xdr:rowOff>130507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121634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54880</xdr:rowOff>
    </xdr:from>
    <xdr:to>
      <xdr:col>41</xdr:col>
      <xdr:colOff>101600</xdr:colOff>
      <xdr:row>78</xdr:row>
      <xdr:rowOff>156480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147607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65870</xdr:rowOff>
    </xdr:from>
    <xdr:to>
      <xdr:col>36</xdr:col>
      <xdr:colOff>165100</xdr:colOff>
      <xdr:row>78</xdr:row>
      <xdr:rowOff>167470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158597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125070</xdr:rowOff>
    </xdr:from>
    <xdr:to>
      <xdr:col>55</xdr:col>
      <xdr:colOff>0</xdr:colOff>
      <xdr:row>96</xdr:row>
      <xdr:rowOff>117373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12820"/>
          <a:ext cx="838200" cy="1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117373</xdr:rowOff>
    </xdr:from>
    <xdr:to>
      <xdr:col>50</xdr:col>
      <xdr:colOff>114300</xdr:colOff>
      <xdr:row>98</xdr:row>
      <xdr:rowOff>135288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76573"/>
          <a:ext cx="889000" cy="36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132781</xdr:rowOff>
    </xdr:from>
    <xdr:to>
      <xdr:col>45</xdr:col>
      <xdr:colOff>177800</xdr:colOff>
      <xdr:row>98</xdr:row>
      <xdr:rowOff>135288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63431"/>
          <a:ext cx="889000" cy="1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84973</xdr:rowOff>
    </xdr:from>
    <xdr:to>
      <xdr:col>41</xdr:col>
      <xdr:colOff>50800</xdr:colOff>
      <xdr:row>97</xdr:row>
      <xdr:rowOff>132781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15623"/>
          <a:ext cx="889000" cy="4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74270</xdr:rowOff>
    </xdr:from>
    <xdr:to>
      <xdr:col>55</xdr:col>
      <xdr:colOff>50800</xdr:colOff>
      <xdr:row>96</xdr:row>
      <xdr:rowOff>4420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97147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1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66573</xdr:rowOff>
    </xdr:from>
    <xdr:to>
      <xdr:col>50</xdr:col>
      <xdr:colOff>165100</xdr:colOff>
      <xdr:row>96</xdr:row>
      <xdr:rowOff>168173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13250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3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84488</xdr:rowOff>
    </xdr:from>
    <xdr:to>
      <xdr:col>46</xdr:col>
      <xdr:colOff>38100</xdr:colOff>
      <xdr:row>99</xdr:row>
      <xdr:rowOff>14638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5765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81981</xdr:rowOff>
    </xdr:from>
    <xdr:to>
      <xdr:col>41</xdr:col>
      <xdr:colOff>101600</xdr:colOff>
      <xdr:row>98</xdr:row>
      <xdr:rowOff>12131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34173</xdr:rowOff>
    </xdr:from>
    <xdr:to>
      <xdr:col>36</xdr:col>
      <xdr:colOff>165100</xdr:colOff>
      <xdr:row>97</xdr:row>
      <xdr:rowOff>135773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126900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122604</xdr:rowOff>
    </xdr:from>
    <xdr:to>
      <xdr:col>85</xdr:col>
      <xdr:colOff>127000</xdr:colOff>
      <xdr:row>37</xdr:row>
      <xdr:rowOff>101344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94804"/>
          <a:ext cx="8382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101344</xdr:rowOff>
    </xdr:from>
    <xdr:to>
      <xdr:col>81</xdr:col>
      <xdr:colOff>50800</xdr:colOff>
      <xdr:row>38</xdr:row>
      <xdr:rowOff>55771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44994"/>
          <a:ext cx="889000" cy="1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55771</xdr:rowOff>
    </xdr:from>
    <xdr:to>
      <xdr:col>76</xdr:col>
      <xdr:colOff>114300</xdr:colOff>
      <xdr:row>38</xdr:row>
      <xdr:rowOff>70565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70871"/>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97589</xdr:rowOff>
    </xdr:from>
    <xdr:to>
      <xdr:col>71</xdr:col>
      <xdr:colOff>177800</xdr:colOff>
      <xdr:row>38</xdr:row>
      <xdr:rowOff>70565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41239"/>
          <a:ext cx="889000" cy="1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71804</xdr:rowOff>
    </xdr:from>
    <xdr:to>
      <xdr:col>85</xdr:col>
      <xdr:colOff>177800</xdr:colOff>
      <xdr:row>37</xdr:row>
      <xdr:rowOff>1954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94681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50544</xdr:rowOff>
    </xdr:from>
    <xdr:to>
      <xdr:col>81</xdr:col>
      <xdr:colOff>101600</xdr:colOff>
      <xdr:row>37</xdr:row>
      <xdr:rowOff>152144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143271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4971</xdr:rowOff>
    </xdr:from>
    <xdr:to>
      <xdr:col>76</xdr:col>
      <xdr:colOff>165100</xdr:colOff>
      <xdr:row>38</xdr:row>
      <xdr:rowOff>106571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97698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19765</xdr:rowOff>
    </xdr:from>
    <xdr:to>
      <xdr:col>72</xdr:col>
      <xdr:colOff>38100</xdr:colOff>
      <xdr:row>38</xdr:row>
      <xdr:rowOff>121365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112492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46789</xdr:rowOff>
    </xdr:from>
    <xdr:to>
      <xdr:col>67</xdr:col>
      <xdr:colOff>101600</xdr:colOff>
      <xdr:row>37</xdr:row>
      <xdr:rowOff>148389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139516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132483</xdr:rowOff>
    </xdr:from>
    <xdr:to>
      <xdr:col>85</xdr:col>
      <xdr:colOff>127000</xdr:colOff>
      <xdr:row>57</xdr:row>
      <xdr:rowOff>169304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33683"/>
          <a:ext cx="838200" cy="2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89173</xdr:rowOff>
    </xdr:from>
    <xdr:to>
      <xdr:col>81</xdr:col>
      <xdr:colOff>50800</xdr:colOff>
      <xdr:row>57</xdr:row>
      <xdr:rowOff>169304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61823"/>
          <a:ext cx="889000" cy="8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89173</xdr:rowOff>
    </xdr:from>
    <xdr:to>
      <xdr:col>76</xdr:col>
      <xdr:colOff>114300</xdr:colOff>
      <xdr:row>58</xdr:row>
      <xdr:rowOff>6756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61823"/>
          <a:ext cx="889000" cy="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6756</xdr:rowOff>
    </xdr:from>
    <xdr:to>
      <xdr:col>71</xdr:col>
      <xdr:colOff>177800</xdr:colOff>
      <xdr:row>58</xdr:row>
      <xdr:rowOff>73132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50856"/>
          <a:ext cx="889000" cy="6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81683</xdr:rowOff>
    </xdr:from>
    <xdr:to>
      <xdr:col>85</xdr:col>
      <xdr:colOff>177800</xdr:colOff>
      <xdr:row>57</xdr:row>
      <xdr:rowOff>11833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104560</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3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118504</xdr:rowOff>
    </xdr:from>
    <xdr:to>
      <xdr:col>81</xdr:col>
      <xdr:colOff>101600</xdr:colOff>
      <xdr:row>58</xdr:row>
      <xdr:rowOff>48654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39781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38373</xdr:rowOff>
    </xdr:from>
    <xdr:to>
      <xdr:col>76</xdr:col>
      <xdr:colOff>165100</xdr:colOff>
      <xdr:row>57</xdr:row>
      <xdr:rowOff>139973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156500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58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127406</xdr:rowOff>
    </xdr:from>
    <xdr:to>
      <xdr:col>72</xdr:col>
      <xdr:colOff>38100</xdr:colOff>
      <xdr:row>58</xdr:row>
      <xdr:rowOff>57556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48683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9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22332</xdr:rowOff>
    </xdr:from>
    <xdr:to>
      <xdr:col>67</xdr:col>
      <xdr:colOff>101600</xdr:colOff>
      <xdr:row>58</xdr:row>
      <xdr:rowOff>123932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115059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44222</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877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36664</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1214"/>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6731</xdr:rowOff>
    </xdr:from>
    <xdr:to>
      <xdr:col>76</xdr:col>
      <xdr:colOff>114300</xdr:colOff>
      <xdr:row>79</xdr:row>
      <xdr:rowOff>36664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522581"/>
          <a:ext cx="889000" cy="105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6731</xdr:rowOff>
    </xdr:from>
    <xdr:to>
      <xdr:col>71</xdr:col>
      <xdr:colOff>177800</xdr:colOff>
      <xdr:row>77</xdr:row>
      <xdr:rowOff>26860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522581"/>
          <a:ext cx="889000" cy="70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164872</xdr:rowOff>
    </xdr:from>
    <xdr:to>
      <xdr:col>85</xdr:col>
      <xdr:colOff>177800</xdr:colOff>
      <xdr:row>79</xdr:row>
      <xdr:rowOff>95022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79799</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157314</xdr:rowOff>
    </xdr:from>
    <xdr:to>
      <xdr:col>76</xdr:col>
      <xdr:colOff>165100</xdr:colOff>
      <xdr:row>79</xdr:row>
      <xdr:rowOff>87464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78591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127381</xdr:rowOff>
    </xdr:from>
    <xdr:to>
      <xdr:col>72</xdr:col>
      <xdr:colOff>38100</xdr:colOff>
      <xdr:row>73</xdr:row>
      <xdr:rowOff>57531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74058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2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147510</xdr:rowOff>
    </xdr:from>
    <xdr:to>
      <xdr:col>67</xdr:col>
      <xdr:colOff>101600</xdr:colOff>
      <xdr:row>77</xdr:row>
      <xdr:rowOff>77660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1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94187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9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77460</xdr:rowOff>
    </xdr:from>
    <xdr:to>
      <xdr:col>85</xdr:col>
      <xdr:colOff>127000</xdr:colOff>
      <xdr:row>96</xdr:row>
      <xdr:rowOff>80801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36660"/>
          <a:ext cx="8382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54463</xdr:rowOff>
    </xdr:from>
    <xdr:to>
      <xdr:col>81</xdr:col>
      <xdr:colOff>50800</xdr:colOff>
      <xdr:row>96</xdr:row>
      <xdr:rowOff>80801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13663"/>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54463</xdr:rowOff>
    </xdr:from>
    <xdr:to>
      <xdr:col>76</xdr:col>
      <xdr:colOff>114300</xdr:colOff>
      <xdr:row>96</xdr:row>
      <xdr:rowOff>69608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13663"/>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59324</xdr:rowOff>
    </xdr:from>
    <xdr:to>
      <xdr:col>71</xdr:col>
      <xdr:colOff>177800</xdr:colOff>
      <xdr:row>96</xdr:row>
      <xdr:rowOff>69608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18524"/>
          <a:ext cx="889000" cy="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26660</xdr:rowOff>
    </xdr:from>
    <xdr:to>
      <xdr:col>85</xdr:col>
      <xdr:colOff>177800</xdr:colOff>
      <xdr:row>96</xdr:row>
      <xdr:rowOff>128260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5087</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6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30001</xdr:rowOff>
    </xdr:from>
    <xdr:to>
      <xdr:col>81</xdr:col>
      <xdr:colOff>101600</xdr:colOff>
      <xdr:row>96</xdr:row>
      <xdr:rowOff>131601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148128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26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3663</xdr:rowOff>
    </xdr:from>
    <xdr:to>
      <xdr:col>76</xdr:col>
      <xdr:colOff>165100</xdr:colOff>
      <xdr:row>96</xdr:row>
      <xdr:rowOff>105263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121790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23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18808</xdr:rowOff>
    </xdr:from>
    <xdr:to>
      <xdr:col>72</xdr:col>
      <xdr:colOff>38100</xdr:colOff>
      <xdr:row>96</xdr:row>
      <xdr:rowOff>120408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136935</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5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8524</xdr:rowOff>
    </xdr:from>
    <xdr:to>
      <xdr:col>67</xdr:col>
      <xdr:colOff>101600</xdr:colOff>
      <xdr:row>96</xdr:row>
      <xdr:rowOff>110124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6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126651</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4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233,433</a:t>
          </a:r>
          <a:r>
            <a:rPr kumimoji="1" lang="ja-JP" altLang="en-US" sz="1200">
              <a:latin typeface="ＭＳ Ｐゴシック" panose="020B0600070205080204" pitchFamily="50" charset="-128"/>
              <a:ea typeface="ＭＳ Ｐゴシック" panose="020B0600070205080204" pitchFamily="50" charset="-128"/>
            </a:rPr>
            <a:t>円となっており、増加の要因としては庁舎建設の進捗による部分払いの発生や新型コロナウイルス感染症対応地方創生臨時交付金を活用した商品券発行事業によるものである。</a:t>
          </a:r>
        </a:p>
        <a:p>
          <a:r>
            <a:rPr kumimoji="1" lang="ja-JP" altLang="en-US" sz="1200">
              <a:latin typeface="ＭＳ Ｐゴシック" panose="020B0600070205080204" pitchFamily="50" charset="-128"/>
              <a:ea typeface="ＭＳ Ｐゴシック" panose="020B0600070205080204" pitchFamily="50" charset="-128"/>
            </a:rPr>
            <a:t>農林水産業費は住民一人当たり</a:t>
          </a:r>
          <a:r>
            <a:rPr kumimoji="1" lang="en-US" altLang="ja-JP" sz="1200">
              <a:latin typeface="ＭＳ Ｐゴシック" panose="020B0600070205080204" pitchFamily="50" charset="-128"/>
              <a:ea typeface="ＭＳ Ｐゴシック" panose="020B0600070205080204" pitchFamily="50" charset="-128"/>
            </a:rPr>
            <a:t>122,679</a:t>
          </a:r>
          <a:r>
            <a:rPr kumimoji="1" lang="ja-JP" altLang="en-US" sz="1200">
              <a:latin typeface="ＭＳ Ｐゴシック" panose="020B0600070205080204" pitchFamily="50" charset="-128"/>
              <a:ea typeface="ＭＳ Ｐゴシック" panose="020B0600070205080204" pitchFamily="50" charset="-128"/>
            </a:rPr>
            <a:t>円となっており、製糖工場のハード整備実施による増加もあったが、国営かんがい排水事業徳之島用水二期地区負担金完了による減少が大きく、全体で減少となった。</a:t>
          </a: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129,420</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円となっており、類似団体と比較して一人当たりのコストが高くなった。社会資本整備において住宅建設事業の増、港湾費において港湾施設計画策定による増加となった。</a:t>
          </a:r>
        </a:p>
        <a:p>
          <a:r>
            <a:rPr kumimoji="1" lang="ja-JP" altLang="en-US" sz="1200">
              <a:latin typeface="ＭＳ Ｐゴシック" panose="020B0600070205080204" pitchFamily="50" charset="-128"/>
              <a:ea typeface="ＭＳ Ｐゴシック" panose="020B0600070205080204" pitchFamily="50" charset="-128"/>
            </a:rPr>
            <a:t>消防費は住民一人当たり</a:t>
          </a:r>
          <a:r>
            <a:rPr kumimoji="1" lang="en-US" altLang="ja-JP" sz="1200">
              <a:latin typeface="ＭＳ Ｐゴシック" panose="020B0600070205080204" pitchFamily="50" charset="-128"/>
              <a:ea typeface="ＭＳ Ｐゴシック" panose="020B0600070205080204" pitchFamily="50" charset="-128"/>
            </a:rPr>
            <a:t>50,047</a:t>
          </a:r>
          <a:r>
            <a:rPr kumimoji="1" lang="ja-JP" altLang="en-US" sz="1200">
              <a:latin typeface="ＭＳ Ｐゴシック" panose="020B0600070205080204" pitchFamily="50" charset="-128"/>
              <a:ea typeface="ＭＳ Ｐゴシック" panose="020B0600070205080204" pitchFamily="50" charset="-128"/>
            </a:rPr>
            <a:t>円となっており、避難所整備等による年々増加傾向であり、今年度は類似団体と比較して一人当たりのコストが高くなった。要因としては消防団の消防車両購入を行ったことによるものである。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147,210</a:t>
          </a:r>
          <a:r>
            <a:rPr kumimoji="1" lang="ja-JP" altLang="en-US" sz="1200">
              <a:latin typeface="ＭＳ Ｐゴシック" panose="020B0600070205080204" pitchFamily="50" charset="-128"/>
              <a:ea typeface="ＭＳ Ｐゴシック" panose="020B0600070205080204" pitchFamily="50" charset="-128"/>
            </a:rPr>
            <a:t>円となっており、各学校への校務支援システム導入や小学校校舎新増改築事業の開始により増加に転じ、同様な要因として類似団体の一人当たりのコストよりも高くなった。</a:t>
          </a:r>
        </a:p>
        <a:p>
          <a:r>
            <a:rPr kumimoji="1" lang="ja-JP" altLang="en-US" sz="1200">
              <a:latin typeface="ＭＳ Ｐゴシック" panose="020B0600070205080204" pitchFamily="50" charset="-128"/>
              <a:ea typeface="ＭＳ Ｐゴシック" panose="020B0600070205080204" pitchFamily="50" charset="-128"/>
            </a:rPr>
            <a:t>その他の費用の推移としては、類似団体の推移と同様な変動ではある。今後も国の動向や類似団体の状況を確認し、将来負担比率に影響する起債や自主財源のみに依存しないよう財源等を確保し事業を実施できるよう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類似団体の一人当たりのコストと比較して高くなっている費用については、事業の内容によっては費用の精査・削減を行い、類似団体のコストに近づけるよう努める必要もある。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源不足が生じたため財政調整基金を取り崩して対応したことで実質収支は黒字となったが、財政調整基金の取り崩し額を調整したことで実質収支額が前年度よりも減少し単年度収支は赤字となった。大規模な普通建設事業等の増加に対応するため多くの一般財源を必要としていたが、一般財源である地方交付税が減少し、財政調整基金の取崩しで対応することとなったため実質単年度収支は昨年度比で減少し赤字に転じた。財政運営の安定化のために経費削減に努め、計画的な基金の積み立て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全会計において黒字を計上しているが、一般会計から各特別会計へ繰り出しており、一般会計の負担となっている。</a:t>
          </a:r>
        </a:p>
        <a:p>
          <a:r>
            <a:rPr kumimoji="1" lang="ja-JP" altLang="en-US" sz="1400">
              <a:latin typeface="ＭＳ ゴシック" pitchFamily="49" charset="-128"/>
              <a:ea typeface="ＭＳ ゴシック" pitchFamily="49" charset="-128"/>
            </a:rPr>
            <a:t>また、公営企業特別会計においては独立採算の原点に立ち返り、計画的な料金改定や徴収率向上を図り、一般会計の負担を減らすよう努める。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7842572</v>
      </c>
      <c r="BO4" s="449"/>
      <c r="BP4" s="449"/>
      <c r="BQ4" s="449"/>
      <c r="BR4" s="449"/>
      <c r="BS4" s="449"/>
      <c r="BT4" s="449"/>
      <c r="BU4" s="450"/>
      <c r="BV4" s="448">
        <v>7499025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0.4</v>
      </c>
      <c r="CU4" s="589"/>
      <c r="CV4" s="589"/>
      <c r="CW4" s="589"/>
      <c r="CX4" s="589"/>
      <c r="CY4" s="589"/>
      <c r="CZ4" s="589"/>
      <c r="DA4" s="590"/>
      <c r="DB4" s="588">
        <v>1.5</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7629054</v>
      </c>
      <c r="BO5" s="420"/>
      <c r="BP5" s="420"/>
      <c r="BQ5" s="420"/>
      <c r="BR5" s="420"/>
      <c r="BS5" s="420"/>
      <c r="BT5" s="420"/>
      <c r="BU5" s="421"/>
      <c r="BV5" s="419">
        <v>7244235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88.9</v>
      </c>
      <c r="CU5" s="417"/>
      <c r="CV5" s="417"/>
      <c r="CW5" s="417"/>
      <c r="CX5" s="417"/>
      <c r="CY5" s="417"/>
      <c r="CZ5" s="417"/>
      <c r="DA5" s="418"/>
      <c r="DB5" s="416">
        <v>82.1</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213518</v>
      </c>
      <c r="BO6" s="420"/>
      <c r="BP6" s="420"/>
      <c r="BQ6" s="420"/>
      <c r="BR6" s="420"/>
      <c r="BS6" s="420"/>
      <c r="BT6" s="420"/>
      <c r="BU6" s="421"/>
      <c r="BV6" s="419">
        <v>254790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89.6</v>
      </c>
      <c r="CU6" s="563"/>
      <c r="CV6" s="563"/>
      <c r="CW6" s="563"/>
      <c r="CX6" s="563"/>
      <c r="CY6" s="563"/>
      <c r="CZ6" s="563"/>
      <c r="DA6" s="564"/>
      <c r="DB6" s="562">
        <v>84.5</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197480</v>
      </c>
      <c r="BO7" s="420"/>
      <c r="BP7" s="420"/>
      <c r="BQ7" s="420"/>
      <c r="BR7" s="420"/>
      <c r="BS7" s="420"/>
      <c r="BT7" s="420"/>
      <c r="BU7" s="421"/>
      <c r="BV7" s="419">
        <v>195777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3884202</v>
      </c>
      <c r="CU7" s="420"/>
      <c r="CV7" s="420"/>
      <c r="CW7" s="420"/>
      <c r="CX7" s="420"/>
      <c r="CY7" s="420"/>
      <c r="CZ7" s="420"/>
      <c r="DA7" s="421"/>
      <c r="DB7" s="419">
        <v>4015644</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16038</v>
      </c>
      <c r="BO8" s="420"/>
      <c r="BP8" s="420"/>
      <c r="BQ8" s="420"/>
      <c r="BR8" s="420"/>
      <c r="BS8" s="420"/>
      <c r="BT8" s="420"/>
      <c r="BU8" s="421"/>
      <c r="BV8" s="419">
        <v>59013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0.13</v>
      </c>
      <c r="CU8" s="523"/>
      <c r="CV8" s="523"/>
      <c r="CW8" s="523"/>
      <c r="CX8" s="523"/>
      <c r="CY8" s="523"/>
      <c r="CZ8" s="523"/>
      <c r="DA8" s="524"/>
      <c r="DB8" s="522">
        <v>0.12</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6139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-42975</v>
      </c>
      <c r="BO9" s="420"/>
      <c r="BP9" s="420"/>
      <c r="BQ9" s="420"/>
      <c r="BR9" s="420"/>
      <c r="BS9" s="420"/>
      <c r="BT9" s="420"/>
      <c r="BU9" s="421"/>
      <c r="BV9" s="419">
        <v>24455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16.8</v>
      </c>
      <c r="CU9" s="417"/>
      <c r="CV9" s="417"/>
      <c r="CW9" s="417"/>
      <c r="CX9" s="417"/>
      <c r="CY9" s="417"/>
      <c r="CZ9" s="417"/>
      <c r="DA9" s="418"/>
      <c r="DB9" s="416">
        <v>17.3</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6362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0</v>
      </c>
      <c r="BO10" s="420"/>
      <c r="BP10" s="420"/>
      <c r="BQ10" s="420"/>
      <c r="BR10" s="420"/>
      <c r="BS10" s="420"/>
      <c r="BT10" s="420"/>
      <c r="BU10" s="421"/>
      <c r="BV10" s="419">
        <v>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6361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54463</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6333</v>
      </c>
      <c r="S13" s="507"/>
      <c r="T13" s="507"/>
      <c r="U13" s="507"/>
      <c r="V13" s="508"/>
      <c r="W13" s="509" t="s">
        <v>141</v>
      </c>
      <c r="X13" s="405"/>
      <c r="Y13" s="405"/>
      <c r="Z13" s="405"/>
      <c r="AA13" s="405"/>
      <c r="AB13" s="406"/>
      <c r="AC13" s="372">
        <v>838</v>
      </c>
      <c r="AD13" s="373"/>
      <c r="AE13" s="373"/>
      <c r="AF13" s="373"/>
      <c r="AG13" s="374"/>
      <c r="AH13" s="372">
        <v>869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-97438</v>
      </c>
      <c r="BO13" s="420"/>
      <c r="BP13" s="420"/>
      <c r="BQ13" s="420"/>
      <c r="BR13" s="420"/>
      <c r="BS13" s="420"/>
      <c r="BT13" s="420"/>
      <c r="BU13" s="421"/>
      <c r="BV13" s="419">
        <v>24455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9.5</v>
      </c>
      <c r="CU13" s="417"/>
      <c r="CV13" s="417"/>
      <c r="CW13" s="417"/>
      <c r="CX13" s="417"/>
      <c r="CY13" s="417"/>
      <c r="CZ13" s="417"/>
      <c r="DA13" s="418"/>
      <c r="DB13" s="416">
        <v>9.6999999999999993</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6483</v>
      </c>
      <c r="S14" s="507"/>
      <c r="T14" s="507"/>
      <c r="U14" s="507"/>
      <c r="V14" s="508"/>
      <c r="W14" s="510"/>
      <c r="X14" s="408"/>
      <c r="Y14" s="408"/>
      <c r="Z14" s="408"/>
      <c r="AA14" s="408"/>
      <c r="AB14" s="409"/>
      <c r="AC14" s="499">
        <v>30.4</v>
      </c>
      <c r="AD14" s="500"/>
      <c r="AE14" s="500"/>
      <c r="AF14" s="500"/>
      <c r="AG14" s="501"/>
      <c r="AH14" s="499">
        <v>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60.3</v>
      </c>
      <c r="CU14" s="517"/>
      <c r="CV14" s="517"/>
      <c r="CW14" s="517"/>
      <c r="CX14" s="517"/>
      <c r="CY14" s="517"/>
      <c r="CZ14" s="517"/>
      <c r="DA14" s="518"/>
      <c r="DB14" s="516">
        <v>58.4</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6451</v>
      </c>
      <c r="S15" s="507"/>
      <c r="T15" s="507"/>
      <c r="U15" s="507"/>
      <c r="V15" s="508"/>
      <c r="W15" s="509" t="s">
        <v>149</v>
      </c>
      <c r="X15" s="405"/>
      <c r="Y15" s="405"/>
      <c r="Z15" s="405"/>
      <c r="AA15" s="405"/>
      <c r="AB15" s="406"/>
      <c r="AC15" s="372">
        <v>330</v>
      </c>
      <c r="AD15" s="373"/>
      <c r="AE15" s="373"/>
      <c r="AF15" s="373"/>
      <c r="AG15" s="374"/>
      <c r="AH15" s="372">
        <v>333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475728</v>
      </c>
      <c r="BO15" s="449"/>
      <c r="BP15" s="449"/>
      <c r="BQ15" s="449"/>
      <c r="BR15" s="449"/>
      <c r="BS15" s="449"/>
      <c r="BT15" s="449"/>
      <c r="BU15" s="450"/>
      <c r="BV15" s="448">
        <v>444817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12</v>
      </c>
      <c r="AD16" s="500"/>
      <c r="AE16" s="500"/>
      <c r="AF16" s="500"/>
      <c r="AG16" s="501"/>
      <c r="AH16" s="499">
        <v>12.3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3757234</v>
      </c>
      <c r="BO16" s="420"/>
      <c r="BP16" s="420"/>
      <c r="BQ16" s="420"/>
      <c r="BR16" s="420"/>
      <c r="BS16" s="420"/>
      <c r="BT16" s="420"/>
      <c r="BU16" s="421"/>
      <c r="BV16" s="419">
        <v>3812030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1587</v>
      </c>
      <c r="AD17" s="373"/>
      <c r="AE17" s="373"/>
      <c r="AF17" s="373"/>
      <c r="AG17" s="374"/>
      <c r="AH17" s="372">
        <v>1510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573486</v>
      </c>
      <c r="BO17" s="420"/>
      <c r="BP17" s="420"/>
      <c r="BQ17" s="420"/>
      <c r="BR17" s="420"/>
      <c r="BS17" s="420"/>
      <c r="BT17" s="420"/>
      <c r="BU17" s="421"/>
      <c r="BV17" s="419">
        <v>531577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62.71</v>
      </c>
      <c r="M18" s="472"/>
      <c r="N18" s="472"/>
      <c r="O18" s="472"/>
      <c r="P18" s="472"/>
      <c r="Q18" s="472"/>
      <c r="R18" s="473"/>
      <c r="S18" s="473"/>
      <c r="T18" s="473"/>
      <c r="U18" s="473"/>
      <c r="V18" s="474"/>
      <c r="W18" s="490"/>
      <c r="X18" s="491"/>
      <c r="Y18" s="491"/>
      <c r="Z18" s="491"/>
      <c r="AA18" s="491"/>
      <c r="AB18" s="515"/>
      <c r="AC18" s="389">
        <v>57.6</v>
      </c>
      <c r="AD18" s="390"/>
      <c r="AE18" s="390"/>
      <c r="AF18" s="390"/>
      <c r="AG18" s="475"/>
      <c r="AH18" s="389">
        <v>55.7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3512016</v>
      </c>
      <c r="BO18" s="420"/>
      <c r="BP18" s="420"/>
      <c r="BQ18" s="420"/>
      <c r="BR18" s="420"/>
      <c r="BS18" s="420"/>
      <c r="BT18" s="420"/>
      <c r="BU18" s="421"/>
      <c r="BV18" s="419">
        <v>3351175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98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4588396</v>
      </c>
      <c r="BO19" s="420"/>
      <c r="BP19" s="420"/>
      <c r="BQ19" s="420"/>
      <c r="BR19" s="420"/>
      <c r="BS19" s="420"/>
      <c r="BT19" s="420"/>
      <c r="BU19" s="421"/>
      <c r="BV19" s="419">
        <v>4519738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2783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7914820</v>
      </c>
      <c r="BO22" s="449"/>
      <c r="BP22" s="449"/>
      <c r="BQ22" s="449"/>
      <c r="BR22" s="449"/>
      <c r="BS22" s="449"/>
      <c r="BT22" s="449"/>
      <c r="BU22" s="450"/>
      <c r="BV22" s="448">
        <v>7528136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7417513</v>
      </c>
      <c r="BO23" s="420"/>
      <c r="BP23" s="420"/>
      <c r="BQ23" s="420"/>
      <c r="BR23" s="420"/>
      <c r="BS23" s="420"/>
      <c r="BT23" s="420"/>
      <c r="BU23" s="421"/>
      <c r="BV23" s="419">
        <v>7183071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7210</v>
      </c>
      <c r="R24" s="373"/>
      <c r="S24" s="373"/>
      <c r="T24" s="373"/>
      <c r="U24" s="373"/>
      <c r="V24" s="374"/>
      <c r="W24" s="462"/>
      <c r="X24" s="399"/>
      <c r="Y24" s="400"/>
      <c r="Z24" s="375" t="s">
        <v>174</v>
      </c>
      <c r="AA24" s="376"/>
      <c r="AB24" s="376"/>
      <c r="AC24" s="376"/>
      <c r="AD24" s="376"/>
      <c r="AE24" s="376"/>
      <c r="AF24" s="376"/>
      <c r="AG24" s="377"/>
      <c r="AH24" s="372">
        <v>133</v>
      </c>
      <c r="AI24" s="373"/>
      <c r="AJ24" s="373"/>
      <c r="AK24" s="373"/>
      <c r="AL24" s="374"/>
      <c r="AM24" s="372">
        <v>337953</v>
      </c>
      <c r="AN24" s="373"/>
      <c r="AO24" s="373"/>
      <c r="AP24" s="373"/>
      <c r="AQ24" s="373"/>
      <c r="AR24" s="374"/>
      <c r="AS24" s="372">
        <v>2541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6358752</v>
      </c>
      <c r="BO24" s="420"/>
      <c r="BP24" s="420"/>
      <c r="BQ24" s="420"/>
      <c r="BR24" s="420"/>
      <c r="BS24" s="420"/>
      <c r="BT24" s="420"/>
      <c r="BU24" s="421"/>
      <c r="BV24" s="419">
        <v>5827259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5070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139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231327</v>
      </c>
      <c r="BO25" s="449"/>
      <c r="BP25" s="449"/>
      <c r="BQ25" s="449"/>
      <c r="BR25" s="449"/>
      <c r="BS25" s="449"/>
      <c r="BT25" s="449"/>
      <c r="BU25" s="450"/>
      <c r="BV25" s="448">
        <v>241067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4810</v>
      </c>
      <c r="R26" s="373"/>
      <c r="S26" s="373"/>
      <c r="T26" s="373"/>
      <c r="U26" s="373"/>
      <c r="V26" s="374"/>
      <c r="W26" s="462"/>
      <c r="X26" s="399"/>
      <c r="Y26" s="400"/>
      <c r="Z26" s="375" t="s">
        <v>181</v>
      </c>
      <c r="AA26" s="430"/>
      <c r="AB26" s="430"/>
      <c r="AC26" s="430"/>
      <c r="AD26" s="430"/>
      <c r="AE26" s="430"/>
      <c r="AF26" s="430"/>
      <c r="AG26" s="431"/>
      <c r="AH26" s="372" t="s">
        <v>178</v>
      </c>
      <c r="AI26" s="373"/>
      <c r="AJ26" s="373"/>
      <c r="AK26" s="373"/>
      <c r="AL26" s="374"/>
      <c r="AM26" s="372" t="s">
        <v>178</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2840</v>
      </c>
      <c r="R27" s="373"/>
      <c r="S27" s="373"/>
      <c r="T27" s="373"/>
      <c r="U27" s="373"/>
      <c r="V27" s="374"/>
      <c r="W27" s="462"/>
      <c r="X27" s="399"/>
      <c r="Y27" s="400"/>
      <c r="Z27" s="375" t="s">
        <v>185</v>
      </c>
      <c r="AA27" s="376"/>
      <c r="AB27" s="376"/>
      <c r="AC27" s="376"/>
      <c r="AD27" s="376"/>
      <c r="AE27" s="376"/>
      <c r="AF27" s="376"/>
      <c r="AG27" s="377"/>
      <c r="AH27" s="372">
        <v>5</v>
      </c>
      <c r="AI27" s="373"/>
      <c r="AJ27" s="373"/>
      <c r="AK27" s="373"/>
      <c r="AL27" s="374"/>
      <c r="AM27" s="372">
        <v>13272</v>
      </c>
      <c r="AN27" s="373"/>
      <c r="AO27" s="373"/>
      <c r="AP27" s="373"/>
      <c r="AQ27" s="373"/>
      <c r="AR27" s="374"/>
      <c r="AS27" s="372">
        <v>2654</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178</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2520</v>
      </c>
      <c r="R28" s="373"/>
      <c r="S28" s="373"/>
      <c r="T28" s="373"/>
      <c r="U28" s="373"/>
      <c r="V28" s="374"/>
      <c r="W28" s="462"/>
      <c r="X28" s="399"/>
      <c r="Y28" s="400"/>
      <c r="Z28" s="375" t="s">
        <v>188</v>
      </c>
      <c r="AA28" s="376"/>
      <c r="AB28" s="376"/>
      <c r="AC28" s="376"/>
      <c r="AD28" s="376"/>
      <c r="AE28" s="376"/>
      <c r="AF28" s="376"/>
      <c r="AG28" s="377"/>
      <c r="AH28" s="372" t="s">
        <v>178</v>
      </c>
      <c r="AI28" s="373"/>
      <c r="AJ28" s="373"/>
      <c r="AK28" s="373"/>
      <c r="AL28" s="374"/>
      <c r="AM28" s="372" t="s">
        <v>178</v>
      </c>
      <c r="AN28" s="373"/>
      <c r="AO28" s="373"/>
      <c r="AP28" s="373"/>
      <c r="AQ28" s="373"/>
      <c r="AR28" s="374"/>
      <c r="AS28" s="372" t="s">
        <v>178</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1048537</v>
      </c>
      <c r="BO28" s="449"/>
      <c r="BP28" s="449"/>
      <c r="BQ28" s="449"/>
      <c r="BR28" s="449"/>
      <c r="BS28" s="449"/>
      <c r="BT28" s="449"/>
      <c r="BU28" s="450"/>
      <c r="BV28" s="448">
        <v>1073000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12</v>
      </c>
      <c r="M29" s="373"/>
      <c r="N29" s="373"/>
      <c r="O29" s="373"/>
      <c r="P29" s="374"/>
      <c r="Q29" s="372">
        <v>2320</v>
      </c>
      <c r="R29" s="373"/>
      <c r="S29" s="373"/>
      <c r="T29" s="373"/>
      <c r="U29" s="373"/>
      <c r="V29" s="374"/>
      <c r="W29" s="463"/>
      <c r="X29" s="464"/>
      <c r="Y29" s="465"/>
      <c r="Z29" s="375" t="s">
        <v>191</v>
      </c>
      <c r="AA29" s="376"/>
      <c r="AB29" s="376"/>
      <c r="AC29" s="376"/>
      <c r="AD29" s="376"/>
      <c r="AE29" s="376"/>
      <c r="AF29" s="376"/>
      <c r="AG29" s="377"/>
      <c r="AH29" s="372">
        <v>138</v>
      </c>
      <c r="AI29" s="373"/>
      <c r="AJ29" s="373"/>
      <c r="AK29" s="373"/>
      <c r="AL29" s="374"/>
      <c r="AM29" s="372">
        <v>351225</v>
      </c>
      <c r="AN29" s="373"/>
      <c r="AO29" s="373"/>
      <c r="AP29" s="373"/>
      <c r="AQ29" s="373"/>
      <c r="AR29" s="374"/>
      <c r="AS29" s="372">
        <v>2545</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162799</v>
      </c>
      <c r="BO29" s="420"/>
      <c r="BP29" s="420"/>
      <c r="BQ29" s="420"/>
      <c r="BR29" s="420"/>
      <c r="BS29" s="420"/>
      <c r="BT29" s="420"/>
      <c r="BU29" s="421"/>
      <c r="BV29" s="419">
        <v>163018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88.2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287962</v>
      </c>
      <c r="BO30" s="454"/>
      <c r="BP30" s="454"/>
      <c r="BQ30" s="454"/>
      <c r="BR30" s="454"/>
      <c r="BS30" s="454"/>
      <c r="BT30" s="454"/>
      <c r="BU30" s="455"/>
      <c r="BV30" s="453">
        <v>279877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伊仙町国民健康保険特別会計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伊仙町上水道事業会計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徳之島交流ひろば「ほーらい館」特別会計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伊仙町国民健康保険直営診療施設勘定特別会計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徳之島地区消防組合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伊仙町介護保険特別会計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奄美群島広域事務組合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伊仙町後期高齢者医療特別会計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徳之島地区介護保険組合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徳之島愛ランド広域連合（一般会計）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徳之島愛ランド広域連合徳之島食肉センター（特別会計）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鹿児島県後期高齢者医療広域連合（一般会計）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鹿児島県後期高齢者医療広域連合（後期高齢者医療特別会計）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NmcFZAQyDrtWJWmcjbCjrRODYZ54ljcMukPKfEZdprGPHqtKZiFrkquF2VtApEmDTC3GLxPnHlQ3Gc6GHaZNLQ==" saltValue="QNAgnRy8SBCnavfLkIgLB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51" t="s">
        <v>577</v>
      </c>
      <c r="D34" s="1151"/>
      <c r="E34" s="1152"/>
      <c r="F34" s="32">
        <v>9.81</v>
      </c>
      <c r="G34" s="33">
        <v>10.45</v>
      </c>
      <c r="H34" s="33">
        <v>11.87</v>
      </c>
      <c r="I34" s="33">
        <v>12.64</v>
      </c>
      <c r="J34" s="34">
        <v>13.37</v>
      </c>
      <c r="K34" s="22"/>
      <c r="L34" s="22"/>
      <c r="M34" s="22"/>
      <c r="N34" s="22"/>
      <c r="O34" s="22"/>
      <c r="P34" s="22"/>
    </row>
    <row r="35" spans="1:16" ht="39" customHeight="1">
      <c r="A35" s="22"/>
      <c r="B35" s="35"/>
      <c r="C35" s="1145" t="s">
        <v>578</v>
      </c>
      <c r="D35" s="1146"/>
      <c r="E35" s="1147"/>
      <c r="F35" s="36">
        <v>0.57999999999999996</v>
      </c>
      <c r="G35" s="37">
        <v>0.03</v>
      </c>
      <c r="H35" s="37">
        <v>0.46</v>
      </c>
      <c r="I35" s="37">
        <v>1.32</v>
      </c>
      <c r="J35" s="38">
        <v>1.18</v>
      </c>
      <c r="K35" s="22"/>
      <c r="L35" s="22"/>
      <c r="M35" s="22"/>
      <c r="N35" s="22"/>
      <c r="O35" s="22"/>
      <c r="P35" s="22"/>
    </row>
    <row r="36" spans="1:16" ht="39" customHeight="1">
      <c r="A36" s="22"/>
      <c r="B36" s="35"/>
      <c r="C36" s="1145" t="s">
        <v>579</v>
      </c>
      <c r="D36" s="1146"/>
      <c r="E36" s="1147"/>
      <c r="F36" s="36">
        <v>0.76</v>
      </c>
      <c r="G36" s="37">
        <v>0.61</v>
      </c>
      <c r="H36" s="37">
        <v>0.99</v>
      </c>
      <c r="I36" s="37">
        <v>0.8</v>
      </c>
      <c r="J36" s="38">
        <v>0.68</v>
      </c>
      <c r="K36" s="22"/>
      <c r="L36" s="22"/>
      <c r="M36" s="22"/>
      <c r="N36" s="22"/>
      <c r="O36" s="22"/>
      <c r="P36" s="22"/>
    </row>
    <row r="37" spans="1:16" ht="39" customHeight="1">
      <c r="A37" s="22"/>
      <c r="B37" s="35"/>
      <c r="C37" s="1145" t="s">
        <v>580</v>
      </c>
      <c r="D37" s="1146"/>
      <c r="E37" s="1147"/>
      <c r="F37" s="36">
        <v>2.14</v>
      </c>
      <c r="G37" s="37">
        <v>0.36</v>
      </c>
      <c r="H37" s="37">
        <v>0.92</v>
      </c>
      <c r="I37" s="37">
        <v>1.46</v>
      </c>
      <c r="J37" s="38">
        <v>0.41</v>
      </c>
      <c r="K37" s="22"/>
      <c r="L37" s="22"/>
      <c r="M37" s="22"/>
      <c r="N37" s="22"/>
      <c r="O37" s="22"/>
      <c r="P37" s="22"/>
    </row>
    <row r="38" spans="1:16" ht="39" customHeight="1">
      <c r="A38" s="22"/>
      <c r="B38" s="35"/>
      <c r="C38" s="1145" t="s">
        <v>581</v>
      </c>
      <c r="D38" s="1146"/>
      <c r="E38" s="1147"/>
      <c r="F38" s="36">
        <v>0.04</v>
      </c>
      <c r="G38" s="37">
        <v>0.06</v>
      </c>
      <c r="H38" s="37">
        <v>7.0000000000000007E-2</v>
      </c>
      <c r="I38" s="37">
        <v>0.05</v>
      </c>
      <c r="J38" s="38">
        <v>0.05</v>
      </c>
      <c r="K38" s="22"/>
      <c r="L38" s="22"/>
      <c r="M38" s="22"/>
      <c r="N38" s="22"/>
      <c r="O38" s="22"/>
      <c r="P38" s="22"/>
    </row>
    <row r="39" spans="1:16" ht="39" customHeight="1">
      <c r="A39" s="22"/>
      <c r="B39" s="35"/>
      <c r="C39" s="1145" t="s">
        <v>582</v>
      </c>
      <c r="D39" s="1146"/>
      <c r="E39" s="1147"/>
      <c r="F39" s="36">
        <v>0</v>
      </c>
      <c r="G39" s="37">
        <v>0</v>
      </c>
      <c r="H39" s="37">
        <v>0</v>
      </c>
      <c r="I39" s="37">
        <v>0</v>
      </c>
      <c r="J39" s="38">
        <v>0</v>
      </c>
      <c r="K39" s="22"/>
      <c r="L39" s="22"/>
      <c r="M39" s="22"/>
      <c r="N39" s="22"/>
      <c r="O39" s="22"/>
      <c r="P39" s="22"/>
    </row>
    <row r="40" spans="1:16" ht="39" customHeight="1">
      <c r="A40" s="22"/>
      <c r="B40" s="35"/>
      <c r="C40" s="1145" t="s">
        <v>583</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584</v>
      </c>
      <c r="D42" s="1146"/>
      <c r="E42" s="1147"/>
      <c r="F42" s="36" t="s">
        <v>528</v>
      </c>
      <c r="G42" s="37" t="s">
        <v>528</v>
      </c>
      <c r="H42" s="37" t="s">
        <v>528</v>
      </c>
      <c r="I42" s="37" t="s">
        <v>528</v>
      </c>
      <c r="J42" s="38" t="s">
        <v>528</v>
      </c>
      <c r="K42" s="22"/>
      <c r="L42" s="22"/>
      <c r="M42" s="22"/>
      <c r="N42" s="22"/>
      <c r="O42" s="22"/>
      <c r="P42" s="22"/>
    </row>
    <row r="43" spans="1:16" ht="39" customHeight="1" thickBot="1">
      <c r="A43" s="22"/>
      <c r="B43" s="40"/>
      <c r="C43" s="1148" t="s">
        <v>585</v>
      </c>
      <c r="D43" s="1149"/>
      <c r="E43" s="1150"/>
      <c r="F43" s="41">
        <v>0.03</v>
      </c>
      <c r="G43" s="42">
        <v>0.6</v>
      </c>
      <c r="H43" s="42" t="s">
        <v>528</v>
      </c>
      <c r="I43" s="42" t="s">
        <v>528</v>
      </c>
      <c r="J43" s="43" t="s">
        <v>528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oWyRTy+7pGR/VACteD4boSYjmUiEtgu53ZjOuztzjD3aimmdAsVAyHP01HkS1GIgqeaxPWz8RFl8NR4r0UTJg==" saltValue="0Z9S+8IKTJ1ZVkKgfjad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76" t="s">
        <v>11</v>
      </c>
      <c r="C45" s="1177"/>
      <c r="D45" s="58"/>
      <c r="E45" s="1182" t="s">
        <v>12</v>
      </c>
      <c r="F45" s="1182"/>
      <c r="G45" s="1182"/>
      <c r="H45" s="1182"/>
      <c r="I45" s="1182"/>
      <c r="J45" s="1183"/>
      <c r="K45" s="59">
        <v>882</v>
      </c>
      <c r="L45" s="60">
        <v>848</v>
      </c>
      <c r="M45" s="60">
        <v>864</v>
      </c>
      <c r="N45" s="60">
        <v>813</v>
      </c>
      <c r="O45" s="61">
        <v>804</v>
      </c>
      <c r="P45" s="48"/>
      <c r="Q45" s="48"/>
      <c r="R45" s="48"/>
      <c r="S45" s="48"/>
      <c r="T45" s="48"/>
      <c r="U45" s="48"/>
    </row>
    <row r="46" spans="1:21" ht="30.75" customHeight="1">
      <c r="A46" s="48"/>
      <c r="B46" s="1178"/>
      <c r="C46" s="1179"/>
      <c r="D46" s="62"/>
      <c r="E46" s="1155" t="s">
        <v>13</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c r="A47" s="48"/>
      <c r="B47" s="1178"/>
      <c r="C47" s="1179"/>
      <c r="D47" s="62"/>
      <c r="E47" s="1155" t="s">
        <v>14</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c r="A48" s="48"/>
      <c r="B48" s="1178"/>
      <c r="C48" s="1179"/>
      <c r="D48" s="62"/>
      <c r="E48" s="1155" t="s">
        <v>15</v>
      </c>
      <c r="F48" s="1155"/>
      <c r="G48" s="1155"/>
      <c r="H48" s="1155"/>
      <c r="I48" s="1155"/>
      <c r="J48" s="1156"/>
      <c r="K48" s="63">
        <v>55</v>
      </c>
      <c r="L48" s="64">
        <v>67</v>
      </c>
      <c r="M48" s="64">
        <v>71</v>
      </c>
      <c r="N48" s="64">
        <v>95</v>
      </c>
      <c r="O48" s="65">
        <v>88</v>
      </c>
      <c r="P48" s="48"/>
      <c r="Q48" s="48"/>
      <c r="R48" s="48"/>
      <c r="S48" s="48"/>
      <c r="T48" s="48"/>
      <c r="U48" s="48"/>
    </row>
    <row r="49" spans="1:21" ht="30.75" customHeight="1">
      <c r="A49" s="48"/>
      <c r="B49" s="1178"/>
      <c r="C49" s="1179"/>
      <c r="D49" s="62"/>
      <c r="E49" s="1155" t="s">
        <v>16</v>
      </c>
      <c r="F49" s="1155"/>
      <c r="G49" s="1155"/>
      <c r="H49" s="1155"/>
      <c r="I49" s="1155"/>
      <c r="J49" s="1156"/>
      <c r="K49" s="63">
        <v>22</v>
      </c>
      <c r="L49" s="64">
        <v>22</v>
      </c>
      <c r="M49" s="64">
        <v>22</v>
      </c>
      <c r="N49" s="64">
        <v>21</v>
      </c>
      <c r="O49" s="65">
        <v>21</v>
      </c>
      <c r="P49" s="48"/>
      <c r="Q49" s="48"/>
      <c r="R49" s="48"/>
      <c r="S49" s="48"/>
      <c r="T49" s="48"/>
      <c r="U49" s="48"/>
    </row>
    <row r="50" spans="1:21" ht="30.75" customHeight="1">
      <c r="A50" s="48"/>
      <c r="B50" s="1178"/>
      <c r="C50" s="1179"/>
      <c r="D50" s="62"/>
      <c r="E50" s="1155" t="s">
        <v>17</v>
      </c>
      <c r="F50" s="1155"/>
      <c r="G50" s="1155"/>
      <c r="H50" s="1155"/>
      <c r="I50" s="1155"/>
      <c r="J50" s="1156"/>
      <c r="K50" s="63" t="s">
        <v>528</v>
      </c>
      <c r="L50" s="64" t="s">
        <v>528</v>
      </c>
      <c r="M50" s="64" t="s">
        <v>528</v>
      </c>
      <c r="N50" s="64" t="s">
        <v>528</v>
      </c>
      <c r="O50" s="65" t="s">
        <v>528</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699</v>
      </c>
      <c r="L52" s="64">
        <v>626</v>
      </c>
      <c r="M52" s="64">
        <v>642</v>
      </c>
      <c r="N52" s="64">
        <v>636</v>
      </c>
      <c r="O52" s="65">
        <v>582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260</v>
      </c>
      <c r="L53" s="69">
        <v>311</v>
      </c>
      <c r="M53" s="69">
        <v>315</v>
      </c>
      <c r="N53" s="69">
        <v>293</v>
      </c>
      <c r="O53" s="70">
        <v>331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c r="B58" s="1161" t="s">
        <v>26</v>
      </c>
      <c r="C58" s="1162"/>
      <c r="D58" s="1167" t="s">
        <v>27</v>
      </c>
      <c r="E58" s="1168"/>
      <c r="F58" s="1168"/>
      <c r="G58" s="1168"/>
      <c r="H58" s="1168"/>
      <c r="I58" s="1168"/>
      <c r="J58" s="1169"/>
      <c r="K58" s="83" t="s">
        <v>528</v>
      </c>
      <c r="L58" s="84" t="s">
        <v>528</v>
      </c>
      <c r="M58" s="84" t="s">
        <v>528</v>
      </c>
      <c r="N58" s="84" t="s">
        <v>528</v>
      </c>
      <c r="O58" s="85" t="s">
        <v>528</v>
      </c>
    </row>
    <row r="59" spans="1:21" ht="31.5" customHeight="1">
      <c r="B59" s="1163"/>
      <c r="C59" s="1164"/>
      <c r="D59" s="1170" t="s">
        <v>28</v>
      </c>
      <c r="E59" s="1171"/>
      <c r="F59" s="1171"/>
      <c r="G59" s="1171"/>
      <c r="H59" s="1171"/>
      <c r="I59" s="1171"/>
      <c r="J59" s="1172"/>
      <c r="K59" s="86" t="s">
        <v>528</v>
      </c>
      <c r="L59" s="87" t="s">
        <v>528</v>
      </c>
      <c r="M59" s="87" t="s">
        <v>528</v>
      </c>
      <c r="N59" s="87" t="s">
        <v>528</v>
      </c>
      <c r="O59" s="88" t="s">
        <v>528</v>
      </c>
    </row>
    <row r="60" spans="1:21" ht="31.5" customHeight="1" thickBot="1">
      <c r="B60" s="1165"/>
      <c r="C60" s="1166"/>
      <c r="D60" s="1173" t="s">
        <v>29</v>
      </c>
      <c r="E60" s="1174"/>
      <c r="F60" s="1174"/>
      <c r="G60" s="1174"/>
      <c r="H60" s="1174"/>
      <c r="I60" s="1174"/>
      <c r="J60" s="1175"/>
      <c r="K60" s="89" t="s">
        <v>528</v>
      </c>
      <c r="L60" s="90" t="s">
        <v>528</v>
      </c>
      <c r="M60" s="90" t="s">
        <v>528</v>
      </c>
      <c r="N60" s="90" t="s">
        <v>528</v>
      </c>
      <c r="O60" s="91" t="s">
        <v>528</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AXMkykBOjfCY/h4azhreond4mgUu6Z5Cpk2q5HtGm83nNgVHSBbORERcDNJ9ChQBC55zqByCwNzhQgWes+Mg==" saltValue="a/r5QJ/sFzBLeIpF+A5A7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569</v>
      </c>
      <c r="J40" s="103" t="s">
        <v>570</v>
      </c>
      <c r="K40" s="103" t="s">
        <v>571</v>
      </c>
      <c r="L40" s="103" t="s">
        <v>572</v>
      </c>
      <c r="M40" s="104" t="s">
        <v>573</v>
      </c>
    </row>
    <row r="41" spans="2:13" ht="27.75" customHeight="1">
      <c r="B41" s="1196" t="s">
        <v>32</v>
      </c>
      <c r="C41" s="1197"/>
      <c r="D41" s="105"/>
      <c r="E41" s="1198" t="s">
        <v>33</v>
      </c>
      <c r="F41" s="1198"/>
      <c r="G41" s="1198"/>
      <c r="H41" s="1199"/>
      <c r="I41" s="355">
        <v>7903</v>
      </c>
      <c r="J41" s="356">
        <v>7637</v>
      </c>
      <c r="K41" s="356">
        <v>7381</v>
      </c>
      <c r="L41" s="356">
        <v>7528</v>
      </c>
      <c r="M41" s="357">
        <v>7915</v>
      </c>
    </row>
    <row r="42" spans="2:13" ht="27.75" customHeight="1">
      <c r="B42" s="1186"/>
      <c r="C42" s="1187"/>
      <c r="D42" s="106"/>
      <c r="E42" s="1190" t="s">
        <v>34</v>
      </c>
      <c r="F42" s="1190"/>
      <c r="G42" s="1190"/>
      <c r="H42" s="1191"/>
      <c r="I42" s="358">
        <v>533</v>
      </c>
      <c r="J42" s="359">
        <v>511</v>
      </c>
      <c r="K42" s="359">
        <v>490</v>
      </c>
      <c r="L42" s="359">
        <v>221</v>
      </c>
      <c r="M42" s="360">
        <v>199</v>
      </c>
    </row>
    <row r="43" spans="2:13" ht="27.75" customHeight="1">
      <c r="B43" s="1186"/>
      <c r="C43" s="1187"/>
      <c r="D43" s="106"/>
      <c r="E43" s="1190" t="s">
        <v>35</v>
      </c>
      <c r="F43" s="1190"/>
      <c r="G43" s="1190"/>
      <c r="H43" s="1191"/>
      <c r="I43" s="358">
        <v>1158</v>
      </c>
      <c r="J43" s="359">
        <v>1300</v>
      </c>
      <c r="K43" s="359">
        <v>1471</v>
      </c>
      <c r="L43" s="359">
        <v>1448</v>
      </c>
      <c r="M43" s="360">
        <v>1326</v>
      </c>
    </row>
    <row r="44" spans="2:13" ht="27.75" customHeight="1">
      <c r="B44" s="1186"/>
      <c r="C44" s="1187"/>
      <c r="D44" s="106"/>
      <c r="E44" s="1190" t="s">
        <v>36</v>
      </c>
      <c r="F44" s="1190"/>
      <c r="G44" s="1190"/>
      <c r="H44" s="1191"/>
      <c r="I44" s="358">
        <v>109</v>
      </c>
      <c r="J44" s="359">
        <v>83</v>
      </c>
      <c r="K44" s="359">
        <v>61</v>
      </c>
      <c r="L44" s="359">
        <v>40</v>
      </c>
      <c r="M44" s="360">
        <v>21</v>
      </c>
    </row>
    <row r="45" spans="2:13" ht="27.75" customHeight="1">
      <c r="B45" s="1186"/>
      <c r="C45" s="1187"/>
      <c r="D45" s="106"/>
      <c r="E45" s="1190" t="s">
        <v>37</v>
      </c>
      <c r="F45" s="1190"/>
      <c r="G45" s="1190"/>
      <c r="H45" s="1191"/>
      <c r="I45" s="358">
        <v>313</v>
      </c>
      <c r="J45" s="359">
        <v>253</v>
      </c>
      <c r="K45" s="359">
        <v>169</v>
      </c>
      <c r="L45" s="359">
        <v>71</v>
      </c>
      <c r="M45" s="360" t="s">
        <v>528</v>
      </c>
    </row>
    <row r="46" spans="2:13" ht="27.75" customHeight="1">
      <c r="B46" s="1186"/>
      <c r="C46" s="1187"/>
      <c r="D46" s="107"/>
      <c r="E46" s="1190" t="s">
        <v>38</v>
      </c>
      <c r="F46" s="1190"/>
      <c r="G46" s="1190"/>
      <c r="H46" s="1191"/>
      <c r="I46" s="358" t="s">
        <v>528</v>
      </c>
      <c r="J46" s="359" t="s">
        <v>528</v>
      </c>
      <c r="K46" s="359" t="s">
        <v>528</v>
      </c>
      <c r="L46" s="359" t="s">
        <v>528</v>
      </c>
      <c r="M46" s="360" t="s">
        <v>528</v>
      </c>
    </row>
    <row r="47" spans="2:13" ht="27.75" customHeight="1">
      <c r="B47" s="1186"/>
      <c r="C47" s="1187"/>
      <c r="D47" s="108"/>
      <c r="E47" s="1200" t="s">
        <v>39</v>
      </c>
      <c r="F47" s="1201"/>
      <c r="G47" s="1201"/>
      <c r="H47" s="1202"/>
      <c r="I47" s="358" t="s">
        <v>528</v>
      </c>
      <c r="J47" s="359" t="s">
        <v>528</v>
      </c>
      <c r="K47" s="359" t="s">
        <v>528</v>
      </c>
      <c r="L47" s="359" t="s">
        <v>528</v>
      </c>
      <c r="M47" s="360" t="s">
        <v>528</v>
      </c>
    </row>
    <row r="48" spans="2:13" ht="27.75" customHeight="1">
      <c r="B48" s="1186"/>
      <c r="C48" s="1187"/>
      <c r="D48" s="106"/>
      <c r="E48" s="1190" t="s">
        <v>40</v>
      </c>
      <c r="F48" s="1190"/>
      <c r="G48" s="1190"/>
      <c r="H48" s="1191"/>
      <c r="I48" s="358" t="s">
        <v>528</v>
      </c>
      <c r="J48" s="359" t="s">
        <v>528</v>
      </c>
      <c r="K48" s="359" t="s">
        <v>528</v>
      </c>
      <c r="L48" s="359" t="s">
        <v>528</v>
      </c>
      <c r="M48" s="360" t="s">
        <v>528</v>
      </c>
    </row>
    <row r="49" spans="2:13" ht="27.75" customHeight="1">
      <c r="B49" s="1188"/>
      <c r="C49" s="1189"/>
      <c r="D49" s="106"/>
      <c r="E49" s="1190" t="s">
        <v>41</v>
      </c>
      <c r="F49" s="1190"/>
      <c r="G49" s="1190"/>
      <c r="H49" s="1191"/>
      <c r="I49" s="358" t="s">
        <v>528</v>
      </c>
      <c r="J49" s="359" t="s">
        <v>528</v>
      </c>
      <c r="K49" s="359" t="s">
        <v>528</v>
      </c>
      <c r="L49" s="359" t="s">
        <v>528</v>
      </c>
      <c r="M49" s="360" t="s">
        <v>528</v>
      </c>
    </row>
    <row r="50" spans="2:13" ht="27.75" customHeight="1">
      <c r="B50" s="1184" t="s">
        <v>42</v>
      </c>
      <c r="C50" s="1185"/>
      <c r="D50" s="109"/>
      <c r="E50" s="1190" t="s">
        <v>43</v>
      </c>
      <c r="F50" s="1190"/>
      <c r="G50" s="1190"/>
      <c r="H50" s="1191"/>
      <c r="I50" s="358">
        <v>1503</v>
      </c>
      <c r="J50" s="359">
        <v>1507</v>
      </c>
      <c r="K50" s="359">
        <v>1645</v>
      </c>
      <c r="L50" s="359">
        <v>1752</v>
      </c>
      <c r="M50" s="360">
        <v>1805</v>
      </c>
    </row>
    <row r="51" spans="2:13" ht="27.75" customHeight="1">
      <c r="B51" s="1186"/>
      <c r="C51" s="1187"/>
      <c r="D51" s="106"/>
      <c r="E51" s="1190" t="s">
        <v>44</v>
      </c>
      <c r="F51" s="1190"/>
      <c r="G51" s="1190"/>
      <c r="H51" s="1191"/>
      <c r="I51" s="358">
        <v>971</v>
      </c>
      <c r="J51" s="359">
        <v>764</v>
      </c>
      <c r="K51" s="359">
        <v>610</v>
      </c>
      <c r="L51" s="359">
        <v>511</v>
      </c>
      <c r="M51" s="360">
        <v>571</v>
      </c>
    </row>
    <row r="52" spans="2:13" ht="27.75" customHeight="1">
      <c r="B52" s="1188"/>
      <c r="C52" s="1189"/>
      <c r="D52" s="106"/>
      <c r="E52" s="1190" t="s">
        <v>45</v>
      </c>
      <c r="F52" s="1190"/>
      <c r="G52" s="1190"/>
      <c r="H52" s="1191"/>
      <c r="I52" s="358">
        <v>5288</v>
      </c>
      <c r="J52" s="359">
        <v>5115</v>
      </c>
      <c r="K52" s="359">
        <v>4982</v>
      </c>
      <c r="L52" s="359">
        <v>5052</v>
      </c>
      <c r="M52" s="360">
        <v>5073</v>
      </c>
    </row>
    <row r="53" spans="2:13" ht="27.75" customHeight="1" thickBot="1">
      <c r="B53" s="1192" t="s">
        <v>46</v>
      </c>
      <c r="C53" s="1193"/>
      <c r="D53" s="110"/>
      <c r="E53" s="1194" t="s">
        <v>47</v>
      </c>
      <c r="F53" s="1194"/>
      <c r="G53" s="1194"/>
      <c r="H53" s="1195"/>
      <c r="I53" s="361">
        <v>2255</v>
      </c>
      <c r="J53" s="362">
        <v>2397</v>
      </c>
      <c r="K53" s="362">
        <v>2334</v>
      </c>
      <c r="L53" s="362">
        <v>1993</v>
      </c>
      <c r="M53" s="363">
        <v>2011</v>
      </c>
    </row>
    <row r="54" spans="2:13" ht="27.75" customHeight="1">
      <c r="B54" s="111" t="s">
        <v>48</v>
      </c>
      <c r="C54" s="112"/>
      <c r="D54" s="112"/>
      <c r="E54" s="113"/>
      <c r="F54" s="113"/>
      <c r="G54" s="113"/>
      <c r="H54" s="113"/>
      <c r="I54" s="114"/>
      <c r="J54" s="114"/>
      <c r="K54" s="114"/>
      <c r="L54" s="114"/>
      <c r="M54" s="114"/>
    </row>
    <row r="55" spans="2:13"/>
  </sheetData>
  <sheetProtection algorithmName="SHA-512" hashValue="Dn8KcHniXzpCHPrSdbV+Wb2aZfVFBbwdthdWUdZLiejVw0HKR3WC76PpSkK8fRHH6kysELDCvzMOchcXYnHJtQ==" saltValue="sWogLdQNflYxpukKfngw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571</v>
      </c>
      <c r="G54" s="119" t="s">
        <v>572</v>
      </c>
      <c r="H54" s="120" t="s">
        <v>573</v>
      </c>
    </row>
    <row r="55" spans="2:8" ht="52.5" customHeight="1">
      <c r="B55" s="121"/>
      <c r="C55" s="1211" t="s">
        <v>50</v>
      </c>
      <c r="D55" s="1211"/>
      <c r="E55" s="1212"/>
      <c r="F55" s="122">
        <v>1055</v>
      </c>
      <c r="G55" s="122">
        <v>1073</v>
      </c>
      <c r="H55" s="123">
        <v>1049</v>
      </c>
    </row>
    <row r="56" spans="2:8" ht="52.5" customHeight="1">
      <c r="B56" s="124"/>
      <c r="C56" s="1213" t="s">
        <v>51</v>
      </c>
      <c r="D56" s="1213"/>
      <c r="E56" s="1214"/>
      <c r="F56" s="125">
        <v>131</v>
      </c>
      <c r="G56" s="125">
        <v>163</v>
      </c>
      <c r="H56" s="126">
        <v>163</v>
      </c>
    </row>
    <row r="57" spans="2:8" ht="53.25" customHeight="1">
      <c r="B57" s="124"/>
      <c r="C57" s="1215" t="s">
        <v>52</v>
      </c>
      <c r="D57" s="1215"/>
      <c r="E57" s="1216"/>
      <c r="F57" s="127">
        <v>243</v>
      </c>
      <c r="G57" s="127">
        <v>280</v>
      </c>
      <c r="H57" s="128">
        <v>288</v>
      </c>
    </row>
    <row r="58" spans="2:8" ht="45.75" customHeight="1">
      <c r="B58" s="129"/>
      <c r="C58" s="1203" t="s">
        <v>600</v>
      </c>
      <c r="D58" s="1204"/>
      <c r="E58" s="1205"/>
      <c r="F58" s="130">
        <v>132</v>
      </c>
      <c r="G58" s="130">
        <v>168</v>
      </c>
      <c r="H58" s="131">
        <v>176</v>
      </c>
    </row>
    <row r="59" spans="2:8" ht="45.75" customHeight="1">
      <c r="B59" s="129"/>
      <c r="C59" s="1203" t="s">
        <v>601</v>
      </c>
      <c r="D59" s="1204"/>
      <c r="E59" s="1205"/>
      <c r="F59" s="130">
        <v>100</v>
      </c>
      <c r="G59" s="130">
        <v>100</v>
      </c>
      <c r="H59" s="131">
        <v>100</v>
      </c>
    </row>
    <row r="60" spans="2:8" ht="45.75" customHeight="1">
      <c r="B60" s="129"/>
      <c r="C60" s="1203" t="s">
        <v>602</v>
      </c>
      <c r="D60" s="1204"/>
      <c r="E60" s="1205"/>
      <c r="F60" s="130">
        <v>10</v>
      </c>
      <c r="G60" s="130">
        <v>10</v>
      </c>
      <c r="H60" s="131">
        <v>10</v>
      </c>
    </row>
    <row r="61" spans="2:8" ht="45.75" customHeight="1">
      <c r="B61" s="129"/>
      <c r="C61" s="1203" t="s">
        <v>603</v>
      </c>
      <c r="D61" s="1204"/>
      <c r="E61" s="1205"/>
      <c r="F61" s="130">
        <v>1</v>
      </c>
      <c r="G61" s="130">
        <v>2</v>
      </c>
      <c r="H61" s="131">
        <v>2</v>
      </c>
    </row>
    <row r="62" spans="2:8" ht="45.75" customHeight="1" thickBot="1">
      <c r="B62" s="132"/>
      <c r="C62" s="1206"/>
      <c r="D62" s="1207"/>
      <c r="E62" s="1208"/>
      <c r="F62" s="133"/>
      <c r="G62" s="133"/>
      <c r="H62" s="134"/>
    </row>
    <row r="63" spans="2:8" ht="52.5" customHeight="1" thickBot="1">
      <c r="B63" s="135"/>
      <c r="C63" s="1209" t="s">
        <v>53</v>
      </c>
      <c r="D63" s="1209"/>
      <c r="E63" s="1210"/>
      <c r="F63" s="136">
        <v>1429</v>
      </c>
      <c r="G63" s="136">
        <v>1516</v>
      </c>
      <c r="H63" s="137">
        <v>1499</v>
      </c>
    </row>
    <row r="64" spans="2:8"/>
  </sheetData>
  <sheetProtection algorithmName="SHA-512" hashValue="oF18BWGshZjWkuo3QkkdNiGVCWfQM7AUXT1L+kkFi2/0xmEhh/DBn5XRb1hdzpcTUscfAAlVROWyz0eT+kwkFg==" saltValue="F75S7x6cIZ8dqKMq3NdF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566</v>
      </c>
      <c r="G2" s="151"/>
      <c r="H2" s="152"/>
    </row>
    <row r="3" spans="1:8">
      <c r="A3" s="148" t="s">
        <v>559</v>
      </c>
      <c r="B3" s="153"/>
      <c r="C3" s="154"/>
      <c r="D3" s="155">
        <v>201652</v>
      </c>
      <c r="E3" s="156"/>
      <c r="F3" s="157">
        <v>167497</v>
      </c>
      <c r="G3" s="158"/>
      <c r="H3" s="159"/>
    </row>
    <row r="4" spans="1:8">
      <c r="A4" s="160"/>
      <c r="B4" s="161"/>
      <c r="C4" s="162"/>
      <c r="D4" s="163">
        <v>60827</v>
      </c>
      <c r="E4" s="164"/>
      <c r="F4" s="165">
        <v>82571</v>
      </c>
      <c r="G4" s="166"/>
      <c r="H4" s="167"/>
    </row>
    <row r="5" spans="1:8">
      <c r="A5" s="148" t="s">
        <v>561</v>
      </c>
      <c r="B5" s="153"/>
      <c r="C5" s="154"/>
      <c r="D5" s="155">
        <v>162917</v>
      </c>
      <c r="E5" s="156"/>
      <c r="F5" s="157">
        <v>190274</v>
      </c>
      <c r="G5" s="158"/>
      <c r="H5" s="159"/>
    </row>
    <row r="6" spans="1:8">
      <c r="A6" s="160"/>
      <c r="B6" s="161"/>
      <c r="C6" s="162"/>
      <c r="D6" s="163">
        <v>27927</v>
      </c>
      <c r="E6" s="164"/>
      <c r="F6" s="165">
        <v>88584</v>
      </c>
      <c r="G6" s="166"/>
      <c r="H6" s="167"/>
    </row>
    <row r="7" spans="1:8">
      <c r="A7" s="148" t="s">
        <v>562</v>
      </c>
      <c r="B7" s="153"/>
      <c r="C7" s="154"/>
      <c r="D7" s="155">
        <v>133695</v>
      </c>
      <c r="E7" s="156"/>
      <c r="F7" s="157">
        <v>200194</v>
      </c>
      <c r="G7" s="158"/>
      <c r="H7" s="159"/>
    </row>
    <row r="8" spans="1:8">
      <c r="A8" s="160"/>
      <c r="B8" s="161"/>
      <c r="C8" s="162"/>
      <c r="D8" s="163">
        <v>48067</v>
      </c>
      <c r="E8" s="164"/>
      <c r="F8" s="165">
        <v>106422</v>
      </c>
      <c r="G8" s="166"/>
      <c r="H8" s="167"/>
    </row>
    <row r="9" spans="1:8">
      <c r="A9" s="148" t="s">
        <v>563</v>
      </c>
      <c r="B9" s="153"/>
      <c r="C9" s="154"/>
      <c r="D9" s="155">
        <v>243480</v>
      </c>
      <c r="E9" s="156"/>
      <c r="F9" s="157">
        <v>196914</v>
      </c>
      <c r="G9" s="158"/>
      <c r="H9" s="159"/>
    </row>
    <row r="10" spans="1:8">
      <c r="A10" s="160"/>
      <c r="B10" s="161"/>
      <c r="C10" s="162"/>
      <c r="D10" s="163">
        <v>84809</v>
      </c>
      <c r="E10" s="164"/>
      <c r="F10" s="165">
        <v>98966</v>
      </c>
      <c r="G10" s="166"/>
      <c r="H10" s="167"/>
    </row>
    <row r="11" spans="1:8">
      <c r="A11" s="148" t="s">
        <v>564</v>
      </c>
      <c r="B11" s="153"/>
      <c r="C11" s="154"/>
      <c r="D11" s="155">
        <v>320601</v>
      </c>
      <c r="E11" s="156"/>
      <c r="F11" s="157">
        <v>204757</v>
      </c>
      <c r="G11" s="158"/>
      <c r="H11" s="159"/>
    </row>
    <row r="12" spans="1:8">
      <c r="A12" s="160"/>
      <c r="B12" s="161"/>
      <c r="C12" s="168"/>
      <c r="D12" s="163">
        <v>132317</v>
      </c>
      <c r="E12" s="164"/>
      <c r="F12" s="165">
        <v>106071</v>
      </c>
      <c r="G12" s="166"/>
      <c r="H12" s="167"/>
    </row>
    <row r="13" spans="1:8">
      <c r="A13" s="148"/>
      <c r="B13" s="153"/>
      <c r="C13" s="169"/>
      <c r="D13" s="170">
        <v>212469</v>
      </c>
      <c r="E13" s="171"/>
      <c r="F13" s="172">
        <v>191927</v>
      </c>
      <c r="G13" s="173"/>
      <c r="H13" s="159"/>
    </row>
    <row r="14" spans="1:8">
      <c r="A14" s="160"/>
      <c r="B14" s="161"/>
      <c r="C14" s="162"/>
      <c r="D14" s="163">
        <v>70789</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2.14</v>
      </c>
      <c r="C19" s="174">
        <f>ROUND(VALUE(SUBSTITUTE(実質収支比率等に係る経年分析!G$48,"▲","-")),2)</f>
        <v>0.37</v>
      </c>
      <c r="D19" s="174">
        <f>ROUND(VALUE(SUBSTITUTE(実質収支比率等に係る経年分析!H$48,"▲","-")),2)</f>
        <v>0.92</v>
      </c>
      <c r="E19" s="174">
        <f>ROUND(VALUE(SUBSTITUTE(実質収支比率等に係る経年分析!I$48,"▲","-")),2)</f>
        <v>1.47</v>
      </c>
      <c r="F19" s="174">
        <f>ROUND(VALUE(SUBSTITUTE(実質収支比率等に係る経年分析!J$48,"▲","-")),2)</f>
        <v>0.41</v>
      </c>
    </row>
    <row r="20" spans="1:11">
      <c r="A20" s="174" t="s">
        <v>57</v>
      </c>
      <c r="B20" s="174">
        <f>ROUND(VALUE(SUBSTITUTE(実質収支比率等に係る経年分析!F$47,"▲","-")),2)</f>
        <v>27.83</v>
      </c>
      <c r="C20" s="174">
        <f>ROUND(VALUE(SUBSTITUTE(実質収支比率等に係る経年分析!G$47,"▲","-")),2)</f>
        <v>26.94</v>
      </c>
      <c r="D20" s="174">
        <f>ROUND(VALUE(SUBSTITUTE(実質収支比率等に係る経年分析!H$47,"▲","-")),2)</f>
        <v>28.12</v>
      </c>
      <c r="E20" s="174">
        <f>ROUND(VALUE(SUBSTITUTE(実質収支比率等に係る経年分析!I$47,"▲","-")),2)</f>
        <v>26.72</v>
      </c>
      <c r="F20" s="174">
        <f>ROUND(VALUE(SUBSTITUTE(実質収支比率等に係る経年分析!J$47,"▲","-")),2)</f>
        <v>26.99</v>
      </c>
    </row>
    <row r="21" spans="1:11">
      <c r="A21" s="174" t="s">
        <v>58</v>
      </c>
      <c r="B21" s="174">
        <f>IF(ISNUMBER(VALUE(SUBSTITUTE(実質収支比率等に係る経年分析!F$49,"▲","-"))),ROUND(VALUE(SUBSTITUTE(実質収支比率等に係る経年分析!F$49,"▲","-")),2),NA())</f>
        <v>-4.1900000000000004</v>
      </c>
      <c r="C21" s="174">
        <f>IF(ISNUMBER(VALUE(SUBSTITUTE(実質収支比率等に係る経年分析!G$49,"▲","-"))),ROUND(VALUE(SUBSTITUTE(実質収支比率等に係る経年分析!G$49,"▲","-")),2),NA())</f>
        <v>-4.2300000000000004</v>
      </c>
      <c r="D21" s="174">
        <f>IF(ISNUMBER(VALUE(SUBSTITUTE(実質収支比率等に係る経年分析!H$49,"▲","-"))),ROUND(VALUE(SUBSTITUTE(実質収支比率等に係る経年分析!H$49,"▲","-")),2),NA())</f>
        <v>2.7</v>
      </c>
      <c r="E21" s="174">
        <f>IF(ISNUMBER(VALUE(SUBSTITUTE(実質収支比率等に係る経年分析!I$49,"▲","-"))),ROUND(VALUE(SUBSTITUTE(実質収支比率等に係る経年分析!I$49,"▲","-")),2),NA())</f>
        <v>0.61</v>
      </c>
      <c r="F21" s="174">
        <f>IF(ISNUMBER(VALUE(SUBSTITUTE(実質収支比率等に係る経年分析!J$49,"▲","-"))),ROUND(VALUE(SUBSTITUTE(実質収支比率等に係る経年分析!J$49,"▲","-")),2),NA())</f>
        <v>-2.5099999999999998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伊仙町国民健康保険直営診療施設勘定特別会計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徳之島交流ひろば「ほーらい館」特別会計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伊仙町後期高齢者医療特別会計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0.41</v>
      </c>
    </row>
    <row r="34" spans="1:16">
      <c r="A34" s="175" t="str">
        <f>IF(連結実質赤字比率に係る赤字・黒字の構成分析!C$36="",NA(),連結実質赤字比率に係る赤字・黒字の構成分析!C$36)</f>
        <v>伊仙町介護保険特別会計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0.68</v>
      </c>
    </row>
    <row r="35" spans="1:16">
      <c r="A35" s="175" t="str">
        <f>IF(連結実質赤字比率に係る赤字・黒字の構成分析!C$35="",NA(),連結実質赤字比率に係る赤字・黒字の構成分析!C$35)</f>
        <v>伊仙町国民健康保険特別会計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0.57999999999999996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1.18</v>
      </c>
    </row>
    <row r="36" spans="1:16">
      <c r="A36" s="175" t="str">
        <f>IF(連結実質赤字比率に係る赤字・黒字の構成分析!C$34="",NA(),連結実質赤字比率に係る赤字・黒字の構成分析!C$34)</f>
        <v>伊仙町上水道事業会計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13.37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699</v>
      </c>
      <c r="E42" s="176"/>
      <c r="F42" s="176"/>
      <c r="G42" s="176">
        <f>'実質公債費比率（分子）の構造'!L$52</f>
        <v>626</v>
      </c>
      <c r="H42" s="176"/>
      <c r="I42" s="176"/>
      <c r="J42" s="176">
        <f>'実質公債費比率（分子）の構造'!M$52</f>
        <v>642</v>
      </c>
      <c r="K42" s="176"/>
      <c r="L42" s="176"/>
      <c r="M42" s="176">
        <f>'実質公債費比率（分子）の構造'!N$52</f>
        <v>636</v>
      </c>
      <c r="N42" s="176"/>
      <c r="O42" s="176"/>
      <c r="P42" s="176">
        <f>'実質公債費比率（分子）の構造'!O$52</f>
        <v>582</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22</v>
      </c>
      <c r="C45" s="176"/>
      <c r="D45" s="176"/>
      <c r="E45" s="176">
        <f>'実質公債費比率（分子）の構造'!L$49</f>
        <v>22</v>
      </c>
      <c r="F45" s="176"/>
      <c r="G45" s="176"/>
      <c r="H45" s="176">
        <f>'実質公債費比率（分子）の構造'!M$49</f>
        <v>22</v>
      </c>
      <c r="I45" s="176"/>
      <c r="J45" s="176"/>
      <c r="K45" s="176">
        <f>'実質公債費比率（分子）の構造'!N$49</f>
        <v>21</v>
      </c>
      <c r="L45" s="176"/>
      <c r="M45" s="176"/>
      <c r="N45" s="176">
        <f>'実質公債費比率（分子）の構造'!O$49</f>
        <v>21</v>
      </c>
      <c r="O45" s="176"/>
      <c r="P45" s="176"/>
    </row>
    <row r="46" spans="1:16">
      <c r="A46" s="176" t="s">
        <v>69</v>
      </c>
      <c r="B46" s="176">
        <f>'実質公債費比率（分子）の構造'!K$48</f>
        <v>55</v>
      </c>
      <c r="C46" s="176"/>
      <c r="D46" s="176"/>
      <c r="E46" s="176">
        <f>'実質公債費比率（分子）の構造'!L$48</f>
        <v>67</v>
      </c>
      <c r="F46" s="176"/>
      <c r="G46" s="176"/>
      <c r="H46" s="176">
        <f>'実質公債費比率（分子）の構造'!M$48</f>
        <v>71</v>
      </c>
      <c r="I46" s="176"/>
      <c r="J46" s="176"/>
      <c r="K46" s="176">
        <f>'実質公債費比率（分子）の構造'!N$48</f>
        <v>95</v>
      </c>
      <c r="L46" s="176"/>
      <c r="M46" s="176"/>
      <c r="N46" s="176">
        <f>'実質公債費比率（分子）の構造'!O$48</f>
        <v>88</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882</v>
      </c>
      <c r="C49" s="176"/>
      <c r="D49" s="176"/>
      <c r="E49" s="176">
        <f>'実質公債費比率（分子）の構造'!L$45</f>
        <v>848</v>
      </c>
      <c r="F49" s="176"/>
      <c r="G49" s="176"/>
      <c r="H49" s="176">
        <f>'実質公債費比率（分子）の構造'!M$45</f>
        <v>864</v>
      </c>
      <c r="I49" s="176"/>
      <c r="J49" s="176"/>
      <c r="K49" s="176">
        <f>'実質公債費比率（分子）の構造'!N$45</f>
        <v>813</v>
      </c>
      <c r="L49" s="176"/>
      <c r="M49" s="176"/>
      <c r="N49" s="176">
        <f>'実質公債費比率（分子）の構造'!O$45</f>
        <v>804</v>
      </c>
      <c r="O49" s="176"/>
      <c r="P49" s="176"/>
    </row>
    <row r="50" spans="1:16">
      <c r="A50" s="176" t="s">
        <v>73</v>
      </c>
      <c r="B50" s="176" t="e">
        <f>NA()</f>
        <v>#N/A</v>
      </c>
      <c r="C50" s="176">
        <f>IF(ISNUMBER('実質公債費比率（分子）の構造'!K$53),'実質公債費比率（分子）の構造'!K$53,NA())</f>
        <v>260</v>
      </c>
      <c r="D50" s="176" t="e">
        <f>NA()</f>
        <v>#N/A</v>
      </c>
      <c r="E50" s="176" t="e">
        <f>NA()</f>
        <v>#N/A</v>
      </c>
      <c r="F50" s="176">
        <f>IF(ISNUMBER('実質公債費比率（分子）の構造'!L$53),'実質公債費比率（分子）の構造'!L$53,NA())</f>
        <v>311</v>
      </c>
      <c r="G50" s="176" t="e">
        <f>NA()</f>
        <v>#N/A</v>
      </c>
      <c r="H50" s="176" t="e">
        <f>NA()</f>
        <v>#N/A</v>
      </c>
      <c r="I50" s="176">
        <f>IF(ISNUMBER('実質公債費比率（分子）の構造'!M$53),'実質公債費比率（分子）の構造'!M$53,NA())</f>
        <v>315</v>
      </c>
      <c r="J50" s="176" t="e">
        <f>NA()</f>
        <v>#N/A</v>
      </c>
      <c r="K50" s="176" t="e">
        <f>NA()</f>
        <v>#N/A</v>
      </c>
      <c r="L50" s="176">
        <f>IF(ISNUMBER('実質公債費比率（分子）の構造'!N$53),'実質公債費比率（分子）の構造'!N$53,NA())</f>
        <v>293</v>
      </c>
      <c r="M50" s="176" t="e">
        <f>NA()</f>
        <v>#N/A</v>
      </c>
      <c r="N50" s="176" t="e">
        <f>NA()</f>
        <v>#N/A</v>
      </c>
      <c r="O50" s="176">
        <f>IF(ISNUMBER('実質公債費比率（分子）の構造'!O$53),'実質公債費比率（分子）の構造'!O$53,NA())</f>
        <v>331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5288</v>
      </c>
      <c r="E56" s="175"/>
      <c r="F56" s="175"/>
      <c r="G56" s="175">
        <f>'将来負担比率（分子）の構造'!J$52</f>
        <v>5115</v>
      </c>
      <c r="H56" s="175"/>
      <c r="I56" s="175"/>
      <c r="J56" s="175">
        <f>'将来負担比率（分子）の構造'!K$52</f>
        <v>4982</v>
      </c>
      <c r="K56" s="175"/>
      <c r="L56" s="175"/>
      <c r="M56" s="175">
        <f>'将来負担比率（分子）の構造'!L$52</f>
        <v>5052</v>
      </c>
      <c r="N56" s="175"/>
      <c r="O56" s="175"/>
      <c r="P56" s="175">
        <f>'将来負担比率（分子）の構造'!M$52</f>
        <v>5073</v>
      </c>
    </row>
    <row r="57" spans="1:16">
      <c r="A57" s="175" t="s">
        <v>44</v>
      </c>
      <c r="B57" s="175"/>
      <c r="C57" s="175"/>
      <c r="D57" s="175">
        <f>'将来負担比率（分子）の構造'!I$51</f>
        <v>971</v>
      </c>
      <c r="E57" s="175"/>
      <c r="F57" s="175"/>
      <c r="G57" s="175">
        <f>'将来負担比率（分子）の構造'!J$51</f>
        <v>764</v>
      </c>
      <c r="H57" s="175"/>
      <c r="I57" s="175"/>
      <c r="J57" s="175">
        <f>'将来負担比率（分子）の構造'!K$51</f>
        <v>610</v>
      </c>
      <c r="K57" s="175"/>
      <c r="L57" s="175"/>
      <c r="M57" s="175">
        <f>'将来負担比率（分子）の構造'!L$51</f>
        <v>511</v>
      </c>
      <c r="N57" s="175"/>
      <c r="O57" s="175"/>
      <c r="P57" s="175">
        <f>'将来負担比率（分子）の構造'!M$51</f>
        <v>571</v>
      </c>
    </row>
    <row r="58" spans="1:16">
      <c r="A58" s="175" t="s">
        <v>43</v>
      </c>
      <c r="B58" s="175"/>
      <c r="C58" s="175"/>
      <c r="D58" s="175">
        <f>'将来負担比率（分子）の構造'!I$50</f>
        <v>1503</v>
      </c>
      <c r="E58" s="175"/>
      <c r="F58" s="175"/>
      <c r="G58" s="175">
        <f>'将来負担比率（分子）の構造'!J$50</f>
        <v>1507</v>
      </c>
      <c r="H58" s="175"/>
      <c r="I58" s="175"/>
      <c r="J58" s="175">
        <f>'将来負担比率（分子）の構造'!K$50</f>
        <v>1645</v>
      </c>
      <c r="K58" s="175"/>
      <c r="L58" s="175"/>
      <c r="M58" s="175">
        <f>'将来負担比率（分子）の構造'!L$50</f>
        <v>1752</v>
      </c>
      <c r="N58" s="175"/>
      <c r="O58" s="175"/>
      <c r="P58" s="175">
        <f>'将来負担比率（分子）の構造'!M$50</f>
        <v>1805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313</v>
      </c>
      <c r="C62" s="175"/>
      <c r="D62" s="175"/>
      <c r="E62" s="175">
        <f>'将来負担比率（分子）の構造'!J$45</f>
        <v>253</v>
      </c>
      <c r="F62" s="175"/>
      <c r="G62" s="175"/>
      <c r="H62" s="175">
        <f>'将来負担比率（分子）の構造'!K$45</f>
        <v>169</v>
      </c>
      <c r="I62" s="175"/>
      <c r="J62" s="175"/>
      <c r="K62" s="175">
        <f>'将来負担比率（分子）の構造'!L$45</f>
        <v>71</v>
      </c>
      <c r="L62" s="175"/>
      <c r="M62" s="175"/>
      <c r="N62" s="175" t="str">
        <f>'将来負担比率（分子）の構造'!M$45</f>
        <v>-</v>
      </c>
      <c r="O62" s="175"/>
      <c r="P62" s="175"/>
    </row>
    <row r="63" spans="1:16">
      <c r="A63" s="175" t="s">
        <v>36</v>
      </c>
      <c r="B63" s="175">
        <f>'将来負担比率（分子）の構造'!I$44</f>
        <v>109</v>
      </c>
      <c r="C63" s="175"/>
      <c r="D63" s="175"/>
      <c r="E63" s="175">
        <f>'将来負担比率（分子）の構造'!J$44</f>
        <v>83</v>
      </c>
      <c r="F63" s="175"/>
      <c r="G63" s="175"/>
      <c r="H63" s="175">
        <f>'将来負担比率（分子）の構造'!K$44</f>
        <v>61</v>
      </c>
      <c r="I63" s="175"/>
      <c r="J63" s="175"/>
      <c r="K63" s="175">
        <f>'将来負担比率（分子）の構造'!L$44</f>
        <v>40</v>
      </c>
      <c r="L63" s="175"/>
      <c r="M63" s="175"/>
      <c r="N63" s="175">
        <f>'将来負担比率（分子）の構造'!M$44</f>
        <v>21</v>
      </c>
      <c r="O63" s="175"/>
      <c r="P63" s="175"/>
    </row>
    <row r="64" spans="1:16">
      <c r="A64" s="175" t="s">
        <v>35</v>
      </c>
      <c r="B64" s="175">
        <f>'将来負担比率（分子）の構造'!I$43</f>
        <v>1158</v>
      </c>
      <c r="C64" s="175"/>
      <c r="D64" s="175"/>
      <c r="E64" s="175">
        <f>'将来負担比率（分子）の構造'!J$43</f>
        <v>1300</v>
      </c>
      <c r="F64" s="175"/>
      <c r="G64" s="175"/>
      <c r="H64" s="175">
        <f>'将来負担比率（分子）の構造'!K$43</f>
        <v>1471</v>
      </c>
      <c r="I64" s="175"/>
      <c r="J64" s="175"/>
      <c r="K64" s="175">
        <f>'将来負担比率（分子）の構造'!L$43</f>
        <v>1448</v>
      </c>
      <c r="L64" s="175"/>
      <c r="M64" s="175"/>
      <c r="N64" s="175">
        <f>'将来負担比率（分子）の構造'!M$43</f>
        <v>1326</v>
      </c>
      <c r="O64" s="175"/>
      <c r="P64" s="175"/>
    </row>
    <row r="65" spans="1:16">
      <c r="A65" s="175" t="s">
        <v>34</v>
      </c>
      <c r="B65" s="175">
        <f>'将来負担比率（分子）の構造'!I$42</f>
        <v>533</v>
      </c>
      <c r="C65" s="175"/>
      <c r="D65" s="175"/>
      <c r="E65" s="175">
        <f>'将来負担比率（分子）の構造'!J$42</f>
        <v>511</v>
      </c>
      <c r="F65" s="175"/>
      <c r="G65" s="175"/>
      <c r="H65" s="175">
        <f>'将来負担比率（分子）の構造'!K$42</f>
        <v>490</v>
      </c>
      <c r="I65" s="175"/>
      <c r="J65" s="175"/>
      <c r="K65" s="175">
        <f>'将来負担比率（分子）の構造'!L$42</f>
        <v>221</v>
      </c>
      <c r="L65" s="175"/>
      <c r="M65" s="175"/>
      <c r="N65" s="175">
        <f>'将来負担比率（分子）の構造'!M$42</f>
        <v>199</v>
      </c>
      <c r="O65" s="175"/>
      <c r="P65" s="175"/>
    </row>
    <row r="66" spans="1:16">
      <c r="A66" s="175" t="s">
        <v>33</v>
      </c>
      <c r="B66" s="175">
        <f>'将来負担比率（分子）の構造'!I$41</f>
        <v>7903</v>
      </c>
      <c r="C66" s="175"/>
      <c r="D66" s="175"/>
      <c r="E66" s="175">
        <f>'将来負担比率（分子）の構造'!J$41</f>
        <v>7637</v>
      </c>
      <c r="F66" s="175"/>
      <c r="G66" s="175"/>
      <c r="H66" s="175">
        <f>'将来負担比率（分子）の構造'!K$41</f>
        <v>7381</v>
      </c>
      <c r="I66" s="175"/>
      <c r="J66" s="175"/>
      <c r="K66" s="175">
        <f>'将来負担比率（分子）の構造'!L$41</f>
        <v>7528</v>
      </c>
      <c r="L66" s="175"/>
      <c r="M66" s="175"/>
      <c r="N66" s="175">
        <f>'将来負担比率（分子）の構造'!M$41</f>
        <v>7915</v>
      </c>
      <c r="O66" s="175"/>
      <c r="P66" s="175"/>
    </row>
    <row r="67" spans="1:16">
      <c r="A67" s="175" t="s">
        <v>77</v>
      </c>
      <c r="B67" s="175" t="e">
        <f>NA()</f>
        <v>#N/A</v>
      </c>
      <c r="C67" s="175">
        <f>IF(ISNUMBER('将来負担比率（分子）の構造'!I$53), IF('将来負担比率（分子）の構造'!I$53 &lt; 0, 0, '将来負担比率（分子）の構造'!I$53), NA())</f>
        <v>2255</v>
      </c>
      <c r="D67" s="175" t="e">
        <f>NA()</f>
        <v>#N/A</v>
      </c>
      <c r="E67" s="175" t="e">
        <f>NA()</f>
        <v>#N/A</v>
      </c>
      <c r="F67" s="175">
        <f>IF(ISNUMBER('将来負担比率（分子）の構造'!J$53), IF('将来負担比率（分子）の構造'!J$53 &lt; 0, 0, '将来負担比率（分子）の構造'!J$53), NA())</f>
        <v>2397</v>
      </c>
      <c r="G67" s="175" t="e">
        <f>NA()</f>
        <v>#N/A</v>
      </c>
      <c r="H67" s="175" t="e">
        <f>NA()</f>
        <v>#N/A</v>
      </c>
      <c r="I67" s="175">
        <f>IF(ISNUMBER('将来負担比率（分子）の構造'!K$53), IF('将来負担比率（分子）の構造'!K$53 &lt; 0, 0, '将来負担比率（分子）の構造'!K$53), NA())</f>
        <v>2334</v>
      </c>
      <c r="J67" s="175" t="e">
        <f>NA()</f>
        <v>#N/A</v>
      </c>
      <c r="K67" s="175" t="e">
        <f>NA()</f>
        <v>#N/A</v>
      </c>
      <c r="L67" s="175">
        <f>IF(ISNUMBER('将来負担比率（分子）の構造'!L$53), IF('将来負担比率（分子）の構造'!L$53 &lt; 0, 0, '将来負担比率（分子）の構造'!L$53), NA())</f>
        <v>1993</v>
      </c>
      <c r="M67" s="175" t="e">
        <f>NA()</f>
        <v>#N/A</v>
      </c>
      <c r="N67" s="175" t="e">
        <f>NA()</f>
        <v>#N/A</v>
      </c>
      <c r="O67" s="175">
        <f>IF(ISNUMBER('将来負担比率（分子）の構造'!M$53), IF('将来負担比率（分子）の構造'!M$53 &lt; 0, 0, '将来負担比率（分子）の構造'!M$53), NA())</f>
        <v>2011</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1055</v>
      </c>
      <c r="C72" s="179">
        <f>基金残高に係る経年分析!G55</f>
        <v>1073</v>
      </c>
      <c r="D72" s="179">
        <f>基金残高に係る経年分析!H55</f>
        <v>1049</v>
      </c>
    </row>
    <row r="73" spans="1:16">
      <c r="A73" s="178" t="s">
        <v>80</v>
      </c>
      <c r="B73" s="179">
        <f>基金残高に係る経年分析!F56</f>
        <v>131</v>
      </c>
      <c r="C73" s="179">
        <f>基金残高に係る経年分析!G56</f>
        <v>163</v>
      </c>
      <c r="D73" s="179">
        <f>基金残高に係る経年分析!H56</f>
        <v>163</v>
      </c>
    </row>
    <row r="74" spans="1:16">
      <c r="A74" s="178" t="s">
        <v>81</v>
      </c>
      <c r="B74" s="179">
        <f>基金残高に係る経年分析!F57</f>
        <v>243</v>
      </c>
      <c r="C74" s="179">
        <f>基金残高に係る経年分析!G57</f>
        <v>280</v>
      </c>
      <c r="D74" s="179">
        <f>基金残高に係る経年分析!H57</f>
        <v>288</v>
      </c>
    </row>
  </sheetData>
  <sheetProtection algorithmName="SHA-512" hashValue="IbbVG9uXgLJEBrSqzN8KccyMnfMw+g5gvxCKwP7pEDHvalhi7gpmKR23M5tfS/HWYV1VgZZz1KkqUxvXgbYuew==" saltValue="LUGStowyB8tV9nV90Y/n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231</v>
      </c>
      <c r="C5" s="680"/>
      <c r="D5" s="680"/>
      <c r="E5" s="680"/>
      <c r="F5" s="680"/>
      <c r="G5" s="680"/>
      <c r="H5" s="680"/>
      <c r="I5" s="680"/>
      <c r="J5" s="680"/>
      <c r="K5" s="680"/>
      <c r="L5" s="680"/>
      <c r="M5" s="680"/>
      <c r="N5" s="680"/>
      <c r="O5" s="680"/>
      <c r="P5" s="680"/>
      <c r="Q5" s="681"/>
      <c r="R5" s="676">
        <v>359576</v>
      </c>
      <c r="S5" s="677"/>
      <c r="T5" s="677"/>
      <c r="U5" s="677"/>
      <c r="V5" s="677"/>
      <c r="W5" s="677"/>
      <c r="X5" s="677"/>
      <c r="Y5" s="702"/>
      <c r="Z5" s="715">
        <v>4.5999999999999996</v>
      </c>
      <c r="AA5" s="715"/>
      <c r="AB5" s="715"/>
      <c r="AC5" s="715"/>
      <c r="AD5" s="716">
        <v>359576</v>
      </c>
      <c r="AE5" s="716"/>
      <c r="AF5" s="716"/>
      <c r="AG5" s="716"/>
      <c r="AH5" s="716"/>
      <c r="AI5" s="716"/>
      <c r="AJ5" s="716"/>
      <c r="AK5" s="716"/>
      <c r="AL5" s="703">
        <v>9.1999999999999993</v>
      </c>
      <c r="AM5" s="685"/>
      <c r="AN5" s="685"/>
      <c r="AO5" s="704"/>
      <c r="AP5" s="679" t="s">
        <v>232</v>
      </c>
      <c r="AQ5" s="680"/>
      <c r="AR5" s="680"/>
      <c r="AS5" s="680"/>
      <c r="AT5" s="680"/>
      <c r="AU5" s="680"/>
      <c r="AV5" s="680"/>
      <c r="AW5" s="680"/>
      <c r="AX5" s="680"/>
      <c r="AY5" s="680"/>
      <c r="AZ5" s="680"/>
      <c r="BA5" s="680"/>
      <c r="BB5" s="680"/>
      <c r="BC5" s="680"/>
      <c r="BD5" s="680"/>
      <c r="BE5" s="680"/>
      <c r="BF5" s="681"/>
      <c r="BG5" s="621">
        <v>359576</v>
      </c>
      <c r="BH5" s="622"/>
      <c r="BI5" s="622"/>
      <c r="BJ5" s="622"/>
      <c r="BK5" s="622"/>
      <c r="BL5" s="622"/>
      <c r="BM5" s="622"/>
      <c r="BN5" s="623"/>
      <c r="BO5" s="659">
        <v>100</v>
      </c>
      <c r="BP5" s="659"/>
      <c r="BQ5" s="659"/>
      <c r="BR5" s="659"/>
      <c r="BS5" s="660" t="s">
        <v>130</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c r="B6" s="618" t="s">
        <v>236</v>
      </c>
      <c r="C6" s="619"/>
      <c r="D6" s="619"/>
      <c r="E6" s="619"/>
      <c r="F6" s="619"/>
      <c r="G6" s="619"/>
      <c r="H6" s="619"/>
      <c r="I6" s="619"/>
      <c r="J6" s="619"/>
      <c r="K6" s="619"/>
      <c r="L6" s="619"/>
      <c r="M6" s="619"/>
      <c r="N6" s="619"/>
      <c r="O6" s="619"/>
      <c r="P6" s="619"/>
      <c r="Q6" s="620"/>
      <c r="R6" s="621">
        <v>73046</v>
      </c>
      <c r="S6" s="622"/>
      <c r="T6" s="622"/>
      <c r="U6" s="622"/>
      <c r="V6" s="622"/>
      <c r="W6" s="622"/>
      <c r="X6" s="622"/>
      <c r="Y6" s="623"/>
      <c r="Z6" s="659">
        <v>0.9</v>
      </c>
      <c r="AA6" s="659"/>
      <c r="AB6" s="659"/>
      <c r="AC6" s="659"/>
      <c r="AD6" s="660">
        <v>73046</v>
      </c>
      <c r="AE6" s="660"/>
      <c r="AF6" s="660"/>
      <c r="AG6" s="660"/>
      <c r="AH6" s="660"/>
      <c r="AI6" s="660"/>
      <c r="AJ6" s="660"/>
      <c r="AK6" s="660"/>
      <c r="AL6" s="624">
        <v>1.9</v>
      </c>
      <c r="AM6" s="625"/>
      <c r="AN6" s="625"/>
      <c r="AO6" s="661"/>
      <c r="AP6" s="618" t="s">
        <v>237</v>
      </c>
      <c r="AQ6" s="619"/>
      <c r="AR6" s="619"/>
      <c r="AS6" s="619"/>
      <c r="AT6" s="619"/>
      <c r="AU6" s="619"/>
      <c r="AV6" s="619"/>
      <c r="AW6" s="619"/>
      <c r="AX6" s="619"/>
      <c r="AY6" s="619"/>
      <c r="AZ6" s="619"/>
      <c r="BA6" s="619"/>
      <c r="BB6" s="619"/>
      <c r="BC6" s="619"/>
      <c r="BD6" s="619"/>
      <c r="BE6" s="619"/>
      <c r="BF6" s="620"/>
      <c r="BG6" s="621">
        <v>359576</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84088</v>
      </c>
      <c r="CS6" s="622"/>
      <c r="CT6" s="622"/>
      <c r="CU6" s="622"/>
      <c r="CV6" s="622"/>
      <c r="CW6" s="622"/>
      <c r="CX6" s="622"/>
      <c r="CY6" s="623"/>
      <c r="CZ6" s="703">
        <v>1.1000000000000001</v>
      </c>
      <c r="DA6" s="685"/>
      <c r="DB6" s="685"/>
      <c r="DC6" s="705"/>
      <c r="DD6" s="627" t="s">
        <v>130</v>
      </c>
      <c r="DE6" s="622"/>
      <c r="DF6" s="622"/>
      <c r="DG6" s="622"/>
      <c r="DH6" s="622"/>
      <c r="DI6" s="622"/>
      <c r="DJ6" s="622"/>
      <c r="DK6" s="622"/>
      <c r="DL6" s="622"/>
      <c r="DM6" s="622"/>
      <c r="DN6" s="622"/>
      <c r="DO6" s="622"/>
      <c r="DP6" s="623"/>
      <c r="DQ6" s="627">
        <v>84088</v>
      </c>
      <c r="DR6" s="622"/>
      <c r="DS6" s="622"/>
      <c r="DT6" s="622"/>
      <c r="DU6" s="622"/>
      <c r="DV6" s="622"/>
      <c r="DW6" s="622"/>
      <c r="DX6" s="622"/>
      <c r="DY6" s="622"/>
      <c r="DZ6" s="622"/>
      <c r="EA6" s="622"/>
      <c r="EB6" s="622"/>
      <c r="EC6" s="658"/>
    </row>
    <row r="7" spans="2:143" ht="11.25" customHeight="1">
      <c r="B7" s="618" t="s">
        <v>239</v>
      </c>
      <c r="C7" s="619"/>
      <c r="D7" s="619"/>
      <c r="E7" s="619"/>
      <c r="F7" s="619"/>
      <c r="G7" s="619"/>
      <c r="H7" s="619"/>
      <c r="I7" s="619"/>
      <c r="J7" s="619"/>
      <c r="K7" s="619"/>
      <c r="L7" s="619"/>
      <c r="M7" s="619"/>
      <c r="N7" s="619"/>
      <c r="O7" s="619"/>
      <c r="P7" s="619"/>
      <c r="Q7" s="620"/>
      <c r="R7" s="621">
        <v>93</v>
      </c>
      <c r="S7" s="622"/>
      <c r="T7" s="622"/>
      <c r="U7" s="622"/>
      <c r="V7" s="622"/>
      <c r="W7" s="622"/>
      <c r="X7" s="622"/>
      <c r="Y7" s="623"/>
      <c r="Z7" s="659">
        <v>0</v>
      </c>
      <c r="AA7" s="659"/>
      <c r="AB7" s="659"/>
      <c r="AC7" s="659"/>
      <c r="AD7" s="660">
        <v>93</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153442</v>
      </c>
      <c r="BH7" s="622"/>
      <c r="BI7" s="622"/>
      <c r="BJ7" s="622"/>
      <c r="BK7" s="622"/>
      <c r="BL7" s="622"/>
      <c r="BM7" s="622"/>
      <c r="BN7" s="623"/>
      <c r="BO7" s="659">
        <v>42.7</v>
      </c>
      <c r="BP7" s="659"/>
      <c r="BQ7" s="659"/>
      <c r="BR7" s="659"/>
      <c r="BS7" s="660" t="s">
        <v>241</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1484870</v>
      </c>
      <c r="CS7" s="622"/>
      <c r="CT7" s="622"/>
      <c r="CU7" s="622"/>
      <c r="CV7" s="622"/>
      <c r="CW7" s="622"/>
      <c r="CX7" s="622"/>
      <c r="CY7" s="623"/>
      <c r="CZ7" s="659">
        <v>19.5</v>
      </c>
      <c r="DA7" s="659"/>
      <c r="DB7" s="659"/>
      <c r="DC7" s="659"/>
      <c r="DD7" s="627">
        <v>446298</v>
      </c>
      <c r="DE7" s="622"/>
      <c r="DF7" s="622"/>
      <c r="DG7" s="622"/>
      <c r="DH7" s="622"/>
      <c r="DI7" s="622"/>
      <c r="DJ7" s="622"/>
      <c r="DK7" s="622"/>
      <c r="DL7" s="622"/>
      <c r="DM7" s="622"/>
      <c r="DN7" s="622"/>
      <c r="DO7" s="622"/>
      <c r="DP7" s="623"/>
      <c r="DQ7" s="627">
        <v>848935</v>
      </c>
      <c r="DR7" s="622"/>
      <c r="DS7" s="622"/>
      <c r="DT7" s="622"/>
      <c r="DU7" s="622"/>
      <c r="DV7" s="622"/>
      <c r="DW7" s="622"/>
      <c r="DX7" s="622"/>
      <c r="DY7" s="622"/>
      <c r="DZ7" s="622"/>
      <c r="EA7" s="622"/>
      <c r="EB7" s="622"/>
      <c r="EC7" s="658"/>
    </row>
    <row r="8" spans="2:143" ht="11.25" customHeight="1">
      <c r="B8" s="618" t="s">
        <v>243</v>
      </c>
      <c r="C8" s="619"/>
      <c r="D8" s="619"/>
      <c r="E8" s="619"/>
      <c r="F8" s="619"/>
      <c r="G8" s="619"/>
      <c r="H8" s="619"/>
      <c r="I8" s="619"/>
      <c r="J8" s="619"/>
      <c r="K8" s="619"/>
      <c r="L8" s="619"/>
      <c r="M8" s="619"/>
      <c r="N8" s="619"/>
      <c r="O8" s="619"/>
      <c r="P8" s="619"/>
      <c r="Q8" s="620"/>
      <c r="R8" s="621">
        <v>916</v>
      </c>
      <c r="S8" s="622"/>
      <c r="T8" s="622"/>
      <c r="U8" s="622"/>
      <c r="V8" s="622"/>
      <c r="W8" s="622"/>
      <c r="X8" s="622"/>
      <c r="Y8" s="623"/>
      <c r="Z8" s="659">
        <v>0</v>
      </c>
      <c r="AA8" s="659"/>
      <c r="AB8" s="659"/>
      <c r="AC8" s="659"/>
      <c r="AD8" s="660">
        <v>916</v>
      </c>
      <c r="AE8" s="660"/>
      <c r="AF8" s="660"/>
      <c r="AG8" s="660"/>
      <c r="AH8" s="660"/>
      <c r="AI8" s="660"/>
      <c r="AJ8" s="660"/>
      <c r="AK8" s="660"/>
      <c r="AL8" s="624">
        <v>0</v>
      </c>
      <c r="AM8" s="625"/>
      <c r="AN8" s="625"/>
      <c r="AO8" s="661"/>
      <c r="AP8" s="618" t="s">
        <v>244</v>
      </c>
      <c r="AQ8" s="619"/>
      <c r="AR8" s="619"/>
      <c r="AS8" s="619"/>
      <c r="AT8" s="619"/>
      <c r="AU8" s="619"/>
      <c r="AV8" s="619"/>
      <c r="AW8" s="619"/>
      <c r="AX8" s="619"/>
      <c r="AY8" s="619"/>
      <c r="AZ8" s="619"/>
      <c r="BA8" s="619"/>
      <c r="BB8" s="619"/>
      <c r="BC8" s="619"/>
      <c r="BD8" s="619"/>
      <c r="BE8" s="619"/>
      <c r="BF8" s="620"/>
      <c r="BG8" s="621">
        <v>7581</v>
      </c>
      <c r="BH8" s="622"/>
      <c r="BI8" s="622"/>
      <c r="BJ8" s="622"/>
      <c r="BK8" s="622"/>
      <c r="BL8" s="622"/>
      <c r="BM8" s="622"/>
      <c r="BN8" s="623"/>
      <c r="BO8" s="659">
        <v>2.1</v>
      </c>
      <c r="BP8" s="659"/>
      <c r="BQ8" s="659"/>
      <c r="BR8" s="659"/>
      <c r="BS8" s="660" t="s">
        <v>130</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1696330</v>
      </c>
      <c r="CS8" s="622"/>
      <c r="CT8" s="622"/>
      <c r="CU8" s="622"/>
      <c r="CV8" s="622"/>
      <c r="CW8" s="622"/>
      <c r="CX8" s="622"/>
      <c r="CY8" s="623"/>
      <c r="CZ8" s="659">
        <v>22.2</v>
      </c>
      <c r="DA8" s="659"/>
      <c r="DB8" s="659"/>
      <c r="DC8" s="659"/>
      <c r="DD8" s="627">
        <v>1679</v>
      </c>
      <c r="DE8" s="622"/>
      <c r="DF8" s="622"/>
      <c r="DG8" s="622"/>
      <c r="DH8" s="622"/>
      <c r="DI8" s="622"/>
      <c r="DJ8" s="622"/>
      <c r="DK8" s="622"/>
      <c r="DL8" s="622"/>
      <c r="DM8" s="622"/>
      <c r="DN8" s="622"/>
      <c r="DO8" s="622"/>
      <c r="DP8" s="623"/>
      <c r="DQ8" s="627">
        <v>825882</v>
      </c>
      <c r="DR8" s="622"/>
      <c r="DS8" s="622"/>
      <c r="DT8" s="622"/>
      <c r="DU8" s="622"/>
      <c r="DV8" s="622"/>
      <c r="DW8" s="622"/>
      <c r="DX8" s="622"/>
      <c r="DY8" s="622"/>
      <c r="DZ8" s="622"/>
      <c r="EA8" s="622"/>
      <c r="EB8" s="622"/>
      <c r="EC8" s="658"/>
    </row>
    <row r="9" spans="2:143" ht="11.25" customHeight="1">
      <c r="B9" s="618" t="s">
        <v>246</v>
      </c>
      <c r="C9" s="619"/>
      <c r="D9" s="619"/>
      <c r="E9" s="619"/>
      <c r="F9" s="619"/>
      <c r="G9" s="619"/>
      <c r="H9" s="619"/>
      <c r="I9" s="619"/>
      <c r="J9" s="619"/>
      <c r="K9" s="619"/>
      <c r="L9" s="619"/>
      <c r="M9" s="619"/>
      <c r="N9" s="619"/>
      <c r="O9" s="619"/>
      <c r="P9" s="619"/>
      <c r="Q9" s="620"/>
      <c r="R9" s="621">
        <v>1048</v>
      </c>
      <c r="S9" s="622"/>
      <c r="T9" s="622"/>
      <c r="U9" s="622"/>
      <c r="V9" s="622"/>
      <c r="W9" s="622"/>
      <c r="X9" s="622"/>
      <c r="Y9" s="623"/>
      <c r="Z9" s="659">
        <v>0</v>
      </c>
      <c r="AA9" s="659"/>
      <c r="AB9" s="659"/>
      <c r="AC9" s="659"/>
      <c r="AD9" s="660">
        <v>1048</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134606</v>
      </c>
      <c r="BH9" s="622"/>
      <c r="BI9" s="622"/>
      <c r="BJ9" s="622"/>
      <c r="BK9" s="622"/>
      <c r="BL9" s="622"/>
      <c r="BM9" s="622"/>
      <c r="BN9" s="623"/>
      <c r="BO9" s="659">
        <v>37.4</v>
      </c>
      <c r="BP9" s="659"/>
      <c r="BQ9" s="659"/>
      <c r="BR9" s="659"/>
      <c r="BS9" s="660" t="s">
        <v>130</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611593</v>
      </c>
      <c r="CS9" s="622"/>
      <c r="CT9" s="622"/>
      <c r="CU9" s="622"/>
      <c r="CV9" s="622"/>
      <c r="CW9" s="622"/>
      <c r="CX9" s="622"/>
      <c r="CY9" s="623"/>
      <c r="CZ9" s="659">
        <v>8</v>
      </c>
      <c r="DA9" s="659"/>
      <c r="DB9" s="659"/>
      <c r="DC9" s="659"/>
      <c r="DD9" s="627">
        <v>42930</v>
      </c>
      <c r="DE9" s="622"/>
      <c r="DF9" s="622"/>
      <c r="DG9" s="622"/>
      <c r="DH9" s="622"/>
      <c r="DI9" s="622"/>
      <c r="DJ9" s="622"/>
      <c r="DK9" s="622"/>
      <c r="DL9" s="622"/>
      <c r="DM9" s="622"/>
      <c r="DN9" s="622"/>
      <c r="DO9" s="622"/>
      <c r="DP9" s="623"/>
      <c r="DQ9" s="627">
        <v>498520</v>
      </c>
      <c r="DR9" s="622"/>
      <c r="DS9" s="622"/>
      <c r="DT9" s="622"/>
      <c r="DU9" s="622"/>
      <c r="DV9" s="622"/>
      <c r="DW9" s="622"/>
      <c r="DX9" s="622"/>
      <c r="DY9" s="622"/>
      <c r="DZ9" s="622"/>
      <c r="EA9" s="622"/>
      <c r="EB9" s="622"/>
      <c r="EC9" s="658"/>
    </row>
    <row r="10" spans="2:143" ht="11.25" customHeight="1">
      <c r="B10" s="618" t="s">
        <v>249</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8459</v>
      </c>
      <c r="BH10" s="622"/>
      <c r="BI10" s="622"/>
      <c r="BJ10" s="622"/>
      <c r="BK10" s="622"/>
      <c r="BL10" s="622"/>
      <c r="BM10" s="622"/>
      <c r="BN10" s="623"/>
      <c r="BO10" s="659">
        <v>2.4</v>
      </c>
      <c r="BP10" s="659"/>
      <c r="BQ10" s="659"/>
      <c r="BR10" s="659"/>
      <c r="BS10" s="660" t="s">
        <v>241</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241</v>
      </c>
      <c r="DA10" s="659"/>
      <c r="DB10" s="659"/>
      <c r="DC10" s="659"/>
      <c r="DD10" s="627" t="s">
        <v>130</v>
      </c>
      <c r="DE10" s="622"/>
      <c r="DF10" s="622"/>
      <c r="DG10" s="622"/>
      <c r="DH10" s="622"/>
      <c r="DI10" s="622"/>
      <c r="DJ10" s="622"/>
      <c r="DK10" s="622"/>
      <c r="DL10" s="622"/>
      <c r="DM10" s="622"/>
      <c r="DN10" s="622"/>
      <c r="DO10" s="622"/>
      <c r="DP10" s="623"/>
      <c r="DQ10" s="627" t="s">
        <v>241</v>
      </c>
      <c r="DR10" s="622"/>
      <c r="DS10" s="622"/>
      <c r="DT10" s="622"/>
      <c r="DU10" s="622"/>
      <c r="DV10" s="622"/>
      <c r="DW10" s="622"/>
      <c r="DX10" s="622"/>
      <c r="DY10" s="622"/>
      <c r="DZ10" s="622"/>
      <c r="EA10" s="622"/>
      <c r="EB10" s="622"/>
      <c r="EC10" s="658"/>
    </row>
    <row r="11" spans="2:143" ht="11.25" customHeight="1">
      <c r="B11" s="618" t="s">
        <v>252</v>
      </c>
      <c r="C11" s="619"/>
      <c r="D11" s="619"/>
      <c r="E11" s="619"/>
      <c r="F11" s="619"/>
      <c r="G11" s="619"/>
      <c r="H11" s="619"/>
      <c r="I11" s="619"/>
      <c r="J11" s="619"/>
      <c r="K11" s="619"/>
      <c r="L11" s="619"/>
      <c r="M11" s="619"/>
      <c r="N11" s="619"/>
      <c r="O11" s="619"/>
      <c r="P11" s="619"/>
      <c r="Q11" s="620"/>
      <c r="R11" s="621">
        <v>141147</v>
      </c>
      <c r="S11" s="622"/>
      <c r="T11" s="622"/>
      <c r="U11" s="622"/>
      <c r="V11" s="622"/>
      <c r="W11" s="622"/>
      <c r="X11" s="622"/>
      <c r="Y11" s="623"/>
      <c r="Z11" s="624">
        <v>1.8</v>
      </c>
      <c r="AA11" s="625"/>
      <c r="AB11" s="625"/>
      <c r="AC11" s="626"/>
      <c r="AD11" s="627">
        <v>141147</v>
      </c>
      <c r="AE11" s="622"/>
      <c r="AF11" s="622"/>
      <c r="AG11" s="622"/>
      <c r="AH11" s="622"/>
      <c r="AI11" s="622"/>
      <c r="AJ11" s="622"/>
      <c r="AK11" s="623"/>
      <c r="AL11" s="624">
        <v>3.6</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2796</v>
      </c>
      <c r="BH11" s="622"/>
      <c r="BI11" s="622"/>
      <c r="BJ11" s="622"/>
      <c r="BK11" s="622"/>
      <c r="BL11" s="622"/>
      <c r="BM11" s="622"/>
      <c r="BN11" s="623"/>
      <c r="BO11" s="659">
        <v>0.8</v>
      </c>
      <c r="BP11" s="659"/>
      <c r="BQ11" s="659"/>
      <c r="BR11" s="659"/>
      <c r="BS11" s="660" t="s">
        <v>241</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780358</v>
      </c>
      <c r="CS11" s="622"/>
      <c r="CT11" s="622"/>
      <c r="CU11" s="622"/>
      <c r="CV11" s="622"/>
      <c r="CW11" s="622"/>
      <c r="CX11" s="622"/>
      <c r="CY11" s="623"/>
      <c r="CZ11" s="659">
        <v>10.199999999999999</v>
      </c>
      <c r="DA11" s="659"/>
      <c r="DB11" s="659"/>
      <c r="DC11" s="659"/>
      <c r="DD11" s="627">
        <v>303493</v>
      </c>
      <c r="DE11" s="622"/>
      <c r="DF11" s="622"/>
      <c r="DG11" s="622"/>
      <c r="DH11" s="622"/>
      <c r="DI11" s="622"/>
      <c r="DJ11" s="622"/>
      <c r="DK11" s="622"/>
      <c r="DL11" s="622"/>
      <c r="DM11" s="622"/>
      <c r="DN11" s="622"/>
      <c r="DO11" s="622"/>
      <c r="DP11" s="623"/>
      <c r="DQ11" s="627">
        <v>389188</v>
      </c>
      <c r="DR11" s="622"/>
      <c r="DS11" s="622"/>
      <c r="DT11" s="622"/>
      <c r="DU11" s="622"/>
      <c r="DV11" s="622"/>
      <c r="DW11" s="622"/>
      <c r="DX11" s="622"/>
      <c r="DY11" s="622"/>
      <c r="DZ11" s="622"/>
      <c r="EA11" s="622"/>
      <c r="EB11" s="622"/>
      <c r="EC11" s="658"/>
    </row>
    <row r="12" spans="2:143" ht="11.25" customHeight="1">
      <c r="B12" s="618" t="s">
        <v>255</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117172</v>
      </c>
      <c r="BH12" s="622"/>
      <c r="BI12" s="622"/>
      <c r="BJ12" s="622"/>
      <c r="BK12" s="622"/>
      <c r="BL12" s="622"/>
      <c r="BM12" s="622"/>
      <c r="BN12" s="623"/>
      <c r="BO12" s="659">
        <v>32.6</v>
      </c>
      <c r="BP12" s="659"/>
      <c r="BQ12" s="659"/>
      <c r="BR12" s="659"/>
      <c r="BS12" s="660" t="s">
        <v>130</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90086</v>
      </c>
      <c r="CS12" s="622"/>
      <c r="CT12" s="622"/>
      <c r="CU12" s="622"/>
      <c r="CV12" s="622"/>
      <c r="CW12" s="622"/>
      <c r="CX12" s="622"/>
      <c r="CY12" s="623"/>
      <c r="CZ12" s="659">
        <v>1.2</v>
      </c>
      <c r="DA12" s="659"/>
      <c r="DB12" s="659"/>
      <c r="DC12" s="659"/>
      <c r="DD12" s="627">
        <v>12052</v>
      </c>
      <c r="DE12" s="622"/>
      <c r="DF12" s="622"/>
      <c r="DG12" s="622"/>
      <c r="DH12" s="622"/>
      <c r="DI12" s="622"/>
      <c r="DJ12" s="622"/>
      <c r="DK12" s="622"/>
      <c r="DL12" s="622"/>
      <c r="DM12" s="622"/>
      <c r="DN12" s="622"/>
      <c r="DO12" s="622"/>
      <c r="DP12" s="623"/>
      <c r="DQ12" s="627">
        <v>69771</v>
      </c>
      <c r="DR12" s="622"/>
      <c r="DS12" s="622"/>
      <c r="DT12" s="622"/>
      <c r="DU12" s="622"/>
      <c r="DV12" s="622"/>
      <c r="DW12" s="622"/>
      <c r="DX12" s="622"/>
      <c r="DY12" s="622"/>
      <c r="DZ12" s="622"/>
      <c r="EA12" s="622"/>
      <c r="EB12" s="622"/>
      <c r="EC12" s="658"/>
    </row>
    <row r="13" spans="2:143" ht="11.25" customHeight="1">
      <c r="B13" s="618" t="s">
        <v>258</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241</v>
      </c>
      <c r="AE13" s="660"/>
      <c r="AF13" s="660"/>
      <c r="AG13" s="660"/>
      <c r="AH13" s="660"/>
      <c r="AI13" s="660"/>
      <c r="AJ13" s="660"/>
      <c r="AK13" s="660"/>
      <c r="AL13" s="624" t="s">
        <v>130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116094</v>
      </c>
      <c r="BH13" s="622"/>
      <c r="BI13" s="622"/>
      <c r="BJ13" s="622"/>
      <c r="BK13" s="622"/>
      <c r="BL13" s="622"/>
      <c r="BM13" s="622"/>
      <c r="BN13" s="623"/>
      <c r="BO13" s="659">
        <v>32.299999999999997</v>
      </c>
      <c r="BP13" s="659"/>
      <c r="BQ13" s="659"/>
      <c r="BR13" s="659"/>
      <c r="BS13" s="660" t="s">
        <v>241</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823241</v>
      </c>
      <c r="CS13" s="622"/>
      <c r="CT13" s="622"/>
      <c r="CU13" s="622"/>
      <c r="CV13" s="622"/>
      <c r="CW13" s="622"/>
      <c r="CX13" s="622"/>
      <c r="CY13" s="623"/>
      <c r="CZ13" s="659">
        <v>10.8</v>
      </c>
      <c r="DA13" s="659"/>
      <c r="DB13" s="659"/>
      <c r="DC13" s="659"/>
      <c r="DD13" s="627">
        <v>701277</v>
      </c>
      <c r="DE13" s="622"/>
      <c r="DF13" s="622"/>
      <c r="DG13" s="622"/>
      <c r="DH13" s="622"/>
      <c r="DI13" s="622"/>
      <c r="DJ13" s="622"/>
      <c r="DK13" s="622"/>
      <c r="DL13" s="622"/>
      <c r="DM13" s="622"/>
      <c r="DN13" s="622"/>
      <c r="DO13" s="622"/>
      <c r="DP13" s="623"/>
      <c r="DQ13" s="627">
        <v>130943</v>
      </c>
      <c r="DR13" s="622"/>
      <c r="DS13" s="622"/>
      <c r="DT13" s="622"/>
      <c r="DU13" s="622"/>
      <c r="DV13" s="622"/>
      <c r="DW13" s="622"/>
      <c r="DX13" s="622"/>
      <c r="DY13" s="622"/>
      <c r="DZ13" s="622"/>
      <c r="EA13" s="622"/>
      <c r="EB13" s="622"/>
      <c r="EC13" s="658"/>
    </row>
    <row r="14" spans="2:143" ht="11.25" customHeight="1">
      <c r="B14" s="618" t="s">
        <v>261</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241</v>
      </c>
      <c r="AA14" s="659"/>
      <c r="AB14" s="659"/>
      <c r="AC14" s="659"/>
      <c r="AD14" s="660" t="s">
        <v>130</v>
      </c>
      <c r="AE14" s="660"/>
      <c r="AF14" s="660"/>
      <c r="AG14" s="660"/>
      <c r="AH14" s="660"/>
      <c r="AI14" s="660"/>
      <c r="AJ14" s="660"/>
      <c r="AK14" s="660"/>
      <c r="AL14" s="624" t="s">
        <v>241</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33762</v>
      </c>
      <c r="BH14" s="622"/>
      <c r="BI14" s="622"/>
      <c r="BJ14" s="622"/>
      <c r="BK14" s="622"/>
      <c r="BL14" s="622"/>
      <c r="BM14" s="622"/>
      <c r="BN14" s="623"/>
      <c r="BO14" s="659">
        <v>9.4</v>
      </c>
      <c r="BP14" s="659"/>
      <c r="BQ14" s="659"/>
      <c r="BR14" s="659"/>
      <c r="BS14" s="660" t="s">
        <v>130</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318351</v>
      </c>
      <c r="CS14" s="622"/>
      <c r="CT14" s="622"/>
      <c r="CU14" s="622"/>
      <c r="CV14" s="622"/>
      <c r="CW14" s="622"/>
      <c r="CX14" s="622"/>
      <c r="CY14" s="623"/>
      <c r="CZ14" s="659">
        <v>4.2</v>
      </c>
      <c r="DA14" s="659"/>
      <c r="DB14" s="659"/>
      <c r="DC14" s="659"/>
      <c r="DD14" s="627">
        <v>172217</v>
      </c>
      <c r="DE14" s="622"/>
      <c r="DF14" s="622"/>
      <c r="DG14" s="622"/>
      <c r="DH14" s="622"/>
      <c r="DI14" s="622"/>
      <c r="DJ14" s="622"/>
      <c r="DK14" s="622"/>
      <c r="DL14" s="622"/>
      <c r="DM14" s="622"/>
      <c r="DN14" s="622"/>
      <c r="DO14" s="622"/>
      <c r="DP14" s="623"/>
      <c r="DQ14" s="627">
        <v>146223</v>
      </c>
      <c r="DR14" s="622"/>
      <c r="DS14" s="622"/>
      <c r="DT14" s="622"/>
      <c r="DU14" s="622"/>
      <c r="DV14" s="622"/>
      <c r="DW14" s="622"/>
      <c r="DX14" s="622"/>
      <c r="DY14" s="622"/>
      <c r="DZ14" s="622"/>
      <c r="EA14" s="622"/>
      <c r="EB14" s="622"/>
      <c r="EC14" s="658"/>
    </row>
    <row r="15" spans="2:143" ht="11.25" customHeight="1">
      <c r="B15" s="618" t="s">
        <v>264</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241</v>
      </c>
      <c r="AA15" s="659"/>
      <c r="AB15" s="659"/>
      <c r="AC15" s="659"/>
      <c r="AD15" s="660" t="s">
        <v>241</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55200</v>
      </c>
      <c r="BH15" s="622"/>
      <c r="BI15" s="622"/>
      <c r="BJ15" s="622"/>
      <c r="BK15" s="622"/>
      <c r="BL15" s="622"/>
      <c r="BM15" s="622"/>
      <c r="BN15" s="623"/>
      <c r="BO15" s="659">
        <v>15.4</v>
      </c>
      <c r="BP15" s="659"/>
      <c r="BQ15" s="659"/>
      <c r="BR15" s="659"/>
      <c r="BS15" s="660" t="s">
        <v>130</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936404</v>
      </c>
      <c r="CS15" s="622"/>
      <c r="CT15" s="622"/>
      <c r="CU15" s="622"/>
      <c r="CV15" s="622"/>
      <c r="CW15" s="622"/>
      <c r="CX15" s="622"/>
      <c r="CY15" s="623"/>
      <c r="CZ15" s="659">
        <v>12.3</v>
      </c>
      <c r="DA15" s="659"/>
      <c r="DB15" s="659"/>
      <c r="DC15" s="659"/>
      <c r="DD15" s="627">
        <v>359397</v>
      </c>
      <c r="DE15" s="622"/>
      <c r="DF15" s="622"/>
      <c r="DG15" s="622"/>
      <c r="DH15" s="622"/>
      <c r="DI15" s="622"/>
      <c r="DJ15" s="622"/>
      <c r="DK15" s="622"/>
      <c r="DL15" s="622"/>
      <c r="DM15" s="622"/>
      <c r="DN15" s="622"/>
      <c r="DO15" s="622"/>
      <c r="DP15" s="623"/>
      <c r="DQ15" s="627">
        <v>611521</v>
      </c>
      <c r="DR15" s="622"/>
      <c r="DS15" s="622"/>
      <c r="DT15" s="622"/>
      <c r="DU15" s="622"/>
      <c r="DV15" s="622"/>
      <c r="DW15" s="622"/>
      <c r="DX15" s="622"/>
      <c r="DY15" s="622"/>
      <c r="DZ15" s="622"/>
      <c r="EA15" s="622"/>
      <c r="EB15" s="622"/>
      <c r="EC15" s="658"/>
    </row>
    <row r="16" spans="2:143" ht="11.25" customHeight="1">
      <c r="B16" s="618" t="s">
        <v>267</v>
      </c>
      <c r="C16" s="619"/>
      <c r="D16" s="619"/>
      <c r="E16" s="619"/>
      <c r="F16" s="619"/>
      <c r="G16" s="619"/>
      <c r="H16" s="619"/>
      <c r="I16" s="619"/>
      <c r="J16" s="619"/>
      <c r="K16" s="619"/>
      <c r="L16" s="619"/>
      <c r="M16" s="619"/>
      <c r="N16" s="619"/>
      <c r="O16" s="619"/>
      <c r="P16" s="619"/>
      <c r="Q16" s="620"/>
      <c r="R16" s="621">
        <v>3641</v>
      </c>
      <c r="S16" s="622"/>
      <c r="T16" s="622"/>
      <c r="U16" s="622"/>
      <c r="V16" s="622"/>
      <c r="W16" s="622"/>
      <c r="X16" s="622"/>
      <c r="Y16" s="623"/>
      <c r="Z16" s="659">
        <v>0</v>
      </c>
      <c r="AA16" s="659"/>
      <c r="AB16" s="659"/>
      <c r="AC16" s="659"/>
      <c r="AD16" s="660">
        <v>3641</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112</v>
      </c>
      <c r="CS16" s="622"/>
      <c r="CT16" s="622"/>
      <c r="CU16" s="622"/>
      <c r="CV16" s="622"/>
      <c r="CW16" s="622"/>
      <c r="CX16" s="622"/>
      <c r="CY16" s="623"/>
      <c r="CZ16" s="659">
        <v>0</v>
      </c>
      <c r="DA16" s="659"/>
      <c r="DB16" s="659"/>
      <c r="DC16" s="659"/>
      <c r="DD16" s="627" t="s">
        <v>241</v>
      </c>
      <c r="DE16" s="622"/>
      <c r="DF16" s="622"/>
      <c r="DG16" s="622"/>
      <c r="DH16" s="622"/>
      <c r="DI16" s="622"/>
      <c r="DJ16" s="622"/>
      <c r="DK16" s="622"/>
      <c r="DL16" s="622"/>
      <c r="DM16" s="622"/>
      <c r="DN16" s="622"/>
      <c r="DO16" s="622"/>
      <c r="DP16" s="623"/>
      <c r="DQ16" s="627">
        <v>112</v>
      </c>
      <c r="DR16" s="622"/>
      <c r="DS16" s="622"/>
      <c r="DT16" s="622"/>
      <c r="DU16" s="622"/>
      <c r="DV16" s="622"/>
      <c r="DW16" s="622"/>
      <c r="DX16" s="622"/>
      <c r="DY16" s="622"/>
      <c r="DZ16" s="622"/>
      <c r="EA16" s="622"/>
      <c r="EB16" s="622"/>
      <c r="EC16" s="658"/>
    </row>
    <row r="17" spans="2:133" ht="11.25" customHeight="1">
      <c r="B17" s="618" t="s">
        <v>270</v>
      </c>
      <c r="C17" s="619"/>
      <c r="D17" s="619"/>
      <c r="E17" s="619"/>
      <c r="F17" s="619"/>
      <c r="G17" s="619"/>
      <c r="H17" s="619"/>
      <c r="I17" s="619"/>
      <c r="J17" s="619"/>
      <c r="K17" s="619"/>
      <c r="L17" s="619"/>
      <c r="M17" s="619"/>
      <c r="N17" s="619"/>
      <c r="O17" s="619"/>
      <c r="P17" s="619"/>
      <c r="Q17" s="620"/>
      <c r="R17" s="621">
        <v>4590</v>
      </c>
      <c r="S17" s="622"/>
      <c r="T17" s="622"/>
      <c r="U17" s="622"/>
      <c r="V17" s="622"/>
      <c r="W17" s="622"/>
      <c r="X17" s="622"/>
      <c r="Y17" s="623"/>
      <c r="Z17" s="659">
        <v>0.1</v>
      </c>
      <c r="AA17" s="659"/>
      <c r="AB17" s="659"/>
      <c r="AC17" s="659"/>
      <c r="AD17" s="660">
        <v>4590</v>
      </c>
      <c r="AE17" s="660"/>
      <c r="AF17" s="660"/>
      <c r="AG17" s="660"/>
      <c r="AH17" s="660"/>
      <c r="AI17" s="660"/>
      <c r="AJ17" s="660"/>
      <c r="AK17" s="660"/>
      <c r="AL17" s="624">
        <v>0.1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241</v>
      </c>
      <c r="BP17" s="659"/>
      <c r="BQ17" s="659"/>
      <c r="BR17" s="659"/>
      <c r="BS17" s="660" t="s">
        <v>241</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803621</v>
      </c>
      <c r="CS17" s="622"/>
      <c r="CT17" s="622"/>
      <c r="CU17" s="622"/>
      <c r="CV17" s="622"/>
      <c r="CW17" s="622"/>
      <c r="CX17" s="622"/>
      <c r="CY17" s="623"/>
      <c r="CZ17" s="659">
        <v>10.5</v>
      </c>
      <c r="DA17" s="659"/>
      <c r="DB17" s="659"/>
      <c r="DC17" s="659"/>
      <c r="DD17" s="627" t="s">
        <v>130</v>
      </c>
      <c r="DE17" s="622"/>
      <c r="DF17" s="622"/>
      <c r="DG17" s="622"/>
      <c r="DH17" s="622"/>
      <c r="DI17" s="622"/>
      <c r="DJ17" s="622"/>
      <c r="DK17" s="622"/>
      <c r="DL17" s="622"/>
      <c r="DM17" s="622"/>
      <c r="DN17" s="622"/>
      <c r="DO17" s="622"/>
      <c r="DP17" s="623"/>
      <c r="DQ17" s="627">
        <v>769695</v>
      </c>
      <c r="DR17" s="622"/>
      <c r="DS17" s="622"/>
      <c r="DT17" s="622"/>
      <c r="DU17" s="622"/>
      <c r="DV17" s="622"/>
      <c r="DW17" s="622"/>
      <c r="DX17" s="622"/>
      <c r="DY17" s="622"/>
      <c r="DZ17" s="622"/>
      <c r="EA17" s="622"/>
      <c r="EB17" s="622"/>
      <c r="EC17" s="658"/>
    </row>
    <row r="18" spans="2:133" ht="11.25" customHeight="1">
      <c r="B18" s="618" t="s">
        <v>273</v>
      </c>
      <c r="C18" s="619"/>
      <c r="D18" s="619"/>
      <c r="E18" s="619"/>
      <c r="F18" s="619"/>
      <c r="G18" s="619"/>
      <c r="H18" s="619"/>
      <c r="I18" s="619"/>
      <c r="J18" s="619"/>
      <c r="K18" s="619"/>
      <c r="L18" s="619"/>
      <c r="M18" s="619"/>
      <c r="N18" s="619"/>
      <c r="O18" s="619"/>
      <c r="P18" s="619"/>
      <c r="Q18" s="620"/>
      <c r="R18" s="621">
        <v>1226</v>
      </c>
      <c r="S18" s="622"/>
      <c r="T18" s="622"/>
      <c r="U18" s="622"/>
      <c r="V18" s="622"/>
      <c r="W18" s="622"/>
      <c r="X18" s="622"/>
      <c r="Y18" s="623"/>
      <c r="Z18" s="659">
        <v>0</v>
      </c>
      <c r="AA18" s="659"/>
      <c r="AB18" s="659"/>
      <c r="AC18" s="659"/>
      <c r="AD18" s="660">
        <v>1226</v>
      </c>
      <c r="AE18" s="660"/>
      <c r="AF18" s="660"/>
      <c r="AG18" s="660"/>
      <c r="AH18" s="660"/>
      <c r="AI18" s="660"/>
      <c r="AJ18" s="660"/>
      <c r="AK18" s="660"/>
      <c r="AL18" s="624">
        <v>0</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178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c r="B19" s="618" t="s">
        <v>276</v>
      </c>
      <c r="C19" s="619"/>
      <c r="D19" s="619"/>
      <c r="E19" s="619"/>
      <c r="F19" s="619"/>
      <c r="G19" s="619"/>
      <c r="H19" s="619"/>
      <c r="I19" s="619"/>
      <c r="J19" s="619"/>
      <c r="K19" s="619"/>
      <c r="L19" s="619"/>
      <c r="M19" s="619"/>
      <c r="N19" s="619"/>
      <c r="O19" s="619"/>
      <c r="P19" s="619"/>
      <c r="Q19" s="620"/>
      <c r="R19" s="621">
        <v>1226</v>
      </c>
      <c r="S19" s="622"/>
      <c r="T19" s="622"/>
      <c r="U19" s="622"/>
      <c r="V19" s="622"/>
      <c r="W19" s="622"/>
      <c r="X19" s="622"/>
      <c r="Y19" s="623"/>
      <c r="Z19" s="659">
        <v>0</v>
      </c>
      <c r="AA19" s="659"/>
      <c r="AB19" s="659"/>
      <c r="AC19" s="659"/>
      <c r="AD19" s="660">
        <v>1226</v>
      </c>
      <c r="AE19" s="660"/>
      <c r="AF19" s="660"/>
      <c r="AG19" s="660"/>
      <c r="AH19" s="660"/>
      <c r="AI19" s="660"/>
      <c r="AJ19" s="660"/>
      <c r="AK19" s="660"/>
      <c r="AL19" s="624">
        <v>0</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241</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c r="B20" s="688" t="s">
        <v>279</v>
      </c>
      <c r="C20" s="689"/>
      <c r="D20" s="689"/>
      <c r="E20" s="689"/>
      <c r="F20" s="689"/>
      <c r="G20" s="689"/>
      <c r="H20" s="689"/>
      <c r="I20" s="689"/>
      <c r="J20" s="689"/>
      <c r="K20" s="689"/>
      <c r="L20" s="689"/>
      <c r="M20" s="689"/>
      <c r="N20" s="689"/>
      <c r="O20" s="689"/>
      <c r="P20" s="689"/>
      <c r="Q20" s="690"/>
      <c r="R20" s="621" t="s">
        <v>241</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241</v>
      </c>
      <c r="BH20" s="622"/>
      <c r="BI20" s="622"/>
      <c r="BJ20" s="622"/>
      <c r="BK20" s="622"/>
      <c r="BL20" s="622"/>
      <c r="BM20" s="622"/>
      <c r="BN20" s="623"/>
      <c r="BO20" s="659" t="s">
        <v>241</v>
      </c>
      <c r="BP20" s="659"/>
      <c r="BQ20" s="659"/>
      <c r="BR20" s="659"/>
      <c r="BS20" s="660" t="s">
        <v>130</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7629054</v>
      </c>
      <c r="CS20" s="622"/>
      <c r="CT20" s="622"/>
      <c r="CU20" s="622"/>
      <c r="CV20" s="622"/>
      <c r="CW20" s="622"/>
      <c r="CX20" s="622"/>
      <c r="CY20" s="623"/>
      <c r="CZ20" s="659">
        <v>100</v>
      </c>
      <c r="DA20" s="659"/>
      <c r="DB20" s="659"/>
      <c r="DC20" s="659"/>
      <c r="DD20" s="627">
        <v>2039343</v>
      </c>
      <c r="DE20" s="622"/>
      <c r="DF20" s="622"/>
      <c r="DG20" s="622"/>
      <c r="DH20" s="622"/>
      <c r="DI20" s="622"/>
      <c r="DJ20" s="622"/>
      <c r="DK20" s="622"/>
      <c r="DL20" s="622"/>
      <c r="DM20" s="622"/>
      <c r="DN20" s="622"/>
      <c r="DO20" s="622"/>
      <c r="DP20" s="623"/>
      <c r="DQ20" s="627">
        <v>4374878</v>
      </c>
      <c r="DR20" s="622"/>
      <c r="DS20" s="622"/>
      <c r="DT20" s="622"/>
      <c r="DU20" s="622"/>
      <c r="DV20" s="622"/>
      <c r="DW20" s="622"/>
      <c r="DX20" s="622"/>
      <c r="DY20" s="622"/>
      <c r="DZ20" s="622"/>
      <c r="EA20" s="622"/>
      <c r="EB20" s="622"/>
      <c r="EC20" s="658"/>
    </row>
    <row r="21" spans="2:133" ht="11.25" customHeight="1">
      <c r="B21" s="618" t="s">
        <v>282</v>
      </c>
      <c r="C21" s="619"/>
      <c r="D21" s="619"/>
      <c r="E21" s="619"/>
      <c r="F21" s="619"/>
      <c r="G21" s="619"/>
      <c r="H21" s="619"/>
      <c r="I21" s="619"/>
      <c r="J21" s="619"/>
      <c r="K21" s="619"/>
      <c r="L21" s="619"/>
      <c r="M21" s="619"/>
      <c r="N21" s="619"/>
      <c r="O21" s="619"/>
      <c r="P21" s="619"/>
      <c r="Q21" s="620"/>
      <c r="R21" s="621">
        <v>3475929</v>
      </c>
      <c r="S21" s="622"/>
      <c r="T21" s="622"/>
      <c r="U21" s="622"/>
      <c r="V21" s="622"/>
      <c r="W21" s="622"/>
      <c r="X21" s="622"/>
      <c r="Y21" s="623"/>
      <c r="Z21" s="659">
        <v>44.3</v>
      </c>
      <c r="AA21" s="659"/>
      <c r="AB21" s="659"/>
      <c r="AC21" s="659"/>
      <c r="AD21" s="660">
        <v>3281506</v>
      </c>
      <c r="AE21" s="660"/>
      <c r="AF21" s="660"/>
      <c r="AG21" s="660"/>
      <c r="AH21" s="660"/>
      <c r="AI21" s="660"/>
      <c r="AJ21" s="660"/>
      <c r="AK21" s="660"/>
      <c r="AL21" s="624">
        <v>83.7</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241</v>
      </c>
      <c r="BH21" s="622"/>
      <c r="BI21" s="622"/>
      <c r="BJ21" s="622"/>
      <c r="BK21" s="622"/>
      <c r="BL21" s="622"/>
      <c r="BM21" s="622"/>
      <c r="BN21" s="623"/>
      <c r="BO21" s="659" t="s">
        <v>130</v>
      </c>
      <c r="BP21" s="659"/>
      <c r="BQ21" s="659"/>
      <c r="BR21" s="659"/>
      <c r="BS21" s="660" t="s">
        <v>241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284</v>
      </c>
      <c r="C22" s="619"/>
      <c r="D22" s="619"/>
      <c r="E22" s="619"/>
      <c r="F22" s="619"/>
      <c r="G22" s="619"/>
      <c r="H22" s="619"/>
      <c r="I22" s="619"/>
      <c r="J22" s="619"/>
      <c r="K22" s="619"/>
      <c r="L22" s="619"/>
      <c r="M22" s="619"/>
      <c r="N22" s="619"/>
      <c r="O22" s="619"/>
      <c r="P22" s="619"/>
      <c r="Q22" s="620"/>
      <c r="R22" s="621">
        <v>3281506</v>
      </c>
      <c r="S22" s="622"/>
      <c r="T22" s="622"/>
      <c r="U22" s="622"/>
      <c r="V22" s="622"/>
      <c r="W22" s="622"/>
      <c r="X22" s="622"/>
      <c r="Y22" s="623"/>
      <c r="Z22" s="659">
        <v>41.8</v>
      </c>
      <c r="AA22" s="659"/>
      <c r="AB22" s="659"/>
      <c r="AC22" s="659"/>
      <c r="AD22" s="660">
        <v>3281506</v>
      </c>
      <c r="AE22" s="660"/>
      <c r="AF22" s="660"/>
      <c r="AG22" s="660"/>
      <c r="AH22" s="660"/>
      <c r="AI22" s="660"/>
      <c r="AJ22" s="660"/>
      <c r="AK22" s="660"/>
      <c r="AL22" s="624">
        <v>83.7</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241</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287</v>
      </c>
      <c r="C23" s="619"/>
      <c r="D23" s="619"/>
      <c r="E23" s="619"/>
      <c r="F23" s="619"/>
      <c r="G23" s="619"/>
      <c r="H23" s="619"/>
      <c r="I23" s="619"/>
      <c r="J23" s="619"/>
      <c r="K23" s="619"/>
      <c r="L23" s="619"/>
      <c r="M23" s="619"/>
      <c r="N23" s="619"/>
      <c r="O23" s="619"/>
      <c r="P23" s="619"/>
      <c r="Q23" s="620"/>
      <c r="R23" s="621">
        <v>194423</v>
      </c>
      <c r="S23" s="622"/>
      <c r="T23" s="622"/>
      <c r="U23" s="622"/>
      <c r="V23" s="622"/>
      <c r="W23" s="622"/>
      <c r="X23" s="622"/>
      <c r="Y23" s="623"/>
      <c r="Z23" s="659">
        <v>2.5</v>
      </c>
      <c r="AA23" s="659"/>
      <c r="AB23" s="659"/>
      <c r="AC23" s="659"/>
      <c r="AD23" s="660" t="s">
        <v>178</v>
      </c>
      <c r="AE23" s="660"/>
      <c r="AF23" s="660"/>
      <c r="AG23" s="660"/>
      <c r="AH23" s="660"/>
      <c r="AI23" s="660"/>
      <c r="AJ23" s="660"/>
      <c r="AK23" s="660"/>
      <c r="AL23" s="624" t="s">
        <v>130</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c r="B24" s="618" t="s">
        <v>294</v>
      </c>
      <c r="C24" s="619"/>
      <c r="D24" s="619"/>
      <c r="E24" s="619"/>
      <c r="F24" s="619"/>
      <c r="G24" s="619"/>
      <c r="H24" s="619"/>
      <c r="I24" s="619"/>
      <c r="J24" s="619"/>
      <c r="K24" s="619"/>
      <c r="L24" s="619"/>
      <c r="M24" s="619"/>
      <c r="N24" s="619"/>
      <c r="O24" s="619"/>
      <c r="P24" s="619"/>
      <c r="Q24" s="620"/>
      <c r="R24" s="621" t="s">
        <v>241</v>
      </c>
      <c r="S24" s="622"/>
      <c r="T24" s="622"/>
      <c r="U24" s="622"/>
      <c r="V24" s="622"/>
      <c r="W24" s="622"/>
      <c r="X24" s="622"/>
      <c r="Y24" s="623"/>
      <c r="Z24" s="659" t="s">
        <v>130</v>
      </c>
      <c r="AA24" s="659"/>
      <c r="AB24" s="659"/>
      <c r="AC24" s="659"/>
      <c r="AD24" s="660" t="s">
        <v>178</v>
      </c>
      <c r="AE24" s="660"/>
      <c r="AF24" s="660"/>
      <c r="AG24" s="660"/>
      <c r="AH24" s="660"/>
      <c r="AI24" s="660"/>
      <c r="AJ24" s="660"/>
      <c r="AK24" s="660"/>
      <c r="AL24" s="624" t="s">
        <v>241</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241</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3109189</v>
      </c>
      <c r="CS24" s="677"/>
      <c r="CT24" s="677"/>
      <c r="CU24" s="677"/>
      <c r="CV24" s="677"/>
      <c r="CW24" s="677"/>
      <c r="CX24" s="677"/>
      <c r="CY24" s="702"/>
      <c r="CZ24" s="703">
        <v>40.799999999999997</v>
      </c>
      <c r="DA24" s="685"/>
      <c r="DB24" s="685"/>
      <c r="DC24" s="705"/>
      <c r="DD24" s="701">
        <v>2166678</v>
      </c>
      <c r="DE24" s="677"/>
      <c r="DF24" s="677"/>
      <c r="DG24" s="677"/>
      <c r="DH24" s="677"/>
      <c r="DI24" s="677"/>
      <c r="DJ24" s="677"/>
      <c r="DK24" s="702"/>
      <c r="DL24" s="701">
        <v>2141065</v>
      </c>
      <c r="DM24" s="677"/>
      <c r="DN24" s="677"/>
      <c r="DO24" s="677"/>
      <c r="DP24" s="677"/>
      <c r="DQ24" s="677"/>
      <c r="DR24" s="677"/>
      <c r="DS24" s="677"/>
      <c r="DT24" s="677"/>
      <c r="DU24" s="677"/>
      <c r="DV24" s="702"/>
      <c r="DW24" s="703">
        <v>54.2</v>
      </c>
      <c r="DX24" s="685"/>
      <c r="DY24" s="685"/>
      <c r="DZ24" s="685"/>
      <c r="EA24" s="685"/>
      <c r="EB24" s="685"/>
      <c r="EC24" s="704"/>
    </row>
    <row r="25" spans="2:133" ht="11.25" customHeight="1">
      <c r="B25" s="618" t="s">
        <v>297</v>
      </c>
      <c r="C25" s="619"/>
      <c r="D25" s="619"/>
      <c r="E25" s="619"/>
      <c r="F25" s="619"/>
      <c r="G25" s="619"/>
      <c r="H25" s="619"/>
      <c r="I25" s="619"/>
      <c r="J25" s="619"/>
      <c r="K25" s="619"/>
      <c r="L25" s="619"/>
      <c r="M25" s="619"/>
      <c r="N25" s="619"/>
      <c r="O25" s="619"/>
      <c r="P25" s="619"/>
      <c r="Q25" s="620"/>
      <c r="R25" s="621">
        <v>4061212</v>
      </c>
      <c r="S25" s="622"/>
      <c r="T25" s="622"/>
      <c r="U25" s="622"/>
      <c r="V25" s="622"/>
      <c r="W25" s="622"/>
      <c r="X25" s="622"/>
      <c r="Y25" s="623"/>
      <c r="Z25" s="659">
        <v>51.8</v>
      </c>
      <c r="AA25" s="659"/>
      <c r="AB25" s="659"/>
      <c r="AC25" s="659"/>
      <c r="AD25" s="660">
        <v>3866789</v>
      </c>
      <c r="AE25" s="660"/>
      <c r="AF25" s="660"/>
      <c r="AG25" s="660"/>
      <c r="AH25" s="660"/>
      <c r="AI25" s="660"/>
      <c r="AJ25" s="660"/>
      <c r="AK25" s="660"/>
      <c r="AL25" s="624">
        <v>98.6</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1161870</v>
      </c>
      <c r="CS25" s="634"/>
      <c r="CT25" s="634"/>
      <c r="CU25" s="634"/>
      <c r="CV25" s="634"/>
      <c r="CW25" s="634"/>
      <c r="CX25" s="634"/>
      <c r="CY25" s="635"/>
      <c r="CZ25" s="624">
        <v>15.2</v>
      </c>
      <c r="DA25" s="636"/>
      <c r="DB25" s="636"/>
      <c r="DC25" s="637"/>
      <c r="DD25" s="627">
        <v>1065712</v>
      </c>
      <c r="DE25" s="634"/>
      <c r="DF25" s="634"/>
      <c r="DG25" s="634"/>
      <c r="DH25" s="634"/>
      <c r="DI25" s="634"/>
      <c r="DJ25" s="634"/>
      <c r="DK25" s="635"/>
      <c r="DL25" s="627">
        <v>1045627</v>
      </c>
      <c r="DM25" s="634"/>
      <c r="DN25" s="634"/>
      <c r="DO25" s="634"/>
      <c r="DP25" s="634"/>
      <c r="DQ25" s="634"/>
      <c r="DR25" s="634"/>
      <c r="DS25" s="634"/>
      <c r="DT25" s="634"/>
      <c r="DU25" s="634"/>
      <c r="DV25" s="635"/>
      <c r="DW25" s="624">
        <v>26.5</v>
      </c>
      <c r="DX25" s="636"/>
      <c r="DY25" s="636"/>
      <c r="DZ25" s="636"/>
      <c r="EA25" s="636"/>
      <c r="EB25" s="636"/>
      <c r="EC25" s="648"/>
    </row>
    <row r="26" spans="2:133" ht="11.25" customHeight="1">
      <c r="B26" s="618" t="s">
        <v>300</v>
      </c>
      <c r="C26" s="619"/>
      <c r="D26" s="619"/>
      <c r="E26" s="619"/>
      <c r="F26" s="619"/>
      <c r="G26" s="619"/>
      <c r="H26" s="619"/>
      <c r="I26" s="619"/>
      <c r="J26" s="619"/>
      <c r="K26" s="619"/>
      <c r="L26" s="619"/>
      <c r="M26" s="619"/>
      <c r="N26" s="619"/>
      <c r="O26" s="619"/>
      <c r="P26" s="619"/>
      <c r="Q26" s="620"/>
      <c r="R26" s="621">
        <v>1028</v>
      </c>
      <c r="S26" s="622"/>
      <c r="T26" s="622"/>
      <c r="U26" s="622"/>
      <c r="V26" s="622"/>
      <c r="W26" s="622"/>
      <c r="X26" s="622"/>
      <c r="Y26" s="623"/>
      <c r="Z26" s="659">
        <v>0</v>
      </c>
      <c r="AA26" s="659"/>
      <c r="AB26" s="659"/>
      <c r="AC26" s="659"/>
      <c r="AD26" s="660">
        <v>1028</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241</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595006</v>
      </c>
      <c r="CS26" s="622"/>
      <c r="CT26" s="622"/>
      <c r="CU26" s="622"/>
      <c r="CV26" s="622"/>
      <c r="CW26" s="622"/>
      <c r="CX26" s="622"/>
      <c r="CY26" s="623"/>
      <c r="CZ26" s="624">
        <v>7.8</v>
      </c>
      <c r="DA26" s="636"/>
      <c r="DB26" s="636"/>
      <c r="DC26" s="637"/>
      <c r="DD26" s="627">
        <v>563334</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c r="B27" s="618" t="s">
        <v>303</v>
      </c>
      <c r="C27" s="619"/>
      <c r="D27" s="619"/>
      <c r="E27" s="619"/>
      <c r="F27" s="619"/>
      <c r="G27" s="619"/>
      <c r="H27" s="619"/>
      <c r="I27" s="619"/>
      <c r="J27" s="619"/>
      <c r="K27" s="619"/>
      <c r="L27" s="619"/>
      <c r="M27" s="619"/>
      <c r="N27" s="619"/>
      <c r="O27" s="619"/>
      <c r="P27" s="619"/>
      <c r="Q27" s="620"/>
      <c r="R27" s="621">
        <v>36190</v>
      </c>
      <c r="S27" s="622"/>
      <c r="T27" s="622"/>
      <c r="U27" s="622"/>
      <c r="V27" s="622"/>
      <c r="W27" s="622"/>
      <c r="X27" s="622"/>
      <c r="Y27" s="623"/>
      <c r="Z27" s="659">
        <v>0.5</v>
      </c>
      <c r="AA27" s="659"/>
      <c r="AB27" s="659"/>
      <c r="AC27" s="659"/>
      <c r="AD27" s="660">
        <v>1668</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359576</v>
      </c>
      <c r="BH27" s="622"/>
      <c r="BI27" s="622"/>
      <c r="BJ27" s="622"/>
      <c r="BK27" s="622"/>
      <c r="BL27" s="622"/>
      <c r="BM27" s="622"/>
      <c r="BN27" s="623"/>
      <c r="BO27" s="659">
        <v>100</v>
      </c>
      <c r="BP27" s="659"/>
      <c r="BQ27" s="659"/>
      <c r="BR27" s="659"/>
      <c r="BS27" s="660" t="s">
        <v>241</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1143698</v>
      </c>
      <c r="CS27" s="634"/>
      <c r="CT27" s="634"/>
      <c r="CU27" s="634"/>
      <c r="CV27" s="634"/>
      <c r="CW27" s="634"/>
      <c r="CX27" s="634"/>
      <c r="CY27" s="635"/>
      <c r="CZ27" s="624">
        <v>15</v>
      </c>
      <c r="DA27" s="636"/>
      <c r="DB27" s="636"/>
      <c r="DC27" s="637"/>
      <c r="DD27" s="627">
        <v>331271</v>
      </c>
      <c r="DE27" s="634"/>
      <c r="DF27" s="634"/>
      <c r="DG27" s="634"/>
      <c r="DH27" s="634"/>
      <c r="DI27" s="634"/>
      <c r="DJ27" s="634"/>
      <c r="DK27" s="635"/>
      <c r="DL27" s="627">
        <v>325743</v>
      </c>
      <c r="DM27" s="634"/>
      <c r="DN27" s="634"/>
      <c r="DO27" s="634"/>
      <c r="DP27" s="634"/>
      <c r="DQ27" s="634"/>
      <c r="DR27" s="634"/>
      <c r="DS27" s="634"/>
      <c r="DT27" s="634"/>
      <c r="DU27" s="634"/>
      <c r="DV27" s="635"/>
      <c r="DW27" s="624">
        <v>8.1999999999999993</v>
      </c>
      <c r="DX27" s="636"/>
      <c r="DY27" s="636"/>
      <c r="DZ27" s="636"/>
      <c r="EA27" s="636"/>
      <c r="EB27" s="636"/>
      <c r="EC27" s="648"/>
    </row>
    <row r="28" spans="2:133" ht="11.25" customHeight="1">
      <c r="B28" s="618" t="s">
        <v>306</v>
      </c>
      <c r="C28" s="619"/>
      <c r="D28" s="619"/>
      <c r="E28" s="619"/>
      <c r="F28" s="619"/>
      <c r="G28" s="619"/>
      <c r="H28" s="619"/>
      <c r="I28" s="619"/>
      <c r="J28" s="619"/>
      <c r="K28" s="619"/>
      <c r="L28" s="619"/>
      <c r="M28" s="619"/>
      <c r="N28" s="619"/>
      <c r="O28" s="619"/>
      <c r="P28" s="619"/>
      <c r="Q28" s="620"/>
      <c r="R28" s="621">
        <v>120721</v>
      </c>
      <c r="S28" s="622"/>
      <c r="T28" s="622"/>
      <c r="U28" s="622"/>
      <c r="V28" s="622"/>
      <c r="W28" s="622"/>
      <c r="X28" s="622"/>
      <c r="Y28" s="623"/>
      <c r="Z28" s="659">
        <v>1.5</v>
      </c>
      <c r="AA28" s="659"/>
      <c r="AB28" s="659"/>
      <c r="AC28" s="659"/>
      <c r="AD28" s="660">
        <v>34250</v>
      </c>
      <c r="AE28" s="660"/>
      <c r="AF28" s="660"/>
      <c r="AG28" s="660"/>
      <c r="AH28" s="660"/>
      <c r="AI28" s="660"/>
      <c r="AJ28" s="660"/>
      <c r="AK28" s="660"/>
      <c r="AL28" s="624">
        <v>0.9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803621</v>
      </c>
      <c r="CS28" s="622"/>
      <c r="CT28" s="622"/>
      <c r="CU28" s="622"/>
      <c r="CV28" s="622"/>
      <c r="CW28" s="622"/>
      <c r="CX28" s="622"/>
      <c r="CY28" s="623"/>
      <c r="CZ28" s="624">
        <v>10.5</v>
      </c>
      <c r="DA28" s="636"/>
      <c r="DB28" s="636"/>
      <c r="DC28" s="637"/>
      <c r="DD28" s="627">
        <v>769695</v>
      </c>
      <c r="DE28" s="622"/>
      <c r="DF28" s="622"/>
      <c r="DG28" s="622"/>
      <c r="DH28" s="622"/>
      <c r="DI28" s="622"/>
      <c r="DJ28" s="622"/>
      <c r="DK28" s="623"/>
      <c r="DL28" s="627">
        <v>769695</v>
      </c>
      <c r="DM28" s="622"/>
      <c r="DN28" s="622"/>
      <c r="DO28" s="622"/>
      <c r="DP28" s="622"/>
      <c r="DQ28" s="622"/>
      <c r="DR28" s="622"/>
      <c r="DS28" s="622"/>
      <c r="DT28" s="622"/>
      <c r="DU28" s="622"/>
      <c r="DV28" s="623"/>
      <c r="DW28" s="624">
        <v>19.5</v>
      </c>
      <c r="DX28" s="636"/>
      <c r="DY28" s="636"/>
      <c r="DZ28" s="636"/>
      <c r="EA28" s="636"/>
      <c r="EB28" s="636"/>
      <c r="EC28" s="648"/>
    </row>
    <row r="29" spans="2:133" ht="11.25" customHeight="1">
      <c r="B29" s="618" t="s">
        <v>308</v>
      </c>
      <c r="C29" s="619"/>
      <c r="D29" s="619"/>
      <c r="E29" s="619"/>
      <c r="F29" s="619"/>
      <c r="G29" s="619"/>
      <c r="H29" s="619"/>
      <c r="I29" s="619"/>
      <c r="J29" s="619"/>
      <c r="K29" s="619"/>
      <c r="L29" s="619"/>
      <c r="M29" s="619"/>
      <c r="N29" s="619"/>
      <c r="O29" s="619"/>
      <c r="P29" s="619"/>
      <c r="Q29" s="620"/>
      <c r="R29" s="621">
        <v>5971</v>
      </c>
      <c r="S29" s="622"/>
      <c r="T29" s="622"/>
      <c r="U29" s="622"/>
      <c r="V29" s="622"/>
      <c r="W29" s="622"/>
      <c r="X29" s="622"/>
      <c r="Y29" s="623"/>
      <c r="Z29" s="659">
        <v>0.1</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803585</v>
      </c>
      <c r="CS29" s="634"/>
      <c r="CT29" s="634"/>
      <c r="CU29" s="634"/>
      <c r="CV29" s="634"/>
      <c r="CW29" s="634"/>
      <c r="CX29" s="634"/>
      <c r="CY29" s="635"/>
      <c r="CZ29" s="624">
        <v>10.5</v>
      </c>
      <c r="DA29" s="636"/>
      <c r="DB29" s="636"/>
      <c r="DC29" s="637"/>
      <c r="DD29" s="627">
        <v>769659</v>
      </c>
      <c r="DE29" s="634"/>
      <c r="DF29" s="634"/>
      <c r="DG29" s="634"/>
      <c r="DH29" s="634"/>
      <c r="DI29" s="634"/>
      <c r="DJ29" s="634"/>
      <c r="DK29" s="635"/>
      <c r="DL29" s="627">
        <v>769659</v>
      </c>
      <c r="DM29" s="634"/>
      <c r="DN29" s="634"/>
      <c r="DO29" s="634"/>
      <c r="DP29" s="634"/>
      <c r="DQ29" s="634"/>
      <c r="DR29" s="634"/>
      <c r="DS29" s="634"/>
      <c r="DT29" s="634"/>
      <c r="DU29" s="634"/>
      <c r="DV29" s="635"/>
      <c r="DW29" s="624">
        <v>19.5</v>
      </c>
      <c r="DX29" s="636"/>
      <c r="DY29" s="636"/>
      <c r="DZ29" s="636"/>
      <c r="EA29" s="636"/>
      <c r="EB29" s="636"/>
      <c r="EC29" s="648"/>
    </row>
    <row r="30" spans="2:133" ht="11.25" customHeight="1">
      <c r="B30" s="618" t="s">
        <v>311</v>
      </c>
      <c r="C30" s="619"/>
      <c r="D30" s="619"/>
      <c r="E30" s="619"/>
      <c r="F30" s="619"/>
      <c r="G30" s="619"/>
      <c r="H30" s="619"/>
      <c r="I30" s="619"/>
      <c r="J30" s="619"/>
      <c r="K30" s="619"/>
      <c r="L30" s="619"/>
      <c r="M30" s="619"/>
      <c r="N30" s="619"/>
      <c r="O30" s="619"/>
      <c r="P30" s="619"/>
      <c r="Q30" s="620"/>
      <c r="R30" s="621">
        <v>1251691</v>
      </c>
      <c r="S30" s="622"/>
      <c r="T30" s="622"/>
      <c r="U30" s="622"/>
      <c r="V30" s="622"/>
      <c r="W30" s="622"/>
      <c r="X30" s="622"/>
      <c r="Y30" s="623"/>
      <c r="Z30" s="659">
        <v>16</v>
      </c>
      <c r="AA30" s="659"/>
      <c r="AB30" s="659"/>
      <c r="AC30" s="659"/>
      <c r="AD30" s="660" t="s">
        <v>130</v>
      </c>
      <c r="AE30" s="660"/>
      <c r="AF30" s="660"/>
      <c r="AG30" s="660"/>
      <c r="AH30" s="660"/>
      <c r="AI30" s="660"/>
      <c r="AJ30" s="660"/>
      <c r="AK30" s="660"/>
      <c r="AL30" s="624" t="s">
        <v>130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764826</v>
      </c>
      <c r="CS30" s="622"/>
      <c r="CT30" s="622"/>
      <c r="CU30" s="622"/>
      <c r="CV30" s="622"/>
      <c r="CW30" s="622"/>
      <c r="CX30" s="622"/>
      <c r="CY30" s="623"/>
      <c r="CZ30" s="624">
        <v>10</v>
      </c>
      <c r="DA30" s="636"/>
      <c r="DB30" s="636"/>
      <c r="DC30" s="637"/>
      <c r="DD30" s="627">
        <v>730900</v>
      </c>
      <c r="DE30" s="622"/>
      <c r="DF30" s="622"/>
      <c r="DG30" s="622"/>
      <c r="DH30" s="622"/>
      <c r="DI30" s="622"/>
      <c r="DJ30" s="622"/>
      <c r="DK30" s="623"/>
      <c r="DL30" s="627">
        <v>730900</v>
      </c>
      <c r="DM30" s="622"/>
      <c r="DN30" s="622"/>
      <c r="DO30" s="622"/>
      <c r="DP30" s="622"/>
      <c r="DQ30" s="622"/>
      <c r="DR30" s="622"/>
      <c r="DS30" s="622"/>
      <c r="DT30" s="622"/>
      <c r="DU30" s="622"/>
      <c r="DV30" s="623"/>
      <c r="DW30" s="624">
        <v>18.5</v>
      </c>
      <c r="DX30" s="636"/>
      <c r="DY30" s="636"/>
      <c r="DZ30" s="636"/>
      <c r="EA30" s="636"/>
      <c r="EB30" s="636"/>
      <c r="EC30" s="648"/>
    </row>
    <row r="31" spans="2:133" ht="11.25" customHeight="1">
      <c r="B31" s="688" t="s">
        <v>315</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130</v>
      </c>
      <c r="AA31" s="659"/>
      <c r="AB31" s="659"/>
      <c r="AC31" s="659"/>
      <c r="AD31" s="660" t="s">
        <v>241</v>
      </c>
      <c r="AE31" s="660"/>
      <c r="AF31" s="660"/>
      <c r="AG31" s="660"/>
      <c r="AH31" s="660"/>
      <c r="AI31" s="660"/>
      <c r="AJ31" s="660"/>
      <c r="AK31" s="660"/>
      <c r="AL31" s="624" t="s">
        <v>241</v>
      </c>
      <c r="AM31" s="625"/>
      <c r="AN31" s="625"/>
      <c r="AO31" s="661"/>
      <c r="AP31" s="691" t="s">
        <v>316</v>
      </c>
      <c r="AQ31" s="692"/>
      <c r="AR31" s="692"/>
      <c r="AS31" s="692"/>
      <c r="AT31" s="693" t="s">
        <v>317</v>
      </c>
      <c r="AU31" s="218"/>
      <c r="AV31" s="218"/>
      <c r="AW31" s="218"/>
      <c r="AX31" s="679" t="s">
        <v>191</v>
      </c>
      <c r="AY31" s="680"/>
      <c r="AZ31" s="680"/>
      <c r="BA31" s="680"/>
      <c r="BB31" s="680"/>
      <c r="BC31" s="680"/>
      <c r="BD31" s="680"/>
      <c r="BE31" s="680"/>
      <c r="BF31" s="681"/>
      <c r="BG31" s="683">
        <v>96.9</v>
      </c>
      <c r="BH31" s="684"/>
      <c r="BI31" s="684"/>
      <c r="BJ31" s="684"/>
      <c r="BK31" s="684"/>
      <c r="BL31" s="684"/>
      <c r="BM31" s="685">
        <v>89.5</v>
      </c>
      <c r="BN31" s="684"/>
      <c r="BO31" s="684"/>
      <c r="BP31" s="684"/>
      <c r="BQ31" s="686"/>
      <c r="BR31" s="683">
        <v>97.3</v>
      </c>
      <c r="BS31" s="684"/>
      <c r="BT31" s="684"/>
      <c r="BU31" s="684"/>
      <c r="BV31" s="684"/>
      <c r="BW31" s="684"/>
      <c r="BX31" s="685">
        <v>88.5</v>
      </c>
      <c r="BY31" s="684"/>
      <c r="BZ31" s="684"/>
      <c r="CA31" s="684"/>
      <c r="CB31" s="686"/>
      <c r="CD31" s="642"/>
      <c r="CE31" s="643"/>
      <c r="CF31" s="618" t="s">
        <v>318</v>
      </c>
      <c r="CG31" s="619"/>
      <c r="CH31" s="619"/>
      <c r="CI31" s="619"/>
      <c r="CJ31" s="619"/>
      <c r="CK31" s="619"/>
      <c r="CL31" s="619"/>
      <c r="CM31" s="619"/>
      <c r="CN31" s="619"/>
      <c r="CO31" s="619"/>
      <c r="CP31" s="619"/>
      <c r="CQ31" s="620"/>
      <c r="CR31" s="621">
        <v>38759</v>
      </c>
      <c r="CS31" s="634"/>
      <c r="CT31" s="634"/>
      <c r="CU31" s="634"/>
      <c r="CV31" s="634"/>
      <c r="CW31" s="634"/>
      <c r="CX31" s="634"/>
      <c r="CY31" s="635"/>
      <c r="CZ31" s="624">
        <v>0.5</v>
      </c>
      <c r="DA31" s="636"/>
      <c r="DB31" s="636"/>
      <c r="DC31" s="637"/>
      <c r="DD31" s="627">
        <v>38759</v>
      </c>
      <c r="DE31" s="634"/>
      <c r="DF31" s="634"/>
      <c r="DG31" s="634"/>
      <c r="DH31" s="634"/>
      <c r="DI31" s="634"/>
      <c r="DJ31" s="634"/>
      <c r="DK31" s="635"/>
      <c r="DL31" s="627">
        <v>38759</v>
      </c>
      <c r="DM31" s="634"/>
      <c r="DN31" s="634"/>
      <c r="DO31" s="634"/>
      <c r="DP31" s="634"/>
      <c r="DQ31" s="634"/>
      <c r="DR31" s="634"/>
      <c r="DS31" s="634"/>
      <c r="DT31" s="634"/>
      <c r="DU31" s="634"/>
      <c r="DV31" s="635"/>
      <c r="DW31" s="624">
        <v>1</v>
      </c>
      <c r="DX31" s="636"/>
      <c r="DY31" s="636"/>
      <c r="DZ31" s="636"/>
      <c r="EA31" s="636"/>
      <c r="EB31" s="636"/>
      <c r="EC31" s="648"/>
    </row>
    <row r="32" spans="2:133" ht="11.25" customHeight="1">
      <c r="B32" s="618" t="s">
        <v>319</v>
      </c>
      <c r="C32" s="619"/>
      <c r="D32" s="619"/>
      <c r="E32" s="619"/>
      <c r="F32" s="619"/>
      <c r="G32" s="619"/>
      <c r="H32" s="619"/>
      <c r="I32" s="619"/>
      <c r="J32" s="619"/>
      <c r="K32" s="619"/>
      <c r="L32" s="619"/>
      <c r="M32" s="619"/>
      <c r="N32" s="619"/>
      <c r="O32" s="619"/>
      <c r="P32" s="619"/>
      <c r="Q32" s="620"/>
      <c r="R32" s="621">
        <v>696942</v>
      </c>
      <c r="S32" s="622"/>
      <c r="T32" s="622"/>
      <c r="U32" s="622"/>
      <c r="V32" s="622"/>
      <c r="W32" s="622"/>
      <c r="X32" s="622"/>
      <c r="Y32" s="623"/>
      <c r="Z32" s="659">
        <v>8.9</v>
      </c>
      <c r="AA32" s="659"/>
      <c r="AB32" s="659"/>
      <c r="AC32" s="659"/>
      <c r="AD32" s="660" t="s">
        <v>241</v>
      </c>
      <c r="AE32" s="660"/>
      <c r="AF32" s="660"/>
      <c r="AG32" s="660"/>
      <c r="AH32" s="660"/>
      <c r="AI32" s="660"/>
      <c r="AJ32" s="660"/>
      <c r="AK32" s="660"/>
      <c r="AL32" s="624" t="s">
        <v>130</v>
      </c>
      <c r="AM32" s="625"/>
      <c r="AN32" s="625"/>
      <c r="AO32" s="661"/>
      <c r="AP32" s="662"/>
      <c r="AQ32" s="663"/>
      <c r="AR32" s="663"/>
      <c r="AS32" s="663"/>
      <c r="AT32" s="694"/>
      <c r="AU32" s="214" t="s">
        <v>320</v>
      </c>
      <c r="AX32" s="618" t="s">
        <v>321</v>
      </c>
      <c r="AY32" s="619"/>
      <c r="AZ32" s="619"/>
      <c r="BA32" s="619"/>
      <c r="BB32" s="619"/>
      <c r="BC32" s="619"/>
      <c r="BD32" s="619"/>
      <c r="BE32" s="619"/>
      <c r="BF32" s="620"/>
      <c r="BG32" s="687">
        <v>97.4</v>
      </c>
      <c r="BH32" s="634"/>
      <c r="BI32" s="634"/>
      <c r="BJ32" s="634"/>
      <c r="BK32" s="634"/>
      <c r="BL32" s="634"/>
      <c r="BM32" s="625">
        <v>93</v>
      </c>
      <c r="BN32" s="634"/>
      <c r="BO32" s="634"/>
      <c r="BP32" s="634"/>
      <c r="BQ32" s="657"/>
      <c r="BR32" s="687">
        <v>98</v>
      </c>
      <c r="BS32" s="634"/>
      <c r="BT32" s="634"/>
      <c r="BU32" s="634"/>
      <c r="BV32" s="634"/>
      <c r="BW32" s="634"/>
      <c r="BX32" s="625">
        <v>91.2</v>
      </c>
      <c r="BY32" s="634"/>
      <c r="BZ32" s="634"/>
      <c r="CA32" s="634"/>
      <c r="CB32" s="657"/>
      <c r="CD32" s="644"/>
      <c r="CE32" s="645"/>
      <c r="CF32" s="618" t="s">
        <v>322</v>
      </c>
      <c r="CG32" s="619"/>
      <c r="CH32" s="619"/>
      <c r="CI32" s="619"/>
      <c r="CJ32" s="619"/>
      <c r="CK32" s="619"/>
      <c r="CL32" s="619"/>
      <c r="CM32" s="619"/>
      <c r="CN32" s="619"/>
      <c r="CO32" s="619"/>
      <c r="CP32" s="619"/>
      <c r="CQ32" s="620"/>
      <c r="CR32" s="621">
        <v>36</v>
      </c>
      <c r="CS32" s="622"/>
      <c r="CT32" s="622"/>
      <c r="CU32" s="622"/>
      <c r="CV32" s="622"/>
      <c r="CW32" s="622"/>
      <c r="CX32" s="622"/>
      <c r="CY32" s="623"/>
      <c r="CZ32" s="624">
        <v>0</v>
      </c>
      <c r="DA32" s="636"/>
      <c r="DB32" s="636"/>
      <c r="DC32" s="637"/>
      <c r="DD32" s="627">
        <v>36</v>
      </c>
      <c r="DE32" s="622"/>
      <c r="DF32" s="622"/>
      <c r="DG32" s="622"/>
      <c r="DH32" s="622"/>
      <c r="DI32" s="622"/>
      <c r="DJ32" s="622"/>
      <c r="DK32" s="623"/>
      <c r="DL32" s="627">
        <v>36</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323</v>
      </c>
      <c r="C33" s="619"/>
      <c r="D33" s="619"/>
      <c r="E33" s="619"/>
      <c r="F33" s="619"/>
      <c r="G33" s="619"/>
      <c r="H33" s="619"/>
      <c r="I33" s="619"/>
      <c r="J33" s="619"/>
      <c r="K33" s="619"/>
      <c r="L33" s="619"/>
      <c r="M33" s="619"/>
      <c r="N33" s="619"/>
      <c r="O33" s="619"/>
      <c r="P33" s="619"/>
      <c r="Q33" s="620"/>
      <c r="R33" s="621">
        <v>13749</v>
      </c>
      <c r="S33" s="622"/>
      <c r="T33" s="622"/>
      <c r="U33" s="622"/>
      <c r="V33" s="622"/>
      <c r="W33" s="622"/>
      <c r="X33" s="622"/>
      <c r="Y33" s="623"/>
      <c r="Z33" s="659">
        <v>0.2</v>
      </c>
      <c r="AA33" s="659"/>
      <c r="AB33" s="659"/>
      <c r="AC33" s="659"/>
      <c r="AD33" s="660">
        <v>10620</v>
      </c>
      <c r="AE33" s="660"/>
      <c r="AF33" s="660"/>
      <c r="AG33" s="660"/>
      <c r="AH33" s="660"/>
      <c r="AI33" s="660"/>
      <c r="AJ33" s="660"/>
      <c r="AK33" s="660"/>
      <c r="AL33" s="624">
        <v>0.3</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95.5</v>
      </c>
      <c r="BH33" s="606"/>
      <c r="BI33" s="606"/>
      <c r="BJ33" s="606"/>
      <c r="BK33" s="606"/>
      <c r="BL33" s="606"/>
      <c r="BM33" s="652">
        <v>82.4</v>
      </c>
      <c r="BN33" s="606"/>
      <c r="BO33" s="606"/>
      <c r="BP33" s="606"/>
      <c r="BQ33" s="669"/>
      <c r="BR33" s="682">
        <v>95.9</v>
      </c>
      <c r="BS33" s="606"/>
      <c r="BT33" s="606"/>
      <c r="BU33" s="606"/>
      <c r="BV33" s="606"/>
      <c r="BW33" s="606"/>
      <c r="BX33" s="652">
        <v>82.2</v>
      </c>
      <c r="BY33" s="606"/>
      <c r="BZ33" s="606"/>
      <c r="CA33" s="606"/>
      <c r="CB33" s="669"/>
      <c r="CD33" s="618" t="s">
        <v>325</v>
      </c>
      <c r="CE33" s="619"/>
      <c r="CF33" s="619"/>
      <c r="CG33" s="619"/>
      <c r="CH33" s="619"/>
      <c r="CI33" s="619"/>
      <c r="CJ33" s="619"/>
      <c r="CK33" s="619"/>
      <c r="CL33" s="619"/>
      <c r="CM33" s="619"/>
      <c r="CN33" s="619"/>
      <c r="CO33" s="619"/>
      <c r="CP33" s="619"/>
      <c r="CQ33" s="620"/>
      <c r="CR33" s="621">
        <v>2480410</v>
      </c>
      <c r="CS33" s="634"/>
      <c r="CT33" s="634"/>
      <c r="CU33" s="634"/>
      <c r="CV33" s="634"/>
      <c r="CW33" s="634"/>
      <c r="CX33" s="634"/>
      <c r="CY33" s="635"/>
      <c r="CZ33" s="624">
        <v>32.5</v>
      </c>
      <c r="DA33" s="636"/>
      <c r="DB33" s="636"/>
      <c r="DC33" s="637"/>
      <c r="DD33" s="627">
        <v>1859834</v>
      </c>
      <c r="DE33" s="634"/>
      <c r="DF33" s="634"/>
      <c r="DG33" s="634"/>
      <c r="DH33" s="634"/>
      <c r="DI33" s="634"/>
      <c r="DJ33" s="634"/>
      <c r="DK33" s="635"/>
      <c r="DL33" s="627">
        <v>1370951</v>
      </c>
      <c r="DM33" s="634"/>
      <c r="DN33" s="634"/>
      <c r="DO33" s="634"/>
      <c r="DP33" s="634"/>
      <c r="DQ33" s="634"/>
      <c r="DR33" s="634"/>
      <c r="DS33" s="634"/>
      <c r="DT33" s="634"/>
      <c r="DU33" s="634"/>
      <c r="DV33" s="635"/>
      <c r="DW33" s="624">
        <v>34.700000000000003</v>
      </c>
      <c r="DX33" s="636"/>
      <c r="DY33" s="636"/>
      <c r="DZ33" s="636"/>
      <c r="EA33" s="636"/>
      <c r="EB33" s="636"/>
      <c r="EC33" s="648"/>
    </row>
    <row r="34" spans="2:133" ht="11.25" customHeight="1">
      <c r="B34" s="618" t="s">
        <v>326</v>
      </c>
      <c r="C34" s="619"/>
      <c r="D34" s="619"/>
      <c r="E34" s="619"/>
      <c r="F34" s="619"/>
      <c r="G34" s="619"/>
      <c r="H34" s="619"/>
      <c r="I34" s="619"/>
      <c r="J34" s="619"/>
      <c r="K34" s="619"/>
      <c r="L34" s="619"/>
      <c r="M34" s="619"/>
      <c r="N34" s="619"/>
      <c r="O34" s="619"/>
      <c r="P34" s="619"/>
      <c r="Q34" s="620"/>
      <c r="R34" s="621">
        <v>92591</v>
      </c>
      <c r="S34" s="622"/>
      <c r="T34" s="622"/>
      <c r="U34" s="622"/>
      <c r="V34" s="622"/>
      <c r="W34" s="622"/>
      <c r="X34" s="622"/>
      <c r="Y34" s="623"/>
      <c r="Z34" s="659">
        <v>1.2</v>
      </c>
      <c r="AA34" s="659"/>
      <c r="AB34" s="659"/>
      <c r="AC34" s="659"/>
      <c r="AD34" s="660" t="s">
        <v>130</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736588</v>
      </c>
      <c r="CS34" s="622"/>
      <c r="CT34" s="622"/>
      <c r="CU34" s="622"/>
      <c r="CV34" s="622"/>
      <c r="CW34" s="622"/>
      <c r="CX34" s="622"/>
      <c r="CY34" s="623"/>
      <c r="CZ34" s="624">
        <v>9.6999999999999993</v>
      </c>
      <c r="DA34" s="636"/>
      <c r="DB34" s="636"/>
      <c r="DC34" s="637"/>
      <c r="DD34" s="627">
        <v>560807</v>
      </c>
      <c r="DE34" s="622"/>
      <c r="DF34" s="622"/>
      <c r="DG34" s="622"/>
      <c r="DH34" s="622"/>
      <c r="DI34" s="622"/>
      <c r="DJ34" s="622"/>
      <c r="DK34" s="623"/>
      <c r="DL34" s="627">
        <v>449297</v>
      </c>
      <c r="DM34" s="622"/>
      <c r="DN34" s="622"/>
      <c r="DO34" s="622"/>
      <c r="DP34" s="622"/>
      <c r="DQ34" s="622"/>
      <c r="DR34" s="622"/>
      <c r="DS34" s="622"/>
      <c r="DT34" s="622"/>
      <c r="DU34" s="622"/>
      <c r="DV34" s="623"/>
      <c r="DW34" s="624">
        <v>11.4</v>
      </c>
      <c r="DX34" s="636"/>
      <c r="DY34" s="636"/>
      <c r="DZ34" s="636"/>
      <c r="EA34" s="636"/>
      <c r="EB34" s="636"/>
      <c r="EC34" s="648"/>
    </row>
    <row r="35" spans="2:133" ht="11.25" customHeight="1">
      <c r="B35" s="618" t="s">
        <v>328</v>
      </c>
      <c r="C35" s="619"/>
      <c r="D35" s="619"/>
      <c r="E35" s="619"/>
      <c r="F35" s="619"/>
      <c r="G35" s="619"/>
      <c r="H35" s="619"/>
      <c r="I35" s="619"/>
      <c r="J35" s="619"/>
      <c r="K35" s="619"/>
      <c r="L35" s="619"/>
      <c r="M35" s="619"/>
      <c r="N35" s="619"/>
      <c r="O35" s="619"/>
      <c r="P35" s="619"/>
      <c r="Q35" s="620"/>
      <c r="R35" s="621">
        <v>138978</v>
      </c>
      <c r="S35" s="622"/>
      <c r="T35" s="622"/>
      <c r="U35" s="622"/>
      <c r="V35" s="622"/>
      <c r="W35" s="622"/>
      <c r="X35" s="622"/>
      <c r="Y35" s="623"/>
      <c r="Z35" s="659">
        <v>1.8</v>
      </c>
      <c r="AA35" s="659"/>
      <c r="AB35" s="659"/>
      <c r="AC35" s="659"/>
      <c r="AD35" s="660" t="s">
        <v>241</v>
      </c>
      <c r="AE35" s="660"/>
      <c r="AF35" s="660"/>
      <c r="AG35" s="660"/>
      <c r="AH35" s="660"/>
      <c r="AI35" s="660"/>
      <c r="AJ35" s="660"/>
      <c r="AK35" s="660"/>
      <c r="AL35" s="624" t="s">
        <v>241</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95513</v>
      </c>
      <c r="CS35" s="634"/>
      <c r="CT35" s="634"/>
      <c r="CU35" s="634"/>
      <c r="CV35" s="634"/>
      <c r="CW35" s="634"/>
      <c r="CX35" s="634"/>
      <c r="CY35" s="635"/>
      <c r="CZ35" s="624">
        <v>1.3</v>
      </c>
      <c r="DA35" s="636"/>
      <c r="DB35" s="636"/>
      <c r="DC35" s="637"/>
      <c r="DD35" s="627">
        <v>63610</v>
      </c>
      <c r="DE35" s="634"/>
      <c r="DF35" s="634"/>
      <c r="DG35" s="634"/>
      <c r="DH35" s="634"/>
      <c r="DI35" s="634"/>
      <c r="DJ35" s="634"/>
      <c r="DK35" s="635"/>
      <c r="DL35" s="627">
        <v>54675</v>
      </c>
      <c r="DM35" s="634"/>
      <c r="DN35" s="634"/>
      <c r="DO35" s="634"/>
      <c r="DP35" s="634"/>
      <c r="DQ35" s="634"/>
      <c r="DR35" s="634"/>
      <c r="DS35" s="634"/>
      <c r="DT35" s="634"/>
      <c r="DU35" s="634"/>
      <c r="DV35" s="635"/>
      <c r="DW35" s="624">
        <v>1.4</v>
      </c>
      <c r="DX35" s="636"/>
      <c r="DY35" s="636"/>
      <c r="DZ35" s="636"/>
      <c r="EA35" s="636"/>
      <c r="EB35" s="636"/>
      <c r="EC35" s="648"/>
    </row>
    <row r="36" spans="2:133" ht="11.25" customHeight="1">
      <c r="B36" s="618" t="s">
        <v>332</v>
      </c>
      <c r="C36" s="619"/>
      <c r="D36" s="619"/>
      <c r="E36" s="619"/>
      <c r="F36" s="619"/>
      <c r="G36" s="619"/>
      <c r="H36" s="619"/>
      <c r="I36" s="619"/>
      <c r="J36" s="619"/>
      <c r="K36" s="619"/>
      <c r="L36" s="619"/>
      <c r="M36" s="619"/>
      <c r="N36" s="619"/>
      <c r="O36" s="619"/>
      <c r="P36" s="619"/>
      <c r="Q36" s="620"/>
      <c r="R36" s="621">
        <v>224790</v>
      </c>
      <c r="S36" s="622"/>
      <c r="T36" s="622"/>
      <c r="U36" s="622"/>
      <c r="V36" s="622"/>
      <c r="W36" s="622"/>
      <c r="X36" s="622"/>
      <c r="Y36" s="623"/>
      <c r="Z36" s="659">
        <v>2.9</v>
      </c>
      <c r="AA36" s="659"/>
      <c r="AB36" s="659"/>
      <c r="AC36" s="659"/>
      <c r="AD36" s="660" t="s">
        <v>130</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637753</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45924</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1024645</v>
      </c>
      <c r="CS36" s="622"/>
      <c r="CT36" s="622"/>
      <c r="CU36" s="622"/>
      <c r="CV36" s="622"/>
      <c r="CW36" s="622"/>
      <c r="CX36" s="622"/>
      <c r="CY36" s="623"/>
      <c r="CZ36" s="624">
        <v>13.4</v>
      </c>
      <c r="DA36" s="636"/>
      <c r="DB36" s="636"/>
      <c r="DC36" s="637"/>
      <c r="DD36" s="627">
        <v>807704</v>
      </c>
      <c r="DE36" s="622"/>
      <c r="DF36" s="622"/>
      <c r="DG36" s="622"/>
      <c r="DH36" s="622"/>
      <c r="DI36" s="622"/>
      <c r="DJ36" s="622"/>
      <c r="DK36" s="623"/>
      <c r="DL36" s="627">
        <v>456851</v>
      </c>
      <c r="DM36" s="622"/>
      <c r="DN36" s="622"/>
      <c r="DO36" s="622"/>
      <c r="DP36" s="622"/>
      <c r="DQ36" s="622"/>
      <c r="DR36" s="622"/>
      <c r="DS36" s="622"/>
      <c r="DT36" s="622"/>
      <c r="DU36" s="622"/>
      <c r="DV36" s="623"/>
      <c r="DW36" s="624">
        <v>11.6</v>
      </c>
      <c r="DX36" s="636"/>
      <c r="DY36" s="636"/>
      <c r="DZ36" s="636"/>
      <c r="EA36" s="636"/>
      <c r="EB36" s="636"/>
      <c r="EC36" s="648"/>
    </row>
    <row r="37" spans="2:133" ht="11.25" customHeight="1">
      <c r="B37" s="618" t="s">
        <v>336</v>
      </c>
      <c r="C37" s="619"/>
      <c r="D37" s="619"/>
      <c r="E37" s="619"/>
      <c r="F37" s="619"/>
      <c r="G37" s="619"/>
      <c r="H37" s="619"/>
      <c r="I37" s="619"/>
      <c r="J37" s="619"/>
      <c r="K37" s="619"/>
      <c r="L37" s="619"/>
      <c r="M37" s="619"/>
      <c r="N37" s="619"/>
      <c r="O37" s="619"/>
      <c r="P37" s="619"/>
      <c r="Q37" s="620"/>
      <c r="R37" s="621">
        <v>47199</v>
      </c>
      <c r="S37" s="622"/>
      <c r="T37" s="622"/>
      <c r="U37" s="622"/>
      <c r="V37" s="622"/>
      <c r="W37" s="622"/>
      <c r="X37" s="622"/>
      <c r="Y37" s="623"/>
      <c r="Z37" s="659">
        <v>0.6</v>
      </c>
      <c r="AA37" s="659"/>
      <c r="AB37" s="659"/>
      <c r="AC37" s="659"/>
      <c r="AD37" s="660">
        <v>5936</v>
      </c>
      <c r="AE37" s="660"/>
      <c r="AF37" s="660"/>
      <c r="AG37" s="660"/>
      <c r="AH37" s="660"/>
      <c r="AI37" s="660"/>
      <c r="AJ37" s="660"/>
      <c r="AK37" s="660"/>
      <c r="AL37" s="624">
        <v>0.2</v>
      </c>
      <c r="AM37" s="625"/>
      <c r="AN37" s="625"/>
      <c r="AO37" s="661"/>
      <c r="AQ37" s="654" t="s">
        <v>337</v>
      </c>
      <c r="AR37" s="655"/>
      <c r="AS37" s="655"/>
      <c r="AT37" s="655"/>
      <c r="AU37" s="655"/>
      <c r="AV37" s="655"/>
      <c r="AW37" s="655"/>
      <c r="AX37" s="655"/>
      <c r="AY37" s="656"/>
      <c r="AZ37" s="621">
        <v>162280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17443</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273239</v>
      </c>
      <c r="CS37" s="634"/>
      <c r="CT37" s="634"/>
      <c r="CU37" s="634"/>
      <c r="CV37" s="634"/>
      <c r="CW37" s="634"/>
      <c r="CX37" s="634"/>
      <c r="CY37" s="635"/>
      <c r="CZ37" s="624">
        <v>3.6</v>
      </c>
      <c r="DA37" s="636"/>
      <c r="DB37" s="636"/>
      <c r="DC37" s="637"/>
      <c r="DD37" s="627">
        <v>273239</v>
      </c>
      <c r="DE37" s="634"/>
      <c r="DF37" s="634"/>
      <c r="DG37" s="634"/>
      <c r="DH37" s="634"/>
      <c r="DI37" s="634"/>
      <c r="DJ37" s="634"/>
      <c r="DK37" s="635"/>
      <c r="DL37" s="627">
        <v>273239</v>
      </c>
      <c r="DM37" s="634"/>
      <c r="DN37" s="634"/>
      <c r="DO37" s="634"/>
      <c r="DP37" s="634"/>
      <c r="DQ37" s="634"/>
      <c r="DR37" s="634"/>
      <c r="DS37" s="634"/>
      <c r="DT37" s="634"/>
      <c r="DU37" s="634"/>
      <c r="DV37" s="635"/>
      <c r="DW37" s="624">
        <v>6.9</v>
      </c>
      <c r="DX37" s="636"/>
      <c r="DY37" s="636"/>
      <c r="DZ37" s="636"/>
      <c r="EA37" s="636"/>
      <c r="EB37" s="636"/>
      <c r="EC37" s="648"/>
    </row>
    <row r="38" spans="2:133" ht="11.25" customHeight="1">
      <c r="B38" s="618" t="s">
        <v>340</v>
      </c>
      <c r="C38" s="619"/>
      <c r="D38" s="619"/>
      <c r="E38" s="619"/>
      <c r="F38" s="619"/>
      <c r="G38" s="619"/>
      <c r="H38" s="619"/>
      <c r="I38" s="619"/>
      <c r="J38" s="619"/>
      <c r="K38" s="619"/>
      <c r="L38" s="619"/>
      <c r="M38" s="619"/>
      <c r="N38" s="619"/>
      <c r="O38" s="619"/>
      <c r="P38" s="619"/>
      <c r="Q38" s="620"/>
      <c r="R38" s="621">
        <v>1151510</v>
      </c>
      <c r="S38" s="622"/>
      <c r="T38" s="622"/>
      <c r="U38" s="622"/>
      <c r="V38" s="622"/>
      <c r="W38" s="622"/>
      <c r="X38" s="622"/>
      <c r="Y38" s="623"/>
      <c r="Z38" s="659">
        <v>14.7</v>
      </c>
      <c r="AA38" s="659"/>
      <c r="AB38" s="659"/>
      <c r="AC38" s="659"/>
      <c r="AD38" s="660" t="s">
        <v>241</v>
      </c>
      <c r="AE38" s="660"/>
      <c r="AF38" s="660"/>
      <c r="AG38" s="660"/>
      <c r="AH38" s="660"/>
      <c r="AI38" s="660"/>
      <c r="AJ38" s="660"/>
      <c r="AK38" s="660"/>
      <c r="AL38" s="624" t="s">
        <v>130</v>
      </c>
      <c r="AM38" s="625"/>
      <c r="AN38" s="625"/>
      <c r="AO38" s="661"/>
      <c r="AQ38" s="654" t="s">
        <v>341</v>
      </c>
      <c r="AR38" s="655"/>
      <c r="AS38" s="655"/>
      <c r="AT38" s="655"/>
      <c r="AU38" s="655"/>
      <c r="AV38" s="655"/>
      <c r="AW38" s="655"/>
      <c r="AX38" s="655"/>
      <c r="AY38" s="656"/>
      <c r="AZ38" s="621">
        <v>7500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1365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475473</v>
      </c>
      <c r="CS38" s="622"/>
      <c r="CT38" s="622"/>
      <c r="CU38" s="622"/>
      <c r="CV38" s="622"/>
      <c r="CW38" s="622"/>
      <c r="CX38" s="622"/>
      <c r="CY38" s="623"/>
      <c r="CZ38" s="624">
        <v>6.2</v>
      </c>
      <c r="DA38" s="636"/>
      <c r="DB38" s="636"/>
      <c r="DC38" s="637"/>
      <c r="DD38" s="627">
        <v>370983</v>
      </c>
      <c r="DE38" s="622"/>
      <c r="DF38" s="622"/>
      <c r="DG38" s="622"/>
      <c r="DH38" s="622"/>
      <c r="DI38" s="622"/>
      <c r="DJ38" s="622"/>
      <c r="DK38" s="623"/>
      <c r="DL38" s="627">
        <v>370983</v>
      </c>
      <c r="DM38" s="622"/>
      <c r="DN38" s="622"/>
      <c r="DO38" s="622"/>
      <c r="DP38" s="622"/>
      <c r="DQ38" s="622"/>
      <c r="DR38" s="622"/>
      <c r="DS38" s="622"/>
      <c r="DT38" s="622"/>
      <c r="DU38" s="622"/>
      <c r="DV38" s="623"/>
      <c r="DW38" s="624">
        <v>9.4</v>
      </c>
      <c r="DX38" s="636"/>
      <c r="DY38" s="636"/>
      <c r="DZ38" s="636"/>
      <c r="EA38" s="636"/>
      <c r="EB38" s="636"/>
      <c r="EC38" s="648"/>
    </row>
    <row r="39" spans="2:133" ht="11.25" customHeight="1">
      <c r="B39" s="618" t="s">
        <v>344</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130</v>
      </c>
      <c r="AA39" s="659"/>
      <c r="AB39" s="659"/>
      <c r="AC39" s="659"/>
      <c r="AD39" s="660" t="s">
        <v>241</v>
      </c>
      <c r="AE39" s="660"/>
      <c r="AF39" s="660"/>
      <c r="AG39" s="660"/>
      <c r="AH39" s="660"/>
      <c r="AI39" s="660"/>
      <c r="AJ39" s="660"/>
      <c r="AK39" s="660"/>
      <c r="AL39" s="624" t="s">
        <v>241</v>
      </c>
      <c r="AM39" s="625"/>
      <c r="AN39" s="625"/>
      <c r="AO39" s="661"/>
      <c r="AQ39" s="654" t="s">
        <v>345</v>
      </c>
      <c r="AR39" s="655"/>
      <c r="AS39" s="655"/>
      <c r="AT39" s="655"/>
      <c r="AU39" s="655"/>
      <c r="AV39" s="655"/>
      <c r="AW39" s="655"/>
      <c r="AX39" s="655"/>
      <c r="AY39" s="656"/>
      <c r="AZ39" s="621" t="s">
        <v>241</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2022</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92381</v>
      </c>
      <c r="CS39" s="634"/>
      <c r="CT39" s="634"/>
      <c r="CU39" s="634"/>
      <c r="CV39" s="634"/>
      <c r="CW39" s="634"/>
      <c r="CX39" s="634"/>
      <c r="CY39" s="635"/>
      <c r="CZ39" s="624">
        <v>1.2</v>
      </c>
      <c r="DA39" s="636"/>
      <c r="DB39" s="636"/>
      <c r="DC39" s="637"/>
      <c r="DD39" s="627">
        <v>920</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c r="B40" s="618" t="s">
        <v>348</v>
      </c>
      <c r="C40" s="619"/>
      <c r="D40" s="619"/>
      <c r="E40" s="619"/>
      <c r="F40" s="619"/>
      <c r="G40" s="619"/>
      <c r="H40" s="619"/>
      <c r="I40" s="619"/>
      <c r="J40" s="619"/>
      <c r="K40" s="619"/>
      <c r="L40" s="619"/>
      <c r="M40" s="619"/>
      <c r="N40" s="619"/>
      <c r="O40" s="619"/>
      <c r="P40" s="619"/>
      <c r="Q40" s="620"/>
      <c r="R40" s="621">
        <v>29210</v>
      </c>
      <c r="S40" s="622"/>
      <c r="T40" s="622"/>
      <c r="U40" s="622"/>
      <c r="V40" s="622"/>
      <c r="W40" s="622"/>
      <c r="X40" s="622"/>
      <c r="Y40" s="623"/>
      <c r="Z40" s="659">
        <v>0.4</v>
      </c>
      <c r="AA40" s="659"/>
      <c r="AB40" s="659"/>
      <c r="AC40" s="659"/>
      <c r="AD40" s="660" t="s">
        <v>241</v>
      </c>
      <c r="AE40" s="660"/>
      <c r="AF40" s="660"/>
      <c r="AG40" s="660"/>
      <c r="AH40" s="660"/>
      <c r="AI40" s="660"/>
      <c r="AJ40" s="660"/>
      <c r="AK40" s="660"/>
      <c r="AL40" s="624" t="s">
        <v>130</v>
      </c>
      <c r="AM40" s="625"/>
      <c r="AN40" s="625"/>
      <c r="AO40" s="661"/>
      <c r="AQ40" s="654" t="s">
        <v>349</v>
      </c>
      <c r="AR40" s="655"/>
      <c r="AS40" s="655"/>
      <c r="AT40" s="655"/>
      <c r="AU40" s="655"/>
      <c r="AV40" s="655"/>
      <c r="AW40" s="655"/>
      <c r="AX40" s="655"/>
      <c r="AY40" s="656"/>
      <c r="AZ40" s="621" t="s">
        <v>241</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54</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55810</v>
      </c>
      <c r="CS40" s="622"/>
      <c r="CT40" s="622"/>
      <c r="CU40" s="622"/>
      <c r="CV40" s="622"/>
      <c r="CW40" s="622"/>
      <c r="CX40" s="622"/>
      <c r="CY40" s="623"/>
      <c r="CZ40" s="624">
        <v>0.7</v>
      </c>
      <c r="DA40" s="636"/>
      <c r="DB40" s="636"/>
      <c r="DC40" s="637"/>
      <c r="DD40" s="627">
        <v>55810</v>
      </c>
      <c r="DE40" s="622"/>
      <c r="DF40" s="622"/>
      <c r="DG40" s="622"/>
      <c r="DH40" s="622"/>
      <c r="DI40" s="622"/>
      <c r="DJ40" s="622"/>
      <c r="DK40" s="623"/>
      <c r="DL40" s="627">
        <v>39145</v>
      </c>
      <c r="DM40" s="622"/>
      <c r="DN40" s="622"/>
      <c r="DO40" s="622"/>
      <c r="DP40" s="622"/>
      <c r="DQ40" s="622"/>
      <c r="DR40" s="622"/>
      <c r="DS40" s="622"/>
      <c r="DT40" s="622"/>
      <c r="DU40" s="622"/>
      <c r="DV40" s="623"/>
      <c r="DW40" s="624">
        <v>1</v>
      </c>
      <c r="DX40" s="636"/>
      <c r="DY40" s="636"/>
      <c r="DZ40" s="636"/>
      <c r="EA40" s="636"/>
      <c r="EB40" s="636"/>
      <c r="EC40" s="648"/>
    </row>
    <row r="41" spans="2:133" ht="11.25" customHeight="1">
      <c r="B41" s="602" t="s">
        <v>353</v>
      </c>
      <c r="C41" s="603"/>
      <c r="D41" s="603"/>
      <c r="E41" s="603"/>
      <c r="F41" s="603"/>
      <c r="G41" s="603"/>
      <c r="H41" s="603"/>
      <c r="I41" s="603"/>
      <c r="J41" s="603"/>
      <c r="K41" s="603"/>
      <c r="L41" s="603"/>
      <c r="M41" s="603"/>
      <c r="N41" s="603"/>
      <c r="O41" s="603"/>
      <c r="P41" s="603"/>
      <c r="Q41" s="604"/>
      <c r="R41" s="605">
        <v>7842572</v>
      </c>
      <c r="S41" s="646"/>
      <c r="T41" s="646"/>
      <c r="U41" s="646"/>
      <c r="V41" s="646"/>
      <c r="W41" s="646"/>
      <c r="X41" s="646"/>
      <c r="Y41" s="649"/>
      <c r="Z41" s="650">
        <v>100</v>
      </c>
      <c r="AA41" s="650"/>
      <c r="AB41" s="650"/>
      <c r="AC41" s="650"/>
      <c r="AD41" s="651">
        <v>3920292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128124</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357</v>
      </c>
      <c r="AR42" s="667"/>
      <c r="AS42" s="667"/>
      <c r="AT42" s="667"/>
      <c r="AU42" s="667"/>
      <c r="AV42" s="667"/>
      <c r="AW42" s="667"/>
      <c r="AX42" s="667"/>
      <c r="AY42" s="668"/>
      <c r="AZ42" s="605">
        <v>339849</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392</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2039455</v>
      </c>
      <c r="CS42" s="634"/>
      <c r="CT42" s="634"/>
      <c r="CU42" s="634"/>
      <c r="CV42" s="634"/>
      <c r="CW42" s="634"/>
      <c r="CX42" s="634"/>
      <c r="CY42" s="635"/>
      <c r="CZ42" s="624">
        <v>26.7</v>
      </c>
      <c r="DA42" s="636"/>
      <c r="DB42" s="636"/>
      <c r="DC42" s="637"/>
      <c r="DD42" s="627">
        <v>348366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360</v>
      </c>
      <c r="CD43" s="618" t="s">
        <v>361</v>
      </c>
      <c r="CE43" s="619"/>
      <c r="CF43" s="619"/>
      <c r="CG43" s="619"/>
      <c r="CH43" s="619"/>
      <c r="CI43" s="619"/>
      <c r="CJ43" s="619"/>
      <c r="CK43" s="619"/>
      <c r="CL43" s="619"/>
      <c r="CM43" s="619"/>
      <c r="CN43" s="619"/>
      <c r="CO43" s="619"/>
      <c r="CP43" s="619"/>
      <c r="CQ43" s="620"/>
      <c r="CR43" s="621" t="s">
        <v>130</v>
      </c>
      <c r="CS43" s="634"/>
      <c r="CT43" s="634"/>
      <c r="CU43" s="634"/>
      <c r="CV43" s="634"/>
      <c r="CW43" s="634"/>
      <c r="CX43" s="634"/>
      <c r="CY43" s="635"/>
      <c r="CZ43" s="624" t="s">
        <v>178</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2039343</v>
      </c>
      <c r="CS44" s="622"/>
      <c r="CT44" s="622"/>
      <c r="CU44" s="622"/>
      <c r="CV44" s="622"/>
      <c r="CW44" s="622"/>
      <c r="CX44" s="622"/>
      <c r="CY44" s="623"/>
      <c r="CZ44" s="624">
        <v>26.7</v>
      </c>
      <c r="DA44" s="625"/>
      <c r="DB44" s="625"/>
      <c r="DC44" s="626"/>
      <c r="DD44" s="627">
        <v>348254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1066565</v>
      </c>
      <c r="CS45" s="634"/>
      <c r="CT45" s="634"/>
      <c r="CU45" s="634"/>
      <c r="CV45" s="634"/>
      <c r="CW45" s="634"/>
      <c r="CX45" s="634"/>
      <c r="CY45" s="635"/>
      <c r="CZ45" s="624">
        <v>14</v>
      </c>
      <c r="DA45" s="636"/>
      <c r="DB45" s="636"/>
      <c r="DC45" s="637"/>
      <c r="DD45" s="627">
        <v>77907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366</v>
      </c>
      <c r="CG46" s="619"/>
      <c r="CH46" s="619"/>
      <c r="CI46" s="619"/>
      <c r="CJ46" s="619"/>
      <c r="CK46" s="619"/>
      <c r="CL46" s="619"/>
      <c r="CM46" s="619"/>
      <c r="CN46" s="619"/>
      <c r="CO46" s="619"/>
      <c r="CP46" s="619"/>
      <c r="CQ46" s="620"/>
      <c r="CR46" s="621">
        <v>841669</v>
      </c>
      <c r="CS46" s="622"/>
      <c r="CT46" s="622"/>
      <c r="CU46" s="622"/>
      <c r="CV46" s="622"/>
      <c r="CW46" s="622"/>
      <c r="CX46" s="622"/>
      <c r="CY46" s="623"/>
      <c r="CZ46" s="624">
        <v>11</v>
      </c>
      <c r="DA46" s="625"/>
      <c r="DB46" s="625"/>
      <c r="DC46" s="626"/>
      <c r="DD46" s="627">
        <v>217289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367</v>
      </c>
      <c r="CG47" s="619"/>
      <c r="CH47" s="619"/>
      <c r="CI47" s="619"/>
      <c r="CJ47" s="619"/>
      <c r="CK47" s="619"/>
      <c r="CL47" s="619"/>
      <c r="CM47" s="619"/>
      <c r="CN47" s="619"/>
      <c r="CO47" s="619"/>
      <c r="CP47" s="619"/>
      <c r="CQ47" s="620"/>
      <c r="CR47" s="621">
        <v>112</v>
      </c>
      <c r="CS47" s="634"/>
      <c r="CT47" s="634"/>
      <c r="CU47" s="634"/>
      <c r="CV47" s="634"/>
      <c r="CW47" s="634"/>
      <c r="CX47" s="634"/>
      <c r="CY47" s="635"/>
      <c r="CZ47" s="624">
        <v>0</v>
      </c>
      <c r="DA47" s="636"/>
      <c r="DB47" s="636"/>
      <c r="DC47" s="637"/>
      <c r="DD47" s="627">
        <v>112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368</v>
      </c>
      <c r="CG48" s="619"/>
      <c r="CH48" s="619"/>
      <c r="CI48" s="619"/>
      <c r="CJ48" s="619"/>
      <c r="CK48" s="619"/>
      <c r="CL48" s="619"/>
      <c r="CM48" s="619"/>
      <c r="CN48" s="619"/>
      <c r="CO48" s="619"/>
      <c r="CP48" s="619"/>
      <c r="CQ48" s="620"/>
      <c r="CR48" s="621" t="s">
        <v>241</v>
      </c>
      <c r="CS48" s="622"/>
      <c r="CT48" s="622"/>
      <c r="CU48" s="622"/>
      <c r="CV48" s="622"/>
      <c r="CW48" s="622"/>
      <c r="CX48" s="622"/>
      <c r="CY48" s="623"/>
      <c r="CZ48" s="624" t="s">
        <v>241</v>
      </c>
      <c r="DA48" s="625"/>
      <c r="DB48" s="625"/>
      <c r="DC48" s="626"/>
      <c r="DD48" s="627" t="s">
        <v>178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369</v>
      </c>
      <c r="CE49" s="603"/>
      <c r="CF49" s="603"/>
      <c r="CG49" s="603"/>
      <c r="CH49" s="603"/>
      <c r="CI49" s="603"/>
      <c r="CJ49" s="603"/>
      <c r="CK49" s="603"/>
      <c r="CL49" s="603"/>
      <c r="CM49" s="603"/>
      <c r="CN49" s="603"/>
      <c r="CO49" s="603"/>
      <c r="CP49" s="603"/>
      <c r="CQ49" s="604"/>
      <c r="CR49" s="605">
        <v>7629054</v>
      </c>
      <c r="CS49" s="606"/>
      <c r="CT49" s="606"/>
      <c r="CU49" s="606"/>
      <c r="CV49" s="606"/>
      <c r="CW49" s="606"/>
      <c r="CX49" s="606"/>
      <c r="CY49" s="607"/>
      <c r="CZ49" s="608">
        <v>100</v>
      </c>
      <c r="DA49" s="609"/>
      <c r="DB49" s="609"/>
      <c r="DC49" s="610"/>
      <c r="DD49" s="611">
        <v>4374878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Lk3NNEmiN9GVz2BUbHvt1FdTMneJ3aoSeD1uI+9SXX9Ciexo9gt8h2GOt6ty1h/WTF47GKrhpKikUEnU5dp4g==" saltValue="fjAq66FXWo6yxs0zPnsk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392</v>
      </c>
      <c r="C7" s="1048"/>
      <c r="D7" s="1048"/>
      <c r="E7" s="1048"/>
      <c r="F7" s="1048"/>
      <c r="G7" s="1048"/>
      <c r="H7" s="1048"/>
      <c r="I7" s="1048"/>
      <c r="J7" s="1048"/>
      <c r="K7" s="1048"/>
      <c r="L7" s="1048"/>
      <c r="M7" s="1048"/>
      <c r="N7" s="1048"/>
      <c r="O7" s="1048"/>
      <c r="P7" s="1049"/>
      <c r="Q7" s="1102">
        <v>7803</v>
      </c>
      <c r="R7" s="1103"/>
      <c r="S7" s="1103"/>
      <c r="T7" s="1103"/>
      <c r="U7" s="1103"/>
      <c r="V7" s="1103">
        <v>7589</v>
      </c>
      <c r="W7" s="1103"/>
      <c r="X7" s="1103"/>
      <c r="Y7" s="1103"/>
      <c r="Z7" s="1103"/>
      <c r="AA7" s="1103">
        <v>214</v>
      </c>
      <c r="AB7" s="1103"/>
      <c r="AC7" s="1103"/>
      <c r="AD7" s="1103"/>
      <c r="AE7" s="1104"/>
      <c r="AF7" s="1105">
        <v>16</v>
      </c>
      <c r="AG7" s="1106"/>
      <c r="AH7" s="1106"/>
      <c r="AI7" s="1106"/>
      <c r="AJ7" s="1107"/>
      <c r="AK7" s="1108" t="s">
        <v>528</v>
      </c>
      <c r="AL7" s="1109"/>
      <c r="AM7" s="1109"/>
      <c r="AN7" s="1109"/>
      <c r="AO7" s="1109"/>
      <c r="AP7" s="1109">
        <v>7915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t="s">
        <v>393</v>
      </c>
      <c r="C8" s="1031"/>
      <c r="D8" s="1031"/>
      <c r="E8" s="1031"/>
      <c r="F8" s="1031"/>
      <c r="G8" s="1031"/>
      <c r="H8" s="1031"/>
      <c r="I8" s="1031"/>
      <c r="J8" s="1031"/>
      <c r="K8" s="1031"/>
      <c r="L8" s="1031"/>
      <c r="M8" s="1031"/>
      <c r="N8" s="1031"/>
      <c r="O8" s="1031"/>
      <c r="P8" s="1032"/>
      <c r="Q8" s="1038">
        <v>112</v>
      </c>
      <c r="R8" s="1039"/>
      <c r="S8" s="1039"/>
      <c r="T8" s="1039"/>
      <c r="U8" s="1039"/>
      <c r="V8" s="1039">
        <v>112</v>
      </c>
      <c r="W8" s="1039"/>
      <c r="X8" s="1039"/>
      <c r="Y8" s="1039"/>
      <c r="Z8" s="1039"/>
      <c r="AA8" s="1039" t="s">
        <v>528</v>
      </c>
      <c r="AB8" s="1039"/>
      <c r="AC8" s="1039"/>
      <c r="AD8" s="1039"/>
      <c r="AE8" s="1040"/>
      <c r="AF8" s="1035" t="s">
        <v>394</v>
      </c>
      <c r="AG8" s="1036"/>
      <c r="AH8" s="1036"/>
      <c r="AI8" s="1036"/>
      <c r="AJ8" s="1037"/>
      <c r="AK8" s="1080">
        <v>72</v>
      </c>
      <c r="AL8" s="1081"/>
      <c r="AM8" s="1081"/>
      <c r="AN8" s="1081"/>
      <c r="AO8" s="1081"/>
      <c r="AP8" s="1081" t="s">
        <v>528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396</v>
      </c>
      <c r="B23" s="937" t="s">
        <v>397</v>
      </c>
      <c r="C23" s="938"/>
      <c r="D23" s="938"/>
      <c r="E23" s="938"/>
      <c r="F23" s="938"/>
      <c r="G23" s="938"/>
      <c r="H23" s="938"/>
      <c r="I23" s="938"/>
      <c r="J23" s="938"/>
      <c r="K23" s="938"/>
      <c r="L23" s="938"/>
      <c r="M23" s="938"/>
      <c r="N23" s="938"/>
      <c r="O23" s="938"/>
      <c r="P23" s="948"/>
      <c r="Q23" s="1067">
        <v>7915</v>
      </c>
      <c r="R23" s="1061"/>
      <c r="S23" s="1061"/>
      <c r="T23" s="1061"/>
      <c r="U23" s="1061"/>
      <c r="V23" s="1061">
        <v>7701</v>
      </c>
      <c r="W23" s="1061"/>
      <c r="X23" s="1061"/>
      <c r="Y23" s="1061"/>
      <c r="Z23" s="1061"/>
      <c r="AA23" s="1061">
        <v>214</v>
      </c>
      <c r="AB23" s="1061"/>
      <c r="AC23" s="1061"/>
      <c r="AD23" s="1061"/>
      <c r="AE23" s="1068"/>
      <c r="AF23" s="1069">
        <v>16</v>
      </c>
      <c r="AG23" s="1061"/>
      <c r="AH23" s="1061"/>
      <c r="AI23" s="1061"/>
      <c r="AJ23" s="1070"/>
      <c r="AK23" s="1071"/>
      <c r="AL23" s="1072"/>
      <c r="AM23" s="1072"/>
      <c r="AN23" s="1072"/>
      <c r="AO23" s="1072"/>
      <c r="AP23" s="1061">
        <v>7915</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409</v>
      </c>
      <c r="C28" s="1048"/>
      <c r="D28" s="1048"/>
      <c r="E28" s="1048"/>
      <c r="F28" s="1048"/>
      <c r="G28" s="1048"/>
      <c r="H28" s="1048"/>
      <c r="I28" s="1048"/>
      <c r="J28" s="1048"/>
      <c r="K28" s="1048"/>
      <c r="L28" s="1048"/>
      <c r="M28" s="1048"/>
      <c r="N28" s="1048"/>
      <c r="O28" s="1048"/>
      <c r="P28" s="1049"/>
      <c r="Q28" s="1050">
        <v>1080</v>
      </c>
      <c r="R28" s="1051"/>
      <c r="S28" s="1051"/>
      <c r="T28" s="1051"/>
      <c r="U28" s="1051"/>
      <c r="V28" s="1051">
        <v>1034</v>
      </c>
      <c r="W28" s="1051"/>
      <c r="X28" s="1051"/>
      <c r="Y28" s="1051"/>
      <c r="Z28" s="1051"/>
      <c r="AA28" s="1051">
        <v>46</v>
      </c>
      <c r="AB28" s="1051"/>
      <c r="AC28" s="1051"/>
      <c r="AD28" s="1051"/>
      <c r="AE28" s="1052"/>
      <c r="AF28" s="1053">
        <v>46</v>
      </c>
      <c r="AG28" s="1051"/>
      <c r="AH28" s="1051"/>
      <c r="AI28" s="1051"/>
      <c r="AJ28" s="1054"/>
      <c r="AK28" s="1042">
        <v>110</v>
      </c>
      <c r="AL28" s="1043"/>
      <c r="AM28" s="1043"/>
      <c r="AN28" s="1043"/>
      <c r="AO28" s="1043"/>
      <c r="AP28" s="1043" t="s">
        <v>528</v>
      </c>
      <c r="AQ28" s="1043"/>
      <c r="AR28" s="1043"/>
      <c r="AS28" s="1043"/>
      <c r="AT28" s="1043"/>
      <c r="AU28" s="1043" t="s">
        <v>528</v>
      </c>
      <c r="AV28" s="1043"/>
      <c r="AW28" s="1043"/>
      <c r="AX28" s="1043"/>
      <c r="AY28" s="1043"/>
      <c r="AZ28" s="1044" t="s">
        <v>528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410</v>
      </c>
      <c r="C29" s="1031"/>
      <c r="D29" s="1031"/>
      <c r="E29" s="1031"/>
      <c r="F29" s="1031"/>
      <c r="G29" s="1031"/>
      <c r="H29" s="1031"/>
      <c r="I29" s="1031"/>
      <c r="J29" s="1031"/>
      <c r="K29" s="1031"/>
      <c r="L29" s="1031"/>
      <c r="M29" s="1031"/>
      <c r="N29" s="1031"/>
      <c r="O29" s="1031"/>
      <c r="P29" s="1032"/>
      <c r="Q29" s="1038" t="s">
        <v>528</v>
      </c>
      <c r="R29" s="1039"/>
      <c r="S29" s="1039"/>
      <c r="T29" s="1039"/>
      <c r="U29" s="1039"/>
      <c r="V29" s="1039" t="s">
        <v>528</v>
      </c>
      <c r="W29" s="1039"/>
      <c r="X29" s="1039"/>
      <c r="Y29" s="1039"/>
      <c r="Z29" s="1039"/>
      <c r="AA29" s="1039" t="s">
        <v>528</v>
      </c>
      <c r="AB29" s="1039"/>
      <c r="AC29" s="1039"/>
      <c r="AD29" s="1039"/>
      <c r="AE29" s="1040"/>
      <c r="AF29" s="1035" t="s">
        <v>411</v>
      </c>
      <c r="AG29" s="1036"/>
      <c r="AH29" s="1036"/>
      <c r="AI29" s="1036"/>
      <c r="AJ29" s="1037"/>
      <c r="AK29" s="980" t="s">
        <v>528</v>
      </c>
      <c r="AL29" s="971"/>
      <c r="AM29" s="971"/>
      <c r="AN29" s="971"/>
      <c r="AO29" s="971"/>
      <c r="AP29" s="971" t="s">
        <v>528</v>
      </c>
      <c r="AQ29" s="971"/>
      <c r="AR29" s="971"/>
      <c r="AS29" s="971"/>
      <c r="AT29" s="971"/>
      <c r="AU29" s="971" t="s">
        <v>528</v>
      </c>
      <c r="AV29" s="971"/>
      <c r="AW29" s="971"/>
      <c r="AX29" s="971"/>
      <c r="AY29" s="971"/>
      <c r="AZ29" s="1041" t="s">
        <v>528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412</v>
      </c>
      <c r="C30" s="1031"/>
      <c r="D30" s="1031"/>
      <c r="E30" s="1031"/>
      <c r="F30" s="1031"/>
      <c r="G30" s="1031"/>
      <c r="H30" s="1031"/>
      <c r="I30" s="1031"/>
      <c r="J30" s="1031"/>
      <c r="K30" s="1031"/>
      <c r="L30" s="1031"/>
      <c r="M30" s="1031"/>
      <c r="N30" s="1031"/>
      <c r="O30" s="1031"/>
      <c r="P30" s="1032"/>
      <c r="Q30" s="1038">
        <v>889</v>
      </c>
      <c r="R30" s="1039"/>
      <c r="S30" s="1039"/>
      <c r="T30" s="1039"/>
      <c r="U30" s="1039"/>
      <c r="V30" s="1039">
        <v>862</v>
      </c>
      <c r="W30" s="1039"/>
      <c r="X30" s="1039"/>
      <c r="Y30" s="1039"/>
      <c r="Z30" s="1039"/>
      <c r="AA30" s="1039">
        <v>27</v>
      </c>
      <c r="AB30" s="1039"/>
      <c r="AC30" s="1039"/>
      <c r="AD30" s="1039"/>
      <c r="AE30" s="1040"/>
      <c r="AF30" s="1035">
        <v>27</v>
      </c>
      <c r="AG30" s="1036"/>
      <c r="AH30" s="1036"/>
      <c r="AI30" s="1036"/>
      <c r="AJ30" s="1037"/>
      <c r="AK30" s="980">
        <v>142</v>
      </c>
      <c r="AL30" s="971"/>
      <c r="AM30" s="971"/>
      <c r="AN30" s="971"/>
      <c r="AO30" s="971"/>
      <c r="AP30" s="971" t="s">
        <v>528</v>
      </c>
      <c r="AQ30" s="971"/>
      <c r="AR30" s="971"/>
      <c r="AS30" s="971"/>
      <c r="AT30" s="971"/>
      <c r="AU30" s="971" t="s">
        <v>528</v>
      </c>
      <c r="AV30" s="971"/>
      <c r="AW30" s="971"/>
      <c r="AX30" s="971"/>
      <c r="AY30" s="971"/>
      <c r="AZ30" s="1041" t="s">
        <v>528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413</v>
      </c>
      <c r="C31" s="1031"/>
      <c r="D31" s="1031"/>
      <c r="E31" s="1031"/>
      <c r="F31" s="1031"/>
      <c r="G31" s="1031"/>
      <c r="H31" s="1031"/>
      <c r="I31" s="1031"/>
      <c r="J31" s="1031"/>
      <c r="K31" s="1031"/>
      <c r="L31" s="1031"/>
      <c r="M31" s="1031"/>
      <c r="N31" s="1031"/>
      <c r="O31" s="1031"/>
      <c r="P31" s="1032"/>
      <c r="Q31" s="1038">
        <v>196</v>
      </c>
      <c r="R31" s="1039"/>
      <c r="S31" s="1039"/>
      <c r="T31" s="1039"/>
      <c r="U31" s="1039"/>
      <c r="V31" s="1039">
        <v>194</v>
      </c>
      <c r="W31" s="1039"/>
      <c r="X31" s="1039"/>
      <c r="Y31" s="1039"/>
      <c r="Z31" s="1039"/>
      <c r="AA31" s="1039">
        <v>2</v>
      </c>
      <c r="AB31" s="1039"/>
      <c r="AC31" s="1039"/>
      <c r="AD31" s="1039"/>
      <c r="AE31" s="1040"/>
      <c r="AF31" s="1035">
        <v>2</v>
      </c>
      <c r="AG31" s="1036"/>
      <c r="AH31" s="1036"/>
      <c r="AI31" s="1036"/>
      <c r="AJ31" s="1037"/>
      <c r="AK31" s="980">
        <v>144</v>
      </c>
      <c r="AL31" s="971"/>
      <c r="AM31" s="971"/>
      <c r="AN31" s="971"/>
      <c r="AO31" s="971"/>
      <c r="AP31" s="971" t="s">
        <v>528</v>
      </c>
      <c r="AQ31" s="971"/>
      <c r="AR31" s="971"/>
      <c r="AS31" s="971"/>
      <c r="AT31" s="971"/>
      <c r="AU31" s="971" t="s">
        <v>528</v>
      </c>
      <c r="AV31" s="971"/>
      <c r="AW31" s="971"/>
      <c r="AX31" s="971"/>
      <c r="AY31" s="971"/>
      <c r="AZ31" s="1041" t="s">
        <v>528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414</v>
      </c>
      <c r="C32" s="1031"/>
      <c r="D32" s="1031"/>
      <c r="E32" s="1031"/>
      <c r="F32" s="1031"/>
      <c r="G32" s="1031"/>
      <c r="H32" s="1031"/>
      <c r="I32" s="1031"/>
      <c r="J32" s="1031"/>
      <c r="K32" s="1031"/>
      <c r="L32" s="1031"/>
      <c r="M32" s="1031"/>
      <c r="N32" s="1031"/>
      <c r="O32" s="1031"/>
      <c r="P32" s="1032"/>
      <c r="Q32" s="1038">
        <v>271</v>
      </c>
      <c r="R32" s="1039"/>
      <c r="S32" s="1039"/>
      <c r="T32" s="1039"/>
      <c r="U32" s="1039"/>
      <c r="V32" s="1039">
        <v>272</v>
      </c>
      <c r="W32" s="1039"/>
      <c r="X32" s="1039"/>
      <c r="Y32" s="1039"/>
      <c r="Z32" s="1039"/>
      <c r="AA32" s="1039">
        <v>-1</v>
      </c>
      <c r="AB32" s="1039"/>
      <c r="AC32" s="1039"/>
      <c r="AD32" s="1039"/>
      <c r="AE32" s="1040"/>
      <c r="AF32" s="1035">
        <v>519</v>
      </c>
      <c r="AG32" s="1036"/>
      <c r="AH32" s="1036"/>
      <c r="AI32" s="1036"/>
      <c r="AJ32" s="1037"/>
      <c r="AK32" s="980">
        <v>162</v>
      </c>
      <c r="AL32" s="971"/>
      <c r="AM32" s="971"/>
      <c r="AN32" s="971"/>
      <c r="AO32" s="971"/>
      <c r="AP32" s="971">
        <v>1667</v>
      </c>
      <c r="AQ32" s="971"/>
      <c r="AR32" s="971"/>
      <c r="AS32" s="971"/>
      <c r="AT32" s="971"/>
      <c r="AU32" s="971">
        <v>1326</v>
      </c>
      <c r="AV32" s="971"/>
      <c r="AW32" s="971"/>
      <c r="AX32" s="971"/>
      <c r="AY32" s="971"/>
      <c r="AZ32" s="1041" t="s">
        <v>528</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594</v>
      </c>
      <c r="AG63" s="959"/>
      <c r="AH63" s="959"/>
      <c r="AI63" s="959"/>
      <c r="AJ63" s="1022"/>
      <c r="AK63" s="1023"/>
      <c r="AL63" s="963"/>
      <c r="AM63" s="963"/>
      <c r="AN63" s="963"/>
      <c r="AO63" s="963"/>
      <c r="AP63" s="959">
        <v>1667</v>
      </c>
      <c r="AQ63" s="959"/>
      <c r="AR63" s="959"/>
      <c r="AS63" s="959"/>
      <c r="AT63" s="959"/>
      <c r="AU63" s="959">
        <v>578</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592</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528</v>
      </c>
      <c r="AQ68" s="982"/>
      <c r="AR68" s="982"/>
      <c r="AS68" s="982"/>
      <c r="AT68" s="982"/>
      <c r="AU68" s="982" t="s">
        <v>528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593</v>
      </c>
      <c r="C69" s="975"/>
      <c r="D69" s="975"/>
      <c r="E69" s="975"/>
      <c r="F69" s="975"/>
      <c r="G69" s="975"/>
      <c r="H69" s="975"/>
      <c r="I69" s="975"/>
      <c r="J69" s="975"/>
      <c r="K69" s="975"/>
      <c r="L69" s="975"/>
      <c r="M69" s="975"/>
      <c r="N69" s="975"/>
      <c r="O69" s="975"/>
      <c r="P69" s="976"/>
      <c r="Q69" s="977">
        <v>460</v>
      </c>
      <c r="R69" s="971"/>
      <c r="S69" s="971"/>
      <c r="T69" s="971"/>
      <c r="U69" s="971"/>
      <c r="V69" s="971">
        <v>456</v>
      </c>
      <c r="W69" s="971"/>
      <c r="X69" s="971"/>
      <c r="Y69" s="971"/>
      <c r="Z69" s="971"/>
      <c r="AA69" s="971">
        <v>4</v>
      </c>
      <c r="AB69" s="971"/>
      <c r="AC69" s="971"/>
      <c r="AD69" s="971"/>
      <c r="AE69" s="971"/>
      <c r="AF69" s="971">
        <v>4</v>
      </c>
      <c r="AG69" s="971"/>
      <c r="AH69" s="971"/>
      <c r="AI69" s="971"/>
      <c r="AJ69" s="971"/>
      <c r="AK69" s="971">
        <v>4</v>
      </c>
      <c r="AL69" s="971"/>
      <c r="AM69" s="971"/>
      <c r="AN69" s="971"/>
      <c r="AO69" s="971"/>
      <c r="AP69" s="971" t="s">
        <v>528</v>
      </c>
      <c r="AQ69" s="971"/>
      <c r="AR69" s="971"/>
      <c r="AS69" s="971"/>
      <c r="AT69" s="971"/>
      <c r="AU69" s="971" t="s">
        <v>528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594</v>
      </c>
      <c r="C70" s="975"/>
      <c r="D70" s="975"/>
      <c r="E70" s="975"/>
      <c r="F70" s="975"/>
      <c r="G70" s="975"/>
      <c r="H70" s="975"/>
      <c r="I70" s="975"/>
      <c r="J70" s="975"/>
      <c r="K70" s="975"/>
      <c r="L70" s="975"/>
      <c r="M70" s="975"/>
      <c r="N70" s="975"/>
      <c r="O70" s="975"/>
      <c r="P70" s="976"/>
      <c r="Q70" s="977">
        <v>599</v>
      </c>
      <c r="R70" s="971"/>
      <c r="S70" s="971"/>
      <c r="T70" s="971"/>
      <c r="U70" s="971"/>
      <c r="V70" s="971">
        <v>576</v>
      </c>
      <c r="W70" s="971"/>
      <c r="X70" s="971"/>
      <c r="Y70" s="971"/>
      <c r="Z70" s="971"/>
      <c r="AA70" s="971">
        <v>23</v>
      </c>
      <c r="AB70" s="971"/>
      <c r="AC70" s="971"/>
      <c r="AD70" s="971"/>
      <c r="AE70" s="971"/>
      <c r="AF70" s="971">
        <v>23</v>
      </c>
      <c r="AG70" s="971"/>
      <c r="AH70" s="971"/>
      <c r="AI70" s="971"/>
      <c r="AJ70" s="971"/>
      <c r="AK70" s="971">
        <v>33</v>
      </c>
      <c r="AL70" s="971"/>
      <c r="AM70" s="971"/>
      <c r="AN70" s="971"/>
      <c r="AO70" s="971"/>
      <c r="AP70" s="971" t="s">
        <v>528</v>
      </c>
      <c r="AQ70" s="971"/>
      <c r="AR70" s="971"/>
      <c r="AS70" s="971"/>
      <c r="AT70" s="971"/>
      <c r="AU70" s="971" t="s">
        <v>528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595</v>
      </c>
      <c r="C71" s="975"/>
      <c r="D71" s="975"/>
      <c r="E71" s="975"/>
      <c r="F71" s="975"/>
      <c r="G71" s="975"/>
      <c r="H71" s="975"/>
      <c r="I71" s="975"/>
      <c r="J71" s="975"/>
      <c r="K71" s="975"/>
      <c r="L71" s="975"/>
      <c r="M71" s="975"/>
      <c r="N71" s="975"/>
      <c r="O71" s="975"/>
      <c r="P71" s="976"/>
      <c r="Q71" s="977">
        <v>54</v>
      </c>
      <c r="R71" s="971"/>
      <c r="S71" s="971"/>
      <c r="T71" s="971"/>
      <c r="U71" s="971"/>
      <c r="V71" s="971">
        <v>48</v>
      </c>
      <c r="W71" s="971"/>
      <c r="X71" s="971"/>
      <c r="Y71" s="971"/>
      <c r="Z71" s="971"/>
      <c r="AA71" s="971">
        <v>6</v>
      </c>
      <c r="AB71" s="971"/>
      <c r="AC71" s="971"/>
      <c r="AD71" s="971"/>
      <c r="AE71" s="971"/>
      <c r="AF71" s="971">
        <v>6</v>
      </c>
      <c r="AG71" s="971"/>
      <c r="AH71" s="971"/>
      <c r="AI71" s="971"/>
      <c r="AJ71" s="971"/>
      <c r="AK71" s="971">
        <v>9</v>
      </c>
      <c r="AL71" s="971"/>
      <c r="AM71" s="971"/>
      <c r="AN71" s="971"/>
      <c r="AO71" s="971"/>
      <c r="AP71" s="971" t="s">
        <v>528</v>
      </c>
      <c r="AQ71" s="971"/>
      <c r="AR71" s="971"/>
      <c r="AS71" s="971"/>
      <c r="AT71" s="971"/>
      <c r="AU71" s="971" t="s">
        <v>528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596</v>
      </c>
      <c r="C72" s="975"/>
      <c r="D72" s="975"/>
      <c r="E72" s="975"/>
      <c r="F72" s="975"/>
      <c r="G72" s="975"/>
      <c r="H72" s="975"/>
      <c r="I72" s="975"/>
      <c r="J72" s="975"/>
      <c r="K72" s="975"/>
      <c r="L72" s="975"/>
      <c r="M72" s="975"/>
      <c r="N72" s="975"/>
      <c r="O72" s="975"/>
      <c r="P72" s="976"/>
      <c r="Q72" s="977">
        <v>575</v>
      </c>
      <c r="R72" s="971"/>
      <c r="S72" s="971"/>
      <c r="T72" s="971"/>
      <c r="U72" s="971"/>
      <c r="V72" s="971">
        <v>528</v>
      </c>
      <c r="W72" s="971"/>
      <c r="X72" s="971"/>
      <c r="Y72" s="971"/>
      <c r="Z72" s="971"/>
      <c r="AA72" s="971">
        <v>47</v>
      </c>
      <c r="AB72" s="971"/>
      <c r="AC72" s="971"/>
      <c r="AD72" s="971"/>
      <c r="AE72" s="971"/>
      <c r="AF72" s="971">
        <v>25</v>
      </c>
      <c r="AG72" s="971"/>
      <c r="AH72" s="971"/>
      <c r="AI72" s="971"/>
      <c r="AJ72" s="971"/>
      <c r="AK72" s="971">
        <v>50</v>
      </c>
      <c r="AL72" s="971"/>
      <c r="AM72" s="971"/>
      <c r="AN72" s="971"/>
      <c r="AO72" s="971"/>
      <c r="AP72" s="971" t="s">
        <v>528</v>
      </c>
      <c r="AQ72" s="971"/>
      <c r="AR72" s="971"/>
      <c r="AS72" s="971"/>
      <c r="AT72" s="971"/>
      <c r="AU72" s="971" t="s">
        <v>528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597</v>
      </c>
      <c r="C73" s="975"/>
      <c r="D73" s="975"/>
      <c r="E73" s="975"/>
      <c r="F73" s="975"/>
      <c r="G73" s="975"/>
      <c r="H73" s="975"/>
      <c r="I73" s="975"/>
      <c r="J73" s="975"/>
      <c r="K73" s="975"/>
      <c r="L73" s="975"/>
      <c r="M73" s="975"/>
      <c r="N73" s="975"/>
      <c r="O73" s="975"/>
      <c r="P73" s="976"/>
      <c r="Q73" s="977">
        <v>27</v>
      </c>
      <c r="R73" s="971"/>
      <c r="S73" s="971"/>
      <c r="T73" s="971"/>
      <c r="U73" s="971"/>
      <c r="V73" s="971">
        <v>25</v>
      </c>
      <c r="W73" s="971"/>
      <c r="X73" s="971"/>
      <c r="Y73" s="971"/>
      <c r="Z73" s="971"/>
      <c r="AA73" s="971">
        <v>2</v>
      </c>
      <c r="AB73" s="971"/>
      <c r="AC73" s="971"/>
      <c r="AD73" s="971"/>
      <c r="AE73" s="971"/>
      <c r="AF73" s="971">
        <v>2</v>
      </c>
      <c r="AG73" s="971"/>
      <c r="AH73" s="971"/>
      <c r="AI73" s="971"/>
      <c r="AJ73" s="971"/>
      <c r="AK73" s="971">
        <v>22</v>
      </c>
      <c r="AL73" s="971"/>
      <c r="AM73" s="971"/>
      <c r="AN73" s="971"/>
      <c r="AO73" s="971"/>
      <c r="AP73" s="971">
        <v>75</v>
      </c>
      <c r="AQ73" s="971"/>
      <c r="AR73" s="971"/>
      <c r="AS73" s="971"/>
      <c r="AT73" s="971"/>
      <c r="AU73" s="971">
        <v>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598</v>
      </c>
      <c r="C74" s="975"/>
      <c r="D74" s="975"/>
      <c r="E74" s="975"/>
      <c r="F74" s="975"/>
      <c r="G74" s="975"/>
      <c r="H74" s="975"/>
      <c r="I74" s="975"/>
      <c r="J74" s="975"/>
      <c r="K74" s="975"/>
      <c r="L74" s="975"/>
      <c r="M74" s="975"/>
      <c r="N74" s="975"/>
      <c r="O74" s="975"/>
      <c r="P74" s="976"/>
      <c r="Q74" s="977">
        <v>84</v>
      </c>
      <c r="R74" s="971"/>
      <c r="S74" s="971"/>
      <c r="T74" s="971"/>
      <c r="U74" s="971"/>
      <c r="V74" s="971">
        <v>79</v>
      </c>
      <c r="W74" s="971"/>
      <c r="X74" s="971"/>
      <c r="Y74" s="971"/>
      <c r="Z74" s="971"/>
      <c r="AA74" s="971">
        <v>5</v>
      </c>
      <c r="AB74" s="971"/>
      <c r="AC74" s="971"/>
      <c r="AD74" s="971"/>
      <c r="AE74" s="971"/>
      <c r="AF74" s="971">
        <v>5</v>
      </c>
      <c r="AG74" s="971"/>
      <c r="AH74" s="971"/>
      <c r="AI74" s="971"/>
      <c r="AJ74" s="971"/>
      <c r="AK74" s="971">
        <v>5</v>
      </c>
      <c r="AL74" s="971"/>
      <c r="AM74" s="971"/>
      <c r="AN74" s="971"/>
      <c r="AO74" s="971"/>
      <c r="AP74" s="971" t="s">
        <v>528</v>
      </c>
      <c r="AQ74" s="971"/>
      <c r="AR74" s="971"/>
      <c r="AS74" s="971"/>
      <c r="AT74" s="971"/>
      <c r="AU74" s="971" t="s">
        <v>528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599</v>
      </c>
      <c r="C75" s="975"/>
      <c r="D75" s="975"/>
      <c r="E75" s="975"/>
      <c r="F75" s="975"/>
      <c r="G75" s="975"/>
      <c r="H75" s="975"/>
      <c r="I75" s="975"/>
      <c r="J75" s="975"/>
      <c r="K75" s="975"/>
      <c r="L75" s="975"/>
      <c r="M75" s="975"/>
      <c r="N75" s="975"/>
      <c r="O75" s="975"/>
      <c r="P75" s="976"/>
      <c r="Q75" s="978">
        <v>288382</v>
      </c>
      <c r="R75" s="979"/>
      <c r="S75" s="979"/>
      <c r="T75" s="979"/>
      <c r="U75" s="980"/>
      <c r="V75" s="981">
        <v>283191</v>
      </c>
      <c r="W75" s="979"/>
      <c r="X75" s="979"/>
      <c r="Y75" s="979"/>
      <c r="Z75" s="980"/>
      <c r="AA75" s="981">
        <v>5190</v>
      </c>
      <c r="AB75" s="979"/>
      <c r="AC75" s="979"/>
      <c r="AD75" s="979"/>
      <c r="AE75" s="980"/>
      <c r="AF75" s="981">
        <v>5190</v>
      </c>
      <c r="AG75" s="979"/>
      <c r="AH75" s="979"/>
      <c r="AI75" s="979"/>
      <c r="AJ75" s="980"/>
      <c r="AK75" s="981" t="s">
        <v>528</v>
      </c>
      <c r="AL75" s="979"/>
      <c r="AM75" s="979"/>
      <c r="AN75" s="979"/>
      <c r="AO75" s="980"/>
      <c r="AP75" s="981" t="s">
        <v>528</v>
      </c>
      <c r="AQ75" s="979"/>
      <c r="AR75" s="979"/>
      <c r="AS75" s="979"/>
      <c r="AT75" s="980"/>
      <c r="AU75" s="981" t="s">
        <v>528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396</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5580</v>
      </c>
      <c r="AG88" s="959"/>
      <c r="AH88" s="959"/>
      <c r="AI88" s="959"/>
      <c r="AJ88" s="959"/>
      <c r="AK88" s="963"/>
      <c r="AL88" s="963"/>
      <c r="AM88" s="963"/>
      <c r="AN88" s="963"/>
      <c r="AO88" s="963"/>
      <c r="AP88" s="959">
        <v>75</v>
      </c>
      <c r="AQ88" s="959"/>
      <c r="AR88" s="959"/>
      <c r="AS88" s="959"/>
      <c r="AT88" s="959"/>
      <c r="AU88" s="959">
        <v>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312</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312</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312</v>
      </c>
      <c r="DR109" s="896"/>
      <c r="DS109" s="896"/>
      <c r="DT109" s="896"/>
      <c r="DU109" s="897"/>
      <c r="DV109" s="898" t="s">
        <v>439</v>
      </c>
      <c r="DW109" s="896"/>
      <c r="DX109" s="896"/>
      <c r="DY109" s="896"/>
      <c r="DZ109" s="929"/>
    </row>
    <row r="110" spans="1:131" s="230" customFormat="1" ht="26.25" customHeight="1">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863969</v>
      </c>
      <c r="AB110" s="889"/>
      <c r="AC110" s="889"/>
      <c r="AD110" s="889"/>
      <c r="AE110" s="890"/>
      <c r="AF110" s="891">
        <v>813223</v>
      </c>
      <c r="AG110" s="889"/>
      <c r="AH110" s="889"/>
      <c r="AI110" s="889"/>
      <c r="AJ110" s="890"/>
      <c r="AK110" s="891">
        <v>803585</v>
      </c>
      <c r="AL110" s="889"/>
      <c r="AM110" s="889"/>
      <c r="AN110" s="889"/>
      <c r="AO110" s="890"/>
      <c r="AP110" s="892">
        <v>24.1</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7380935</v>
      </c>
      <c r="BR110" s="842"/>
      <c r="BS110" s="842"/>
      <c r="BT110" s="842"/>
      <c r="BU110" s="842"/>
      <c r="BV110" s="842">
        <v>7528136</v>
      </c>
      <c r="BW110" s="842"/>
      <c r="BX110" s="842"/>
      <c r="BY110" s="842"/>
      <c r="BZ110" s="842"/>
      <c r="CA110" s="842">
        <v>7914820</v>
      </c>
      <c r="CB110" s="842"/>
      <c r="CC110" s="842"/>
      <c r="CD110" s="842"/>
      <c r="CE110" s="842"/>
      <c r="CF110" s="866">
        <v>237.6</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242594</v>
      </c>
      <c r="DH110" s="842"/>
      <c r="DI110" s="842"/>
      <c r="DJ110" s="842"/>
      <c r="DK110" s="842"/>
      <c r="DL110" s="842">
        <v>220791</v>
      </c>
      <c r="DM110" s="842"/>
      <c r="DN110" s="842"/>
      <c r="DO110" s="842"/>
      <c r="DP110" s="842"/>
      <c r="DQ110" s="842">
        <v>198990</v>
      </c>
      <c r="DR110" s="842"/>
      <c r="DS110" s="842"/>
      <c r="DT110" s="842"/>
      <c r="DU110" s="842"/>
      <c r="DV110" s="843">
        <v>6</v>
      </c>
      <c r="DW110" s="843"/>
      <c r="DX110" s="843"/>
      <c r="DY110" s="843"/>
      <c r="DZ110" s="844"/>
    </row>
    <row r="111" spans="1:131" s="230" customFormat="1" ht="26.25" customHeight="1">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447</v>
      </c>
      <c r="AG111" s="919"/>
      <c r="AH111" s="919"/>
      <c r="AI111" s="919"/>
      <c r="AJ111" s="920"/>
      <c r="AK111" s="921" t="s">
        <v>448</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489636</v>
      </c>
      <c r="BR111" s="817"/>
      <c r="BS111" s="817"/>
      <c r="BT111" s="817"/>
      <c r="BU111" s="817"/>
      <c r="BV111" s="817">
        <v>220791</v>
      </c>
      <c r="BW111" s="817"/>
      <c r="BX111" s="817"/>
      <c r="BY111" s="817"/>
      <c r="BZ111" s="817"/>
      <c r="CA111" s="817">
        <v>198990</v>
      </c>
      <c r="CB111" s="817"/>
      <c r="CC111" s="817"/>
      <c r="CD111" s="817"/>
      <c r="CE111" s="817"/>
      <c r="CF111" s="875">
        <v>6</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452</v>
      </c>
      <c r="DR111" s="817"/>
      <c r="DS111" s="817"/>
      <c r="DT111" s="817"/>
      <c r="DU111" s="817"/>
      <c r="DV111" s="794" t="s">
        <v>447</v>
      </c>
      <c r="DW111" s="794"/>
      <c r="DX111" s="794"/>
      <c r="DY111" s="794"/>
      <c r="DZ111" s="795"/>
    </row>
    <row r="112" spans="1:131" s="230" customFormat="1" ht="26.25" customHeight="1">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418</v>
      </c>
      <c r="AB112" s="780"/>
      <c r="AC112" s="780"/>
      <c r="AD112" s="780"/>
      <c r="AE112" s="781"/>
      <c r="AF112" s="782" t="s">
        <v>447</v>
      </c>
      <c r="AG112" s="780"/>
      <c r="AH112" s="780"/>
      <c r="AI112" s="780"/>
      <c r="AJ112" s="781"/>
      <c r="AK112" s="782" t="s">
        <v>447</v>
      </c>
      <c r="AL112" s="780"/>
      <c r="AM112" s="780"/>
      <c r="AN112" s="780"/>
      <c r="AO112" s="781"/>
      <c r="AP112" s="824" t="s">
        <v>446</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1470755</v>
      </c>
      <c r="BR112" s="817"/>
      <c r="BS112" s="817"/>
      <c r="BT112" s="817"/>
      <c r="BU112" s="817"/>
      <c r="BV112" s="817">
        <v>1447835</v>
      </c>
      <c r="BW112" s="817"/>
      <c r="BX112" s="817"/>
      <c r="BY112" s="817"/>
      <c r="BZ112" s="817"/>
      <c r="CA112" s="817">
        <v>1325588</v>
      </c>
      <c r="CB112" s="817"/>
      <c r="CC112" s="817"/>
      <c r="CD112" s="817"/>
      <c r="CE112" s="817"/>
      <c r="CF112" s="875">
        <v>39.799999999999997</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247042</v>
      </c>
      <c r="DH112" s="817"/>
      <c r="DI112" s="817"/>
      <c r="DJ112" s="817"/>
      <c r="DK112" s="817"/>
      <c r="DL112" s="817" t="s">
        <v>447</v>
      </c>
      <c r="DM112" s="817"/>
      <c r="DN112" s="817"/>
      <c r="DO112" s="817"/>
      <c r="DP112" s="817"/>
      <c r="DQ112" s="817" t="s">
        <v>418</v>
      </c>
      <c r="DR112" s="817"/>
      <c r="DS112" s="817"/>
      <c r="DT112" s="817"/>
      <c r="DU112" s="817"/>
      <c r="DV112" s="794" t="s">
        <v>130</v>
      </c>
      <c r="DW112" s="794"/>
      <c r="DX112" s="794"/>
      <c r="DY112" s="794"/>
      <c r="DZ112" s="795"/>
    </row>
    <row r="113" spans="1:130" s="230" customFormat="1" ht="26.25" customHeight="1">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70965</v>
      </c>
      <c r="AB113" s="919"/>
      <c r="AC113" s="919"/>
      <c r="AD113" s="919"/>
      <c r="AE113" s="920"/>
      <c r="AF113" s="921">
        <v>95491</v>
      </c>
      <c r="AG113" s="919"/>
      <c r="AH113" s="919"/>
      <c r="AI113" s="919"/>
      <c r="AJ113" s="920"/>
      <c r="AK113" s="921">
        <v>87984</v>
      </c>
      <c r="AL113" s="919"/>
      <c r="AM113" s="919"/>
      <c r="AN113" s="919"/>
      <c r="AO113" s="920"/>
      <c r="AP113" s="922">
        <v>2.6</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60592</v>
      </c>
      <c r="BR113" s="817"/>
      <c r="BS113" s="817"/>
      <c r="BT113" s="817"/>
      <c r="BU113" s="817"/>
      <c r="BV113" s="817">
        <v>40129</v>
      </c>
      <c r="BW113" s="817"/>
      <c r="BX113" s="817"/>
      <c r="BY113" s="817"/>
      <c r="BZ113" s="817"/>
      <c r="CA113" s="817">
        <v>20565</v>
      </c>
      <c r="CB113" s="817"/>
      <c r="CC113" s="817"/>
      <c r="CD113" s="817"/>
      <c r="CE113" s="817"/>
      <c r="CF113" s="875">
        <v>0.6</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449</v>
      </c>
      <c r="DM113" s="780"/>
      <c r="DN113" s="780"/>
      <c r="DO113" s="780"/>
      <c r="DP113" s="781"/>
      <c r="DQ113" s="782" t="s">
        <v>460</v>
      </c>
      <c r="DR113" s="780"/>
      <c r="DS113" s="780"/>
      <c r="DT113" s="780"/>
      <c r="DU113" s="781"/>
      <c r="DV113" s="824" t="s">
        <v>452</v>
      </c>
      <c r="DW113" s="825"/>
      <c r="DX113" s="825"/>
      <c r="DY113" s="825"/>
      <c r="DZ113" s="826"/>
    </row>
    <row r="114" spans="1:130" s="230" customFormat="1" ht="26.25" customHeight="1">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22257</v>
      </c>
      <c r="AB114" s="780"/>
      <c r="AC114" s="780"/>
      <c r="AD114" s="780"/>
      <c r="AE114" s="781"/>
      <c r="AF114" s="782">
        <v>20727</v>
      </c>
      <c r="AG114" s="780"/>
      <c r="AH114" s="780"/>
      <c r="AI114" s="780"/>
      <c r="AJ114" s="781"/>
      <c r="AK114" s="782">
        <v>21364</v>
      </c>
      <c r="AL114" s="780"/>
      <c r="AM114" s="780"/>
      <c r="AN114" s="780"/>
      <c r="AO114" s="781"/>
      <c r="AP114" s="824">
        <v>0.6</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169445</v>
      </c>
      <c r="BR114" s="817"/>
      <c r="BS114" s="817"/>
      <c r="BT114" s="817"/>
      <c r="BU114" s="817"/>
      <c r="BV114" s="817">
        <v>71136</v>
      </c>
      <c r="BW114" s="817"/>
      <c r="BX114" s="817"/>
      <c r="BY114" s="817"/>
      <c r="BZ114" s="817"/>
      <c r="CA114" s="817" t="s">
        <v>452</v>
      </c>
      <c r="CB114" s="817"/>
      <c r="CC114" s="817"/>
      <c r="CD114" s="817"/>
      <c r="CE114" s="817"/>
      <c r="CF114" s="875" t="s">
        <v>446</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448</v>
      </c>
      <c r="DM114" s="780"/>
      <c r="DN114" s="780"/>
      <c r="DO114" s="780"/>
      <c r="DP114" s="781"/>
      <c r="DQ114" s="782" t="s">
        <v>447</v>
      </c>
      <c r="DR114" s="780"/>
      <c r="DS114" s="780"/>
      <c r="DT114" s="780"/>
      <c r="DU114" s="781"/>
      <c r="DV114" s="824" t="s">
        <v>447</v>
      </c>
      <c r="DW114" s="825"/>
      <c r="DX114" s="825"/>
      <c r="DY114" s="825"/>
      <c r="DZ114" s="826"/>
    </row>
    <row r="115" spans="1:130" s="230" customFormat="1" ht="26.25" customHeight="1">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452</v>
      </c>
      <c r="AB115" s="919"/>
      <c r="AC115" s="919"/>
      <c r="AD115" s="919"/>
      <c r="AE115" s="920"/>
      <c r="AF115" s="921" t="s">
        <v>448</v>
      </c>
      <c r="AG115" s="919"/>
      <c r="AH115" s="919"/>
      <c r="AI115" s="919"/>
      <c r="AJ115" s="920"/>
      <c r="AK115" s="921" t="s">
        <v>460</v>
      </c>
      <c r="AL115" s="919"/>
      <c r="AM115" s="919"/>
      <c r="AN115" s="919"/>
      <c r="AO115" s="920"/>
      <c r="AP115" s="922" t="s">
        <v>130</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418</v>
      </c>
      <c r="BR115" s="817"/>
      <c r="BS115" s="817"/>
      <c r="BT115" s="817"/>
      <c r="BU115" s="817"/>
      <c r="BV115" s="817" t="s">
        <v>460</v>
      </c>
      <c r="BW115" s="817"/>
      <c r="BX115" s="817"/>
      <c r="BY115" s="817"/>
      <c r="BZ115" s="817"/>
      <c r="CA115" s="817" t="s">
        <v>460</v>
      </c>
      <c r="CB115" s="817"/>
      <c r="CC115" s="817"/>
      <c r="CD115" s="817"/>
      <c r="CE115" s="817"/>
      <c r="CF115" s="875" t="s">
        <v>452</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447</v>
      </c>
      <c r="DM115" s="780"/>
      <c r="DN115" s="780"/>
      <c r="DO115" s="780"/>
      <c r="DP115" s="781"/>
      <c r="DQ115" s="782" t="s">
        <v>446</v>
      </c>
      <c r="DR115" s="780"/>
      <c r="DS115" s="780"/>
      <c r="DT115" s="780"/>
      <c r="DU115" s="781"/>
      <c r="DV115" s="824" t="s">
        <v>452</v>
      </c>
      <c r="DW115" s="825"/>
      <c r="DX115" s="825"/>
      <c r="DY115" s="825"/>
      <c r="DZ115" s="826"/>
    </row>
    <row r="116" spans="1:130" s="230" customFormat="1" ht="26.25" customHeight="1">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24</v>
      </c>
      <c r="AB116" s="780"/>
      <c r="AC116" s="780"/>
      <c r="AD116" s="780"/>
      <c r="AE116" s="781"/>
      <c r="AF116" s="782">
        <v>128</v>
      </c>
      <c r="AG116" s="780"/>
      <c r="AH116" s="780"/>
      <c r="AI116" s="780"/>
      <c r="AJ116" s="781"/>
      <c r="AK116" s="782">
        <v>36</v>
      </c>
      <c r="AL116" s="780"/>
      <c r="AM116" s="780"/>
      <c r="AN116" s="780"/>
      <c r="AO116" s="781"/>
      <c r="AP116" s="824">
        <v>0</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449</v>
      </c>
      <c r="BW116" s="817"/>
      <c r="BX116" s="817"/>
      <c r="BY116" s="817"/>
      <c r="BZ116" s="817"/>
      <c r="CA116" s="817" t="s">
        <v>448</v>
      </c>
      <c r="CB116" s="817"/>
      <c r="CC116" s="817"/>
      <c r="CD116" s="817"/>
      <c r="CE116" s="817"/>
      <c r="CF116" s="875" t="s">
        <v>446</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449</v>
      </c>
      <c r="DM116" s="780"/>
      <c r="DN116" s="780"/>
      <c r="DO116" s="780"/>
      <c r="DP116" s="781"/>
      <c r="DQ116" s="782" t="s">
        <v>447</v>
      </c>
      <c r="DR116" s="780"/>
      <c r="DS116" s="780"/>
      <c r="DT116" s="780"/>
      <c r="DU116" s="781"/>
      <c r="DV116" s="824" t="s">
        <v>452</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957215</v>
      </c>
      <c r="AB117" s="903"/>
      <c r="AC117" s="903"/>
      <c r="AD117" s="903"/>
      <c r="AE117" s="904"/>
      <c r="AF117" s="905">
        <v>929569</v>
      </c>
      <c r="AG117" s="903"/>
      <c r="AH117" s="903"/>
      <c r="AI117" s="903"/>
      <c r="AJ117" s="904"/>
      <c r="AK117" s="905">
        <v>912969</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130</v>
      </c>
      <c r="BW117" s="817"/>
      <c r="BX117" s="817"/>
      <c r="BY117" s="817"/>
      <c r="BZ117" s="817"/>
      <c r="CA117" s="817" t="s">
        <v>446</v>
      </c>
      <c r="CB117" s="817"/>
      <c r="CC117" s="817"/>
      <c r="CD117" s="817"/>
      <c r="CE117" s="817"/>
      <c r="CF117" s="875" t="s">
        <v>130</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447</v>
      </c>
      <c r="DM117" s="780"/>
      <c r="DN117" s="780"/>
      <c r="DO117" s="780"/>
      <c r="DP117" s="781"/>
      <c r="DQ117" s="782" t="s">
        <v>446</v>
      </c>
      <c r="DR117" s="780"/>
      <c r="DS117" s="780"/>
      <c r="DT117" s="780"/>
      <c r="DU117" s="781"/>
      <c r="DV117" s="824" t="s">
        <v>130</v>
      </c>
      <c r="DW117" s="825"/>
      <c r="DX117" s="825"/>
      <c r="DY117" s="825"/>
      <c r="DZ117" s="826"/>
    </row>
    <row r="118" spans="1:130" s="230" customFormat="1" ht="26.25" customHeight="1">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312</v>
      </c>
      <c r="AL118" s="896"/>
      <c r="AM118" s="896"/>
      <c r="AN118" s="896"/>
      <c r="AO118" s="897"/>
      <c r="AP118" s="899" t="s">
        <v>439</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460</v>
      </c>
      <c r="BW118" s="845"/>
      <c r="BX118" s="845"/>
      <c r="BY118" s="845"/>
      <c r="BZ118" s="845"/>
      <c r="CA118" s="845" t="s">
        <v>460</v>
      </c>
      <c r="CB118" s="845"/>
      <c r="CC118" s="845"/>
      <c r="CD118" s="845"/>
      <c r="CE118" s="845"/>
      <c r="CF118" s="875" t="s">
        <v>460</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460</v>
      </c>
      <c r="DM118" s="780"/>
      <c r="DN118" s="780"/>
      <c r="DO118" s="780"/>
      <c r="DP118" s="781"/>
      <c r="DQ118" s="782" t="s">
        <v>460</v>
      </c>
      <c r="DR118" s="780"/>
      <c r="DS118" s="780"/>
      <c r="DT118" s="780"/>
      <c r="DU118" s="781"/>
      <c r="DV118" s="824" t="s">
        <v>460</v>
      </c>
      <c r="DW118" s="825"/>
      <c r="DX118" s="825"/>
      <c r="DY118" s="825"/>
      <c r="DZ118" s="826"/>
    </row>
    <row r="119" spans="1:130" s="230" customFormat="1" ht="26.25" customHeight="1">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460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475</v>
      </c>
      <c r="BP119" s="878"/>
      <c r="BQ119" s="879">
        <v>9571363</v>
      </c>
      <c r="BR119" s="845"/>
      <c r="BS119" s="845"/>
      <c r="BT119" s="845"/>
      <c r="BU119" s="845"/>
      <c r="BV119" s="845">
        <v>9308027</v>
      </c>
      <c r="BW119" s="845"/>
      <c r="BX119" s="845"/>
      <c r="BY119" s="845"/>
      <c r="BZ119" s="845"/>
      <c r="CA119" s="845">
        <v>9459963</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460</v>
      </c>
      <c r="DH119" s="764"/>
      <c r="DI119" s="764"/>
      <c r="DJ119" s="764"/>
      <c r="DK119" s="765"/>
      <c r="DL119" s="766" t="s">
        <v>130</v>
      </c>
      <c r="DM119" s="764"/>
      <c r="DN119" s="764"/>
      <c r="DO119" s="764"/>
      <c r="DP119" s="765"/>
      <c r="DQ119" s="766" t="s">
        <v>447</v>
      </c>
      <c r="DR119" s="764"/>
      <c r="DS119" s="764"/>
      <c r="DT119" s="764"/>
      <c r="DU119" s="765"/>
      <c r="DV119" s="848" t="s">
        <v>130</v>
      </c>
      <c r="DW119" s="849"/>
      <c r="DX119" s="849"/>
      <c r="DY119" s="849"/>
      <c r="DZ119" s="850"/>
    </row>
    <row r="120" spans="1:130" s="230" customFormat="1" ht="26.25" customHeight="1">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460</v>
      </c>
      <c r="AL120" s="780"/>
      <c r="AM120" s="780"/>
      <c r="AN120" s="780"/>
      <c r="AO120" s="781"/>
      <c r="AP120" s="824" t="s">
        <v>130</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1645276</v>
      </c>
      <c r="BR120" s="842"/>
      <c r="BS120" s="842"/>
      <c r="BT120" s="842"/>
      <c r="BU120" s="842"/>
      <c r="BV120" s="842">
        <v>1751670</v>
      </c>
      <c r="BW120" s="842"/>
      <c r="BX120" s="842"/>
      <c r="BY120" s="842"/>
      <c r="BZ120" s="842"/>
      <c r="CA120" s="842">
        <v>1805104</v>
      </c>
      <c r="CB120" s="842"/>
      <c r="CC120" s="842"/>
      <c r="CD120" s="842"/>
      <c r="CE120" s="842"/>
      <c r="CF120" s="866">
        <v>54.2</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1470755</v>
      </c>
      <c r="DH120" s="842"/>
      <c r="DI120" s="842"/>
      <c r="DJ120" s="842"/>
      <c r="DK120" s="842"/>
      <c r="DL120" s="842">
        <v>1447835</v>
      </c>
      <c r="DM120" s="842"/>
      <c r="DN120" s="842"/>
      <c r="DO120" s="842"/>
      <c r="DP120" s="842"/>
      <c r="DQ120" s="842">
        <v>1325588</v>
      </c>
      <c r="DR120" s="842"/>
      <c r="DS120" s="842"/>
      <c r="DT120" s="842"/>
      <c r="DU120" s="842"/>
      <c r="DV120" s="843">
        <v>39.799999999999997</v>
      </c>
      <c r="DW120" s="843"/>
      <c r="DX120" s="843"/>
      <c r="DY120" s="843"/>
      <c r="DZ120" s="844"/>
    </row>
    <row r="121" spans="1:130" s="230" customFormat="1" ht="26.25" customHeight="1">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130</v>
      </c>
      <c r="AG121" s="780"/>
      <c r="AH121" s="780"/>
      <c r="AI121" s="780"/>
      <c r="AJ121" s="781"/>
      <c r="AK121" s="782" t="s">
        <v>449</v>
      </c>
      <c r="AL121" s="780"/>
      <c r="AM121" s="780"/>
      <c r="AN121" s="780"/>
      <c r="AO121" s="781"/>
      <c r="AP121" s="824" t="s">
        <v>130</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610371</v>
      </c>
      <c r="BR121" s="817"/>
      <c r="BS121" s="817"/>
      <c r="BT121" s="817"/>
      <c r="BU121" s="817"/>
      <c r="BV121" s="817">
        <v>511101</v>
      </c>
      <c r="BW121" s="817"/>
      <c r="BX121" s="817"/>
      <c r="BY121" s="817"/>
      <c r="BZ121" s="817"/>
      <c r="CA121" s="817">
        <v>570756</v>
      </c>
      <c r="CB121" s="817"/>
      <c r="CC121" s="817"/>
      <c r="CD121" s="817"/>
      <c r="CE121" s="817"/>
      <c r="CF121" s="875">
        <v>17.100000000000001</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t="s">
        <v>130</v>
      </c>
      <c r="DH121" s="817"/>
      <c r="DI121" s="817"/>
      <c r="DJ121" s="817"/>
      <c r="DK121" s="817"/>
      <c r="DL121" s="817" t="s">
        <v>460</v>
      </c>
      <c r="DM121" s="817"/>
      <c r="DN121" s="817"/>
      <c r="DO121" s="817"/>
      <c r="DP121" s="817"/>
      <c r="DQ121" s="817" t="s">
        <v>447</v>
      </c>
      <c r="DR121" s="817"/>
      <c r="DS121" s="817"/>
      <c r="DT121" s="817"/>
      <c r="DU121" s="817"/>
      <c r="DV121" s="794" t="s">
        <v>130</v>
      </c>
      <c r="DW121" s="794"/>
      <c r="DX121" s="794"/>
      <c r="DY121" s="794"/>
      <c r="DZ121" s="795"/>
    </row>
    <row r="122" spans="1:130" s="230" customFormat="1" ht="26.25" customHeight="1">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460</v>
      </c>
      <c r="AB122" s="780"/>
      <c r="AC122" s="780"/>
      <c r="AD122" s="780"/>
      <c r="AE122" s="781"/>
      <c r="AF122" s="782" t="s">
        <v>130</v>
      </c>
      <c r="AG122" s="780"/>
      <c r="AH122" s="780"/>
      <c r="AI122" s="780"/>
      <c r="AJ122" s="781"/>
      <c r="AK122" s="782" t="s">
        <v>460</v>
      </c>
      <c r="AL122" s="780"/>
      <c r="AM122" s="780"/>
      <c r="AN122" s="780"/>
      <c r="AO122" s="781"/>
      <c r="AP122" s="824" t="s">
        <v>460</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4981991</v>
      </c>
      <c r="BR122" s="845"/>
      <c r="BS122" s="845"/>
      <c r="BT122" s="845"/>
      <c r="BU122" s="845"/>
      <c r="BV122" s="845">
        <v>5052186</v>
      </c>
      <c r="BW122" s="845"/>
      <c r="BX122" s="845"/>
      <c r="BY122" s="845"/>
      <c r="BZ122" s="845"/>
      <c r="CA122" s="845">
        <v>5072857</v>
      </c>
      <c r="CB122" s="845"/>
      <c r="CC122" s="845"/>
      <c r="CD122" s="845"/>
      <c r="CE122" s="845"/>
      <c r="CF122" s="846">
        <v>152.30000000000001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447</v>
      </c>
      <c r="DM122" s="817"/>
      <c r="DN122" s="817"/>
      <c r="DO122" s="817"/>
      <c r="DP122" s="817"/>
      <c r="DQ122" s="817" t="s">
        <v>449</v>
      </c>
      <c r="DR122" s="817"/>
      <c r="DS122" s="817"/>
      <c r="DT122" s="817"/>
      <c r="DU122" s="817"/>
      <c r="DV122" s="794" t="s">
        <v>460</v>
      </c>
      <c r="DW122" s="794"/>
      <c r="DX122" s="794"/>
      <c r="DY122" s="794"/>
      <c r="DZ122" s="795"/>
    </row>
    <row r="123" spans="1:130" s="230" customFormat="1" ht="26.25" customHeight="1">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460</v>
      </c>
      <c r="AB123" s="780"/>
      <c r="AC123" s="780"/>
      <c r="AD123" s="780"/>
      <c r="AE123" s="781"/>
      <c r="AF123" s="782" t="s">
        <v>449</v>
      </c>
      <c r="AG123" s="780"/>
      <c r="AH123" s="780"/>
      <c r="AI123" s="780"/>
      <c r="AJ123" s="781"/>
      <c r="AK123" s="782" t="s">
        <v>130</v>
      </c>
      <c r="AL123" s="780"/>
      <c r="AM123" s="780"/>
      <c r="AN123" s="780"/>
      <c r="AO123" s="781"/>
      <c r="AP123" s="824" t="s">
        <v>460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486</v>
      </c>
      <c r="BP123" s="878"/>
      <c r="BQ123" s="832">
        <v>7237638</v>
      </c>
      <c r="BR123" s="833"/>
      <c r="BS123" s="833"/>
      <c r="BT123" s="833"/>
      <c r="BU123" s="833"/>
      <c r="BV123" s="833">
        <v>7314957</v>
      </c>
      <c r="BW123" s="833"/>
      <c r="BX123" s="833"/>
      <c r="BY123" s="833"/>
      <c r="BZ123" s="833"/>
      <c r="CA123" s="833">
        <v>7448717</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449</v>
      </c>
      <c r="DH123" s="780"/>
      <c r="DI123" s="780"/>
      <c r="DJ123" s="780"/>
      <c r="DK123" s="781"/>
      <c r="DL123" s="782" t="s">
        <v>460</v>
      </c>
      <c r="DM123" s="780"/>
      <c r="DN123" s="780"/>
      <c r="DO123" s="780"/>
      <c r="DP123" s="781"/>
      <c r="DQ123" s="782" t="s">
        <v>460</v>
      </c>
      <c r="DR123" s="780"/>
      <c r="DS123" s="780"/>
      <c r="DT123" s="780"/>
      <c r="DU123" s="781"/>
      <c r="DV123" s="824" t="s">
        <v>447</v>
      </c>
      <c r="DW123" s="825"/>
      <c r="DX123" s="825"/>
      <c r="DY123" s="825"/>
      <c r="DZ123" s="826"/>
    </row>
    <row r="124" spans="1:130" s="230" customFormat="1" ht="26.25" customHeight="1" thickBot="1">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447</v>
      </c>
      <c r="AB124" s="780"/>
      <c r="AC124" s="780"/>
      <c r="AD124" s="780"/>
      <c r="AE124" s="781"/>
      <c r="AF124" s="782" t="s">
        <v>460</v>
      </c>
      <c r="AG124" s="780"/>
      <c r="AH124" s="780"/>
      <c r="AI124" s="780"/>
      <c r="AJ124" s="781"/>
      <c r="AK124" s="782" t="s">
        <v>447</v>
      </c>
      <c r="AL124" s="780"/>
      <c r="AM124" s="780"/>
      <c r="AN124" s="780"/>
      <c r="AO124" s="781"/>
      <c r="AP124" s="824" t="s">
        <v>447</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74.400000000000006</v>
      </c>
      <c r="BR124" s="831"/>
      <c r="BS124" s="831"/>
      <c r="BT124" s="831"/>
      <c r="BU124" s="831"/>
      <c r="BV124" s="831">
        <v>58.4</v>
      </c>
      <c r="BW124" s="831"/>
      <c r="BX124" s="831"/>
      <c r="BY124" s="831"/>
      <c r="BZ124" s="831"/>
      <c r="CA124" s="831">
        <v>60.3</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460</v>
      </c>
      <c r="DH124" s="764"/>
      <c r="DI124" s="764"/>
      <c r="DJ124" s="764"/>
      <c r="DK124" s="765"/>
      <c r="DL124" s="766" t="s">
        <v>490</v>
      </c>
      <c r="DM124" s="764"/>
      <c r="DN124" s="764"/>
      <c r="DO124" s="764"/>
      <c r="DP124" s="765"/>
      <c r="DQ124" s="766" t="s">
        <v>447</v>
      </c>
      <c r="DR124" s="764"/>
      <c r="DS124" s="764"/>
      <c r="DT124" s="764"/>
      <c r="DU124" s="765"/>
      <c r="DV124" s="848" t="s">
        <v>491</v>
      </c>
      <c r="DW124" s="849"/>
      <c r="DX124" s="849"/>
      <c r="DY124" s="849"/>
      <c r="DZ124" s="850"/>
    </row>
    <row r="125" spans="1:130" s="230" customFormat="1" ht="26.25" customHeight="1">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492</v>
      </c>
      <c r="AG125" s="780"/>
      <c r="AH125" s="780"/>
      <c r="AI125" s="780"/>
      <c r="AJ125" s="781"/>
      <c r="AK125" s="782" t="s">
        <v>447</v>
      </c>
      <c r="AL125" s="780"/>
      <c r="AM125" s="780"/>
      <c r="AN125" s="780"/>
      <c r="AO125" s="781"/>
      <c r="AP125" s="824" t="s">
        <v>491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492</v>
      </c>
      <c r="DH125" s="842"/>
      <c r="DI125" s="842"/>
      <c r="DJ125" s="842"/>
      <c r="DK125" s="842"/>
      <c r="DL125" s="842" t="s">
        <v>447</v>
      </c>
      <c r="DM125" s="842"/>
      <c r="DN125" s="842"/>
      <c r="DO125" s="842"/>
      <c r="DP125" s="842"/>
      <c r="DQ125" s="842" t="s">
        <v>447</v>
      </c>
      <c r="DR125" s="842"/>
      <c r="DS125" s="842"/>
      <c r="DT125" s="842"/>
      <c r="DU125" s="842"/>
      <c r="DV125" s="843" t="s">
        <v>446</v>
      </c>
      <c r="DW125" s="843"/>
      <c r="DX125" s="843"/>
      <c r="DY125" s="843"/>
      <c r="DZ125" s="844"/>
    </row>
    <row r="126" spans="1:130" s="230" customFormat="1" ht="26.25" customHeight="1" thickBot="1">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490</v>
      </c>
      <c r="AG126" s="780"/>
      <c r="AH126" s="780"/>
      <c r="AI126" s="780"/>
      <c r="AJ126" s="781"/>
      <c r="AK126" s="782" t="s">
        <v>447</v>
      </c>
      <c r="AL126" s="780"/>
      <c r="AM126" s="780"/>
      <c r="AN126" s="780"/>
      <c r="AO126" s="781"/>
      <c r="AP126" s="824" t="s">
        <v>446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418</v>
      </c>
      <c r="DH126" s="817"/>
      <c r="DI126" s="817"/>
      <c r="DJ126" s="817"/>
      <c r="DK126" s="817"/>
      <c r="DL126" s="817" t="s">
        <v>447</v>
      </c>
      <c r="DM126" s="817"/>
      <c r="DN126" s="817"/>
      <c r="DO126" s="817"/>
      <c r="DP126" s="817"/>
      <c r="DQ126" s="817" t="s">
        <v>447</v>
      </c>
      <c r="DR126" s="817"/>
      <c r="DS126" s="817"/>
      <c r="DT126" s="817"/>
      <c r="DU126" s="817"/>
      <c r="DV126" s="794" t="s">
        <v>448</v>
      </c>
      <c r="DW126" s="794"/>
      <c r="DX126" s="794"/>
      <c r="DY126" s="794"/>
      <c r="DZ126" s="795"/>
    </row>
    <row r="127" spans="1:130" s="230" customFormat="1" ht="26.25" customHeight="1">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447</v>
      </c>
      <c r="AG127" s="780"/>
      <c r="AH127" s="780"/>
      <c r="AI127" s="780"/>
      <c r="AJ127" s="781"/>
      <c r="AK127" s="782" t="s">
        <v>447</v>
      </c>
      <c r="AL127" s="780"/>
      <c r="AM127" s="780"/>
      <c r="AN127" s="780"/>
      <c r="AO127" s="781"/>
      <c r="AP127" s="824" t="s">
        <v>447</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492</v>
      </c>
      <c r="DH127" s="817"/>
      <c r="DI127" s="817"/>
      <c r="DJ127" s="817"/>
      <c r="DK127" s="817"/>
      <c r="DL127" s="817" t="s">
        <v>130</v>
      </c>
      <c r="DM127" s="817"/>
      <c r="DN127" s="817"/>
      <c r="DO127" s="817"/>
      <c r="DP127" s="817"/>
      <c r="DQ127" s="817" t="s">
        <v>448</v>
      </c>
      <c r="DR127" s="817"/>
      <c r="DS127" s="817"/>
      <c r="DT127" s="817"/>
      <c r="DU127" s="817"/>
      <c r="DV127" s="794" t="s">
        <v>130</v>
      </c>
      <c r="DW127" s="794"/>
      <c r="DX127" s="794"/>
      <c r="DY127" s="794"/>
      <c r="DZ127" s="795"/>
    </row>
    <row r="128" spans="1:130" s="230" customFormat="1" ht="26.25" customHeight="1" thickBot="1">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27224</v>
      </c>
      <c r="AB128" s="801"/>
      <c r="AC128" s="801"/>
      <c r="AD128" s="801"/>
      <c r="AE128" s="802"/>
      <c r="AF128" s="803">
        <v>27992</v>
      </c>
      <c r="AG128" s="801"/>
      <c r="AH128" s="801"/>
      <c r="AI128" s="801"/>
      <c r="AJ128" s="802"/>
      <c r="AK128" s="803">
        <v>30326</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447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t="s">
        <v>447</v>
      </c>
      <c r="DH128" s="791"/>
      <c r="DI128" s="791"/>
      <c r="DJ128" s="791"/>
      <c r="DK128" s="791"/>
      <c r="DL128" s="791" t="s">
        <v>130</v>
      </c>
      <c r="DM128" s="791"/>
      <c r="DN128" s="791"/>
      <c r="DO128" s="791"/>
      <c r="DP128" s="791"/>
      <c r="DQ128" s="791" t="s">
        <v>447</v>
      </c>
      <c r="DR128" s="791"/>
      <c r="DS128" s="791"/>
      <c r="DT128" s="791"/>
      <c r="DU128" s="791"/>
      <c r="DV128" s="792" t="s">
        <v>447</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3751484</v>
      </c>
      <c r="AB129" s="780"/>
      <c r="AC129" s="780"/>
      <c r="AD129" s="780"/>
      <c r="AE129" s="781"/>
      <c r="AF129" s="782">
        <v>4015644</v>
      </c>
      <c r="AG129" s="780"/>
      <c r="AH129" s="780"/>
      <c r="AI129" s="780"/>
      <c r="AJ129" s="781"/>
      <c r="AK129" s="782">
        <v>3884202</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447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614798</v>
      </c>
      <c r="AB130" s="780"/>
      <c r="AC130" s="780"/>
      <c r="AD130" s="780"/>
      <c r="AE130" s="781"/>
      <c r="AF130" s="782">
        <v>607795</v>
      </c>
      <c r="AG130" s="780"/>
      <c r="AH130" s="780"/>
      <c r="AI130" s="780"/>
      <c r="AJ130" s="781"/>
      <c r="AK130" s="782">
        <v>552654</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3136686</v>
      </c>
      <c r="AB131" s="764"/>
      <c r="AC131" s="764"/>
      <c r="AD131" s="764"/>
      <c r="AE131" s="765"/>
      <c r="AF131" s="766">
        <v>3407849</v>
      </c>
      <c r="AG131" s="764"/>
      <c r="AH131" s="764"/>
      <c r="AI131" s="764"/>
      <c r="AJ131" s="765"/>
      <c r="AK131" s="766">
        <v>3331548</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v>60.3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10.048599060000001</v>
      </c>
      <c r="AB132" s="745"/>
      <c r="AC132" s="745"/>
      <c r="AD132" s="745"/>
      <c r="AE132" s="746"/>
      <c r="AF132" s="747">
        <v>8.6207458139999993</v>
      </c>
      <c r="AG132" s="745"/>
      <c r="AH132" s="745"/>
      <c r="AI132" s="745"/>
      <c r="AJ132" s="746"/>
      <c r="AK132" s="747">
        <v>9.9049751050000001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9.6999999999999993</v>
      </c>
      <c r="AB133" s="724"/>
      <c r="AC133" s="724"/>
      <c r="AD133" s="724"/>
      <c r="AE133" s="725"/>
      <c r="AF133" s="723">
        <v>9.6999999999999993</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je8VMx4A+d+yykVsKAIEsfq5fKfJIFjHaCF78wTbzitxZQ2+MJi+6MO8Ciwm7pVtrD8cjG9/v56xLy7bMAuFg==" saltValue="KaLn3GrU2N4ldqqRs6de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2uyXr7jflKLH9IaKUkWjDNZTb9KqxTdA7C90PhFMDil/ILGTYizn8eqirenVXjtECGWyauM8xPMGZnGRwQjL3A==" saltValue="dYNWJnt+BLq5xGFg4HB/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elqsVCwDEtIfBgoU/JITI0RVLvyy2NJNkOO4YMDfVY2pRH1PRqOCCa9TAUTNbnq+12OTS9D3hR8Gr/IWjxeGw==" saltValue="LLyd/mAYkT2RDEdFJuqN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1161870</v>
      </c>
      <c r="AP9" s="281">
        <v>182655</v>
      </c>
      <c r="AQ9" s="282">
        <v>166998</v>
      </c>
      <c r="AR9" s="283">
        <v>9.4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116300</v>
      </c>
      <c r="AP10" s="284">
        <v>18283</v>
      </c>
      <c r="AQ10" s="285">
        <v>26170</v>
      </c>
      <c r="AR10" s="286">
        <v>-30.1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v>58173</v>
      </c>
      <c r="AP11" s="284">
        <v>9145</v>
      </c>
      <c r="AQ11" s="285">
        <v>5047</v>
      </c>
      <c r="AR11" s="286">
        <v>81.2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528</v>
      </c>
      <c r="AP12" s="284" t="s">
        <v>528</v>
      </c>
      <c r="AQ12" s="285" t="s">
        <v>528</v>
      </c>
      <c r="AR12" s="286" t="s">
        <v>528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67999</v>
      </c>
      <c r="AP13" s="284">
        <v>10690</v>
      </c>
      <c r="AQ13" s="285">
        <v>6466</v>
      </c>
      <c r="AR13" s="286">
        <v>65.3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t="s">
        <v>528</v>
      </c>
      <c r="AP14" s="284" t="s">
        <v>528</v>
      </c>
      <c r="AQ14" s="285">
        <v>3589</v>
      </c>
      <c r="AR14" s="286" t="s">
        <v>528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-144256</v>
      </c>
      <c r="AP15" s="284">
        <v>-22678</v>
      </c>
      <c r="AQ15" s="285">
        <v>-12920</v>
      </c>
      <c r="AR15" s="286">
        <v>75.5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1260086</v>
      </c>
      <c r="AP16" s="284">
        <v>198096</v>
      </c>
      <c r="AQ16" s="285">
        <v>195349</v>
      </c>
      <c r="AR16" s="286">
        <v>1.4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21.69</v>
      </c>
      <c r="AP21" s="298">
        <v>16.600000000000001</v>
      </c>
      <c r="AQ21" s="299">
        <v>5.09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88.2</v>
      </c>
      <c r="AP22" s="303">
        <v>95.6</v>
      </c>
      <c r="AQ22" s="304">
        <v>-7.4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803585</v>
      </c>
      <c r="AP32" s="312">
        <v>126330</v>
      </c>
      <c r="AQ32" s="313">
        <v>125145</v>
      </c>
      <c r="AR32" s="314">
        <v>0.9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528</v>
      </c>
      <c r="AP33" s="312" t="s">
        <v>528</v>
      </c>
      <c r="AQ33" s="313">
        <v>142</v>
      </c>
      <c r="AR33" s="314" t="s">
        <v>528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528</v>
      </c>
      <c r="AP34" s="312" t="s">
        <v>528</v>
      </c>
      <c r="AQ34" s="313">
        <v>186</v>
      </c>
      <c r="AR34" s="314" t="s">
        <v>528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87984</v>
      </c>
      <c r="AP35" s="312">
        <v>13832</v>
      </c>
      <c r="AQ35" s="313">
        <v>24116</v>
      </c>
      <c r="AR35" s="314">
        <v>-42.6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v>21364</v>
      </c>
      <c r="AP36" s="312">
        <v>3359</v>
      </c>
      <c r="AQ36" s="313">
        <v>3945</v>
      </c>
      <c r="AR36" s="314">
        <v>-14.9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t="s">
        <v>528</v>
      </c>
      <c r="AP37" s="312" t="s">
        <v>528</v>
      </c>
      <c r="AQ37" s="313">
        <v>817</v>
      </c>
      <c r="AR37" s="314" t="s">
        <v>528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v>36</v>
      </c>
      <c r="AP38" s="315">
        <v>6</v>
      </c>
      <c r="AQ38" s="316">
        <v>16</v>
      </c>
      <c r="AR38" s="304">
        <v>-62.5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-30326</v>
      </c>
      <c r="AP39" s="312">
        <v>-4767</v>
      </c>
      <c r="AQ39" s="313">
        <v>-6780</v>
      </c>
      <c r="AR39" s="314">
        <v>-29.7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-552654</v>
      </c>
      <c r="AP40" s="312">
        <v>-86882</v>
      </c>
      <c r="AQ40" s="313">
        <v>-98746</v>
      </c>
      <c r="AR40" s="314">
        <v>-12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329989</v>
      </c>
      <c r="AP41" s="312">
        <v>51877</v>
      </c>
      <c r="AQ41" s="313">
        <v>48842</v>
      </c>
      <c r="AR41" s="314">
        <v>6.2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1357120</v>
      </c>
      <c r="AN51" s="334">
        <v>201652</v>
      </c>
      <c r="AO51" s="335">
        <v>50.4</v>
      </c>
      <c r="AP51" s="336">
        <v>167497</v>
      </c>
      <c r="AQ51" s="337">
        <v>-17.399999999999999</v>
      </c>
      <c r="AR51" s="338">
        <v>67.8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409369</v>
      </c>
      <c r="AN52" s="342">
        <v>60827</v>
      </c>
      <c r="AO52" s="343">
        <v>51.6</v>
      </c>
      <c r="AP52" s="344">
        <v>82571</v>
      </c>
      <c r="AQ52" s="345">
        <v>3.6</v>
      </c>
      <c r="AR52" s="346">
        <v>48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1076394</v>
      </c>
      <c r="AN53" s="334">
        <v>162917</v>
      </c>
      <c r="AO53" s="335">
        <v>-19.2</v>
      </c>
      <c r="AP53" s="336">
        <v>190274</v>
      </c>
      <c r="AQ53" s="337">
        <v>13.6</v>
      </c>
      <c r="AR53" s="338">
        <v>-32.799999999999997</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184514</v>
      </c>
      <c r="AN54" s="342">
        <v>27927</v>
      </c>
      <c r="AO54" s="343">
        <v>-54.1</v>
      </c>
      <c r="AP54" s="344">
        <v>88584</v>
      </c>
      <c r="AQ54" s="345">
        <v>7.3</v>
      </c>
      <c r="AR54" s="346">
        <v>-61.4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872628</v>
      </c>
      <c r="AN55" s="334">
        <v>133695</v>
      </c>
      <c r="AO55" s="335">
        <v>-17.899999999999999</v>
      </c>
      <c r="AP55" s="336">
        <v>200194</v>
      </c>
      <c r="AQ55" s="337">
        <v>5.2</v>
      </c>
      <c r="AR55" s="338">
        <v>-23.1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313734</v>
      </c>
      <c r="AN56" s="342">
        <v>48067</v>
      </c>
      <c r="AO56" s="343">
        <v>72.099999999999994</v>
      </c>
      <c r="AP56" s="344">
        <v>106422</v>
      </c>
      <c r="AQ56" s="345">
        <v>20.100000000000001</v>
      </c>
      <c r="AR56" s="346">
        <v>52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1578479</v>
      </c>
      <c r="AN57" s="334">
        <v>243480</v>
      </c>
      <c r="AO57" s="335">
        <v>82.1</v>
      </c>
      <c r="AP57" s="336">
        <v>196914</v>
      </c>
      <c r="AQ57" s="337">
        <v>-1.6</v>
      </c>
      <c r="AR57" s="338">
        <v>83.7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549815</v>
      </c>
      <c r="AN58" s="342">
        <v>84809</v>
      </c>
      <c r="AO58" s="343">
        <v>76.400000000000006</v>
      </c>
      <c r="AP58" s="344">
        <v>98966</v>
      </c>
      <c r="AQ58" s="345">
        <v>-7</v>
      </c>
      <c r="AR58" s="346">
        <v>83.4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2039343</v>
      </c>
      <c r="AN59" s="334">
        <v>320601</v>
      </c>
      <c r="AO59" s="335">
        <v>31.7</v>
      </c>
      <c r="AP59" s="336">
        <v>204757</v>
      </c>
      <c r="AQ59" s="337">
        <v>4</v>
      </c>
      <c r="AR59" s="338">
        <v>27.7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841669</v>
      </c>
      <c r="AN60" s="342">
        <v>132317</v>
      </c>
      <c r="AO60" s="343">
        <v>56</v>
      </c>
      <c r="AP60" s="344">
        <v>106071</v>
      </c>
      <c r="AQ60" s="345">
        <v>7.2</v>
      </c>
      <c r="AR60" s="346">
        <v>48.8</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1384793</v>
      </c>
      <c r="AN61" s="349">
        <v>212469</v>
      </c>
      <c r="AO61" s="350">
        <v>25.4</v>
      </c>
      <c r="AP61" s="351">
        <v>191927</v>
      </c>
      <c r="AQ61" s="352">
        <v>0.8</v>
      </c>
      <c r="AR61" s="338">
        <v>24.6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459820</v>
      </c>
      <c r="AN62" s="342">
        <v>70789</v>
      </c>
      <c r="AO62" s="343">
        <v>40.4</v>
      </c>
      <c r="AP62" s="344">
        <v>96523</v>
      </c>
      <c r="AQ62" s="345">
        <v>6.2</v>
      </c>
      <c r="AR62" s="346">
        <v>34.200000000000003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D47HtbzD90gGRS38+7280Wxthp0vqFepdk1zj018Tpd7SMH0WLpYGgNEOS5ToUQ/3P6qYbPTBAgDeA+s1PAF/Q==" saltValue="Xk+97D8eqHS/VSvtDalj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567</v>
      </c>
    </row>
    <row r="120" spans="125:125" ht="13.5" hidden="1" customHeight="1"/>
    <row r="121" spans="125:125" ht="13.5" hidden="1" customHeight="1">
      <c r="DU121" s="259"/>
    </row>
  </sheetData>
  <sheetProtection algorithmName="SHA-512" hashValue="DoYk0B1NDOW53LItOz62u7RcGF7sb6Y5fR7/XKG3H37wQf/BL4hddmZkZv6gJTDBNDcLGsF8XK5EXXyvTki0rg==" saltValue="IRQocJQPenV0JhFg/W07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568</v>
      </c>
    </row>
  </sheetData>
  <sheetProtection algorithmName="SHA-512" hashValue="41vqBVYf42cbX0YGH1bvJNn/Q1XcYFG/Q+NG5W5yk4qnKG3ETh+EdfGK5OaO7dpTVQTJX/5fTBQ4KKdRQ0miRQ==" saltValue="jbbpM4MBhZiqxeb2JIWX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39" t="s">
        <v>3</v>
      </c>
      <c r="D47" s="1139"/>
      <c r="E47" s="1140"/>
      <c r="F47" s="11">
        <v>27.83</v>
      </c>
      <c r="G47" s="12">
        <v>26.94</v>
      </c>
      <c r="H47" s="12">
        <v>28.12</v>
      </c>
      <c r="I47" s="12">
        <v>26.72</v>
      </c>
      <c r="J47" s="13">
        <v>26.99</v>
      </c>
    </row>
    <row r="48" spans="2:10" ht="57.75" customHeight="1">
      <c r="B48" s="14"/>
      <c r="C48" s="1141" t="s">
        <v>4</v>
      </c>
      <c r="D48" s="1141"/>
      <c r="E48" s="1142"/>
      <c r="F48" s="15">
        <v>2.14</v>
      </c>
      <c r="G48" s="16">
        <v>0.37</v>
      </c>
      <c r="H48" s="16">
        <v>0.92</v>
      </c>
      <c r="I48" s="16">
        <v>1.47</v>
      </c>
      <c r="J48" s="17">
        <v>0.41</v>
      </c>
    </row>
    <row r="49" spans="2:10" ht="57.75" customHeight="1" thickBot="1">
      <c r="B49" s="18"/>
      <c r="C49" s="1143" t="s">
        <v>5</v>
      </c>
      <c r="D49" s="1143"/>
      <c r="E49" s="1144"/>
      <c r="F49" s="19" t="s">
        <v>574</v>
      </c>
      <c r="G49" s="20" t="s">
        <v>575</v>
      </c>
      <c r="H49" s="20">
        <v>2.7</v>
      </c>
      <c r="I49" s="20">
        <v>0.61</v>
      </c>
      <c r="J49" s="21" t="s">
        <v>576</v>
      </c>
    </row>
    <row r="50" spans="2:10"/>
  </sheetData>
  <sheetProtection algorithmName="SHA-512" hashValue="id5TJRXkMgSkKG+9j4IgwnesJ9lImfvdHpmALA9FghBz/kySsz5FxmWSmpjazrP6cEHpawHPb6OOulZe+fI5oQ==" saltValue="s50etROSjyxrrDupb5k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2024-02-05T04:04:07Z</dcterms:created>
  <dcterms:modified xsi:type="dcterms:W3CDTF">2024-03-22T01:23:34Z</dcterms:modified>
  <cp:category/>
</cp:coreProperties>
</file>