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BA4B24B7-3EBA-4C03-8D50-D51DA863B434}" xr6:coauthVersionLast="36" xr6:coauthVersionMax="36" xr10:uidLastSave="{00000000-0000-0000-0000-000000000000}"/>
  <bookViews>
    <workbookView xWindow="0" yWindow="0" windowWidth="15360" windowHeight="7635" tabRatio="661"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BW38" i="10" s="1"/>
  <c r="BW39" i="10" s="1"/>
  <c r="BW40" i="10" s="1"/>
</calcChain>
</file>

<file path=xl/sharedStrings.xml><?xml version="1.0" encoding="utf-8"?>
<sst xmlns="http://schemas.openxmlformats.org/spreadsheetml/2006/main" count="1118" uniqueCount="584">
  <si>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</si>
  <si>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</si>
  <si>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</si>
  <si>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</si>
  <si>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</si>
  <si>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</si>
  <si>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</si>
  <si>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</si>
  <si>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</si>
  <si>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</si>
  <si>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</si>
  <si>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</si>
  <si>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</si>
  <si>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</si>
  <si>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</si>
  <si>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</si>
  <si>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</si>
  <si>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</si>
  <si>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</si>
  <si>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</si>
  <si>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</si>
  <si>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</si>
  <si>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</si>
  <si>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</si>
  <si>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</si>
  <si>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</si>
  <si>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</si>
  <si>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</si>
  <si>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</si>
  <si>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</si>
  <si>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</si>
  <si>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</si>
  <si>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</si>
  <si>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</si>
  <si>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</si>
  <si>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</si>
  <si>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</si>
  <si>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</si>
  <si>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</si>
  <si>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</si>
  <si>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</si>
  <si>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</si>
  <si>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</si>
  <si>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</si>
  <si>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</si>
  <si>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</si>
  <si>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</si>
  <si>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</si>
  <si>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</si>
  <si>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</si>
  <si>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</si>
  <si>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</si>
  <si>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</si>
  <si>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</si>
  <si>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</si>
  <si>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</si>
  <si>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</si>
  <si>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</si>
  <si>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</si>
  <si>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</si>
  <si>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</si>
  <si>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</si>
  <si>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</si>
  <si>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</si>
  <si>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</si>
  <si>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</si>
  <si>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</si>
  <si>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</si>
  <si>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</si>
  <si>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</si>
  <si>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</si>
  <si>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</si>
  <si>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</si>
  <si>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</si>
  <si>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</si>
  <si>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</si>
  <si>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</si>
  <si>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</si>
  <si>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</si>
  <si>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</si>
  <si>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</si>
  <si>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</si>
  <si>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</si>
  <si>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</si>
  <si>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</si>
  <si>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</si>
  <si>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</si>
  <si>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</si>
  <si>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</si>
  <si>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</si>
  <si>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</si>
  <si>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</si>
  <si>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</si>
  <si>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</si>
  <si>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</si>
  <si>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</si>
  <si>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</si>
  <si>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</si>
  <si>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</si>
  <si>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</si>
  <si>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龍郷町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</si>
  <si>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</si>
  <si>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</si>
  <si>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</si>
  <si>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</si>
  <si>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</si>
  <si>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</si>
  <si>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</si>
  <si>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</si>
  <si>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</si>
  <si>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</si>
  <si>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</si>
  <si>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</si>
  <si>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</si>
  <si>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</si>
  <si>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</si>
  <si>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</si>
  <si>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</si>
  <si>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</si>
  <si>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</si>
  <si>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</si>
  <si>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</si>
  <si>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</si>
  <si>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</si>
  <si>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</si>
  <si>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</si>
  <si>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</si>
  <si>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</si>
  <si>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</si>
  <si>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</si>
  <si>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</si>
  <si>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</si>
  <si>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</si>
  <si>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</si>
  <si>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</si>
  <si>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</si>
  <si>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</si>
  <si>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</si>
  <si>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</si>
  <si>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</si>
  <si>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</si>
  <si>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</si>
  <si>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</si>
  <si>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</si>
  <si>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</si>
  <si>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</si>
  <si>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</si>
  <si>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</si>
  <si>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</si>
  <si>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</si>
  <si>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</si>
  <si>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</si>
  <si>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</si>
  <si>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</si>
  <si>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</si>
  <si>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</si>
  <si>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</si>
  <si>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</si>
  <si>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</si>
  <si>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</si>
  <si>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</si>
  <si>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</si>
  <si>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</si>
  <si>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</si>
  <si>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</si>
  <si>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</si>
  <si>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</si>
  <si>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</si>
  <si>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</si>
  <si>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</si>
  <si>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</si>
  <si>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</si>
  <si>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</si>
  <si>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</si>
  <si>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</si>
  <si>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</si>
  <si>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</si>
  <si>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</si>
  <si>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</si>
  <si>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</si>
  <si>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</si>
  <si>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</si>
  <si>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</si>
  <si>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</si>
  <si>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</si>
  <si>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</si>
  <si>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</si>
  <si>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</si>
  <si>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</si>
  <si>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</si>
  <si>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</si>
  <si>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</si>
  <si>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</si>
  <si>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</si>
  <si>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</si>
  <si>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</si>
  <si>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</si>
  <si>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</si>
  <si>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</si>
  <si>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</si>
  <si>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</si>
  <si>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</si>
  <si>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</si>
  <si>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</si>
  <si>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</si>
  <si>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</si>
  <si>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</si>
  <si>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</si>
  <si>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</si>
  <si>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</si>
  <si>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</si>
  <si>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</si>
  <si>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</si>
  <si>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</si>
  <si>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</si>
  <si>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</si>
  <si>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</si>
  <si>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鹿児島県龍郷町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</si>
  <si>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</si>
  <si>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</si>
  <si>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</si>
  <si>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</si>
  <si>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</si>
  <si>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</si>
  <si>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</si>
  <si>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</si>
  <si>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</si>
  <si>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</si>
  <si>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</si>
  <si>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</si>
  <si>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</si>
  <si>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</si>
  <si>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</si>
  <si>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</si>
  <si>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</si>
  <si>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</si>
  <si>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</si>
  <si>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</si>
  <si>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</si>
  <si>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</si>
  <si>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</si>
  <si>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</si>
  <si>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</si>
  <si>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</si>
  <si>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</si>
  <si>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</si>
  <si>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</si>
  <si>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</si>
  <si>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</si>
  <si>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</si>
  <si>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</si>
  <si>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</si>
  <si>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</si>
  <si>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</si>
  <si>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</si>
  <si>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</si>
  <si>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</si>
  <si>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</si>
  <si>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</si>
  <si>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</si>
  <si>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</si>
  <si>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</si>
  <si>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</si>
  <si>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</si>
  <si>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</si>
  <si>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</si>
  <si>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</si>
  <si>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</si>
  <si>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</si>
  <si>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</si>
  <si>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</si>
  <si>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</si>
  <si>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</si>
  <si>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</si>
  <si>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</si>
  <si>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</si>
  <si>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</si>
  <si>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</si>
  <si>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</si>
  <si>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</si>
  <si>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</si>
  <si>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</si>
  <si>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</si>
  <si>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</si>
  <si>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</si>
  <si>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</si>
  <si>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</si>
  <si>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</si>
  <si>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</si>
  <si>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</si>
  <si>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</si>
  <si>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</si>
  <si>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</si>
  <si>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</si>
  <si>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</si>
  <si>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</si>
  <si>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</si>
  <si>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</si>
  <si>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</si>
  <si>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</si>
  <si>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</si>
  <si>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</si>
  <si>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</si>
  <si>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</si>
  <si>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</si>
  <si>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</si>
  <si>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</si>
  <si>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</si>
  <si>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</si>
  <si>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</si>
  <si>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</si>
  <si>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</si>
  <si>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</si>
  <si>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</si>
  <si>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</si>
  <si>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</si>
  <si>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</si>
  <si>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</si>
  <si>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</si>
  <si>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</si>
  <si>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</si>
  <si>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</si>
  <si>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</si>
  <si>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</si>
  <si>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</si>
  <si>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</si>
  <si>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</si>
  <si>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</si>
  <si>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</si>
  <si>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</si>
  <si>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</si>
  <si>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</si>
  <si>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</si>
  <si>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</si>
  <si>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</si>
  <si>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</si>
  <si>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</si>
  <si>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</si>
  <si>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</si>
  <si>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</si>
  <si>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</si>
  <si>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</si>
  <si>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</si>
  <si>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</si>
  <si>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</si>
  <si>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</si>
  <si>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</si>
  <si>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</si>
  <si>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</si>
  <si>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</si>
  <si>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</si>
  <si>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</si>
  <si>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</si>
  <si>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</si>
  <si>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</si>
  <si>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</si>
  <si>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</si>
  <si>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</si>
  <si>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</si>
  <si>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</si>
  <si>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</si>
  <si>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</si>
  <si>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</si>
  <si>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</si>
  <si>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</si>
  <si>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</si>
  <si>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</si>
  <si>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</si>
  <si>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</si>
  <si>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</si>
  <si>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</si>
  <si>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鹿児島県龍郷町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</si>
  <si>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</si>
  <si>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</si>
  <si>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</si>
  <si>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</si>
  <si>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</si>
  <si>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</si>
  <si>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</si>
  <si>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</si>
  <si>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</si>
  <si>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</si>
  <si>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</si>
  <si>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</si>
  <si>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</si>
  <si>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</si>
  <si>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</si>
  <si>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</si>
  <si>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</si>
  <si>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</si>
  <si>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</si>
  <si>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</si>
  <si>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</si>
  <si>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</si>
  <si>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</si>
  <si>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</si>
  <si>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</si>
  <si>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</si>
  <si>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</si>
  <si>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</si>
  <si>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</si>
  <si>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</si>
  <si>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</si>
  <si>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</si>
  <si>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</si>
  <si>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</si>
  <si>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</si>
  <si>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介護保険事業特別会計</t>
    <phoneticPr fontId="5"/>
  </si>
  <si>
    <t>水道事業会計</t>
    <phoneticPr fontId="5"/>
  </si>
  <si>
    <t>法適用企業</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</si>
  <si>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</si>
  <si>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</si>
  <si>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</si>
  <si>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</si>
  <si>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</si>
  <si>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</si>
  <si>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</si>
  <si>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</si>
  <si>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</si>
  <si>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</si>
  <si>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</si>
  <si>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</si>
  <si>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</si>
  <si>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</si>
  <si>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</si>
  <si>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</si>
  <si>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</si>
  <si>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</si>
  <si>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</si>
  <si>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</si>
  <si>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</si>
  <si>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</si>
  <si>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</si>
  <si>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</si>
  <si>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</si>
  <si>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</si>
  <si>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</si>
  <si>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</si>
  <si>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</si>
  <si>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</si>
  <si>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</si>
  <si>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</si>
  <si>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</si>
  <si>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</si>
  <si>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</si>
  <si>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</si>
  <si>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</si>
  <si>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</si>
  <si>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</si>
  <si>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</si>
  <si>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</si>
  <si>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</si>
  <si>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</si>
  <si>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</si>
  <si>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</si>
  <si>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</si>
  <si>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</si>
  <si>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</si>
  <si>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</si>
  <si>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</si>
  <si>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</si>
  <si>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</si>
  <si>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</si>
  <si>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</si>
  <si>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</si>
  <si>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</si>
  <si>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</si>
  <si>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</si>
  <si>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</si>
  <si>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</si>
  <si>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</si>
  <si>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</si>
  <si>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</si>
  <si>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</si>
  <si>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</si>
  <si>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</si>
  <si>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</si>
  <si>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</si>
  <si>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</si>
  <si>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</si>
  <si>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</si>
  <si>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</si>
  <si>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</si>
  <si>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</si>
  <si>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</si>
  <si>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</si>
  <si>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</si>
  <si>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</si>
  <si>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</si>
  <si>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</si>
  <si>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</si>
  <si>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</si>
  <si>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</si>
  <si>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</si>
  <si>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</si>
  <si>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</si>
  <si>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</si>
  <si>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</si>
  <si>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</si>
  <si>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</si>
  <si>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</si>
  <si>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</si>
  <si>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</si>
  <si>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</si>
  <si>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</si>
  <si>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</si>
  <si>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</si>
  <si>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</si>
  <si>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</si>
  <si>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</si>
  <si>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</si>
  <si>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</si>
  <si>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</si>
  <si>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</si>
  <si>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</si>
  <si>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</si>
  <si>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</si>
  <si>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</si>
  <si>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</si>
  <si>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</si>
  <si>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</si>
  <si>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</si>
  <si>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</si>
  <si>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</si>
  <si>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</si>
  <si>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</si>
  <si>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</si>
  <si>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</si>
  <si>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</si>
  <si>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</si>
  <si>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</si>
  <si>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</si>
  <si>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</si>
  <si>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</si>
  <si>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</si>
  <si>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</si>
  <si>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</si>
  <si>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</si>
  <si>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</si>
  <si>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</si>
  <si>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</si>
  <si>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</si>
  <si>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</si>
  <si>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</si>
  <si>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</si>
  <si>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</si>
  <si>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</si>
  <si>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</si>
  <si>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</si>
  <si>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</si>
  <si>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</si>
  <si>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</si>
  <si>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</si>
  <si>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</si>
  <si>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</si>
  <si>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5.90</t>
  </si>
  <si>
    <t>▲ 10.58</t>
  </si>
  <si>
    <t>水道事業会計</t>
  </si>
  <si>
    <t>一般会計</t>
  </si>
  <si>
    <t>生活排水処理事業特別会計</t>
  </si>
  <si>
    <t>介護保険事業特別会計</t>
  </si>
  <si>
    <t>後期高齢者医療特別会計</t>
  </si>
  <si>
    <t>国民健康保険事業勘定特別会計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</si>
  <si>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</si>
  <si>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</si>
  <si>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</si>
  <si>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</si>
  <si>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</si>
  <si>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</si>
  <si>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</si>
  <si>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</si>
  <si>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公共施設等整備基金</t>
    <rPh sb="0" eb="5">
      <t>コウキョウシセツトウ</t>
    </rPh>
    <rPh sb="5" eb="9">
      <t>セイビキキン</t>
    </rPh>
    <phoneticPr fontId="5"/>
  </si>
  <si>
    <t>教育施設整備基金</t>
    <rPh sb="0" eb="2">
      <t>キョウイク</t>
    </rPh>
    <rPh sb="2" eb="4">
      <t>シセツ</t>
    </rPh>
    <rPh sb="4" eb="8">
      <t>セイビキキン</t>
    </rPh>
    <phoneticPr fontId="2"/>
  </si>
  <si>
    <t>安全安心対策基金</t>
    <rPh sb="0" eb="8">
      <t>アンゼンアンシンタイサクキキン</t>
    </rPh>
    <phoneticPr fontId="2"/>
  </si>
  <si>
    <t>庁舎整備基金</t>
    <rPh sb="0" eb="6">
      <t>チョウシャセイビキキン</t>
    </rPh>
    <phoneticPr fontId="2"/>
  </si>
  <si>
    <t>人材育成未来基金</t>
    <rPh sb="0" eb="8">
      <t>ジンザイイクセイミライキキン</t>
    </rPh>
    <phoneticPr fontId="2"/>
  </si>
  <si>
    <t>鹿児島県市町村総合事務組合</t>
    <rPh sb="0" eb="4">
      <t>カゴシマケン</t>
    </rPh>
    <rPh sb="4" eb="7">
      <t>シチョウソン</t>
    </rPh>
    <rPh sb="7" eb="9">
      <t>ソウゴウ</t>
    </rPh>
    <rPh sb="9" eb="13">
      <t>ジムクミアイ</t>
    </rPh>
    <phoneticPr fontId="2"/>
  </si>
  <si>
    <t>大島地区衛生組合</t>
    <rPh sb="0" eb="2">
      <t>オオシマ</t>
    </rPh>
    <rPh sb="2" eb="4">
      <t>チク</t>
    </rPh>
    <rPh sb="4" eb="6">
      <t>エイセイ</t>
    </rPh>
    <rPh sb="6" eb="8">
      <t>クミアイ</t>
    </rPh>
    <phoneticPr fontId="2"/>
  </si>
  <si>
    <t>大島地区消防組合</t>
    <rPh sb="0" eb="4">
      <t>オオシマチク</t>
    </rPh>
    <rPh sb="4" eb="8">
      <t>ショウボウクミアイ</t>
    </rPh>
    <phoneticPr fontId="2"/>
  </si>
  <si>
    <t>奄美群島広域事務組合</t>
    <rPh sb="0" eb="4">
      <t>アマミグントウ</t>
    </rPh>
    <rPh sb="4" eb="10">
      <t>コウイキジムクミアイ</t>
    </rPh>
    <phoneticPr fontId="2"/>
  </si>
  <si>
    <t>奄美大島地区介護保険一部事務組合</t>
    <rPh sb="0" eb="6">
      <t>アマミオオシマチク</t>
    </rPh>
    <rPh sb="6" eb="8">
      <t>カイゴ</t>
    </rPh>
    <rPh sb="8" eb="10">
      <t>ホケン</t>
    </rPh>
    <rPh sb="10" eb="16">
      <t>イチブジムクミアイ</t>
    </rPh>
    <phoneticPr fontId="2"/>
  </si>
  <si>
    <t>鹿児島県後期高齢者医療広域事務組合（一般会計）</t>
    <rPh sb="0" eb="4">
      <t>カゴシマケン</t>
    </rPh>
    <rPh sb="4" eb="9">
      <t>コウキコウレイシャ</t>
    </rPh>
    <rPh sb="9" eb="11">
      <t>イリョウ</t>
    </rPh>
    <rPh sb="11" eb="17">
      <t>コウイキジムクミアイ</t>
    </rPh>
    <rPh sb="18" eb="22">
      <t>イッパンカイケイ</t>
    </rPh>
    <phoneticPr fontId="2"/>
  </si>
  <si>
    <t>鹿児島県後期高齢者医療広域事務組合（特別会計）</t>
    <rPh sb="0" eb="4">
      <t>カゴシマケン</t>
    </rPh>
    <rPh sb="4" eb="9">
      <t>コウキコウレイシャ</t>
    </rPh>
    <rPh sb="9" eb="11">
      <t>イリョウ</t>
    </rPh>
    <rPh sb="11" eb="17">
      <t>コウイキジムクミアイ</t>
    </rPh>
    <rPh sb="18" eb="20">
      <t>トクベツ</t>
    </rPh>
    <rPh sb="20" eb="22">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</si>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</sst>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C774-4F91-BCC6-DB063D5DC7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194050</c:v>
                </c:pt>
                <c:pt idx="1">
                  <c:v>265099</c:v>
                </c:pt>
                <c:pt idx="2">
                  <c:v>194024</c:v>
                </c:pt>
                <c:pt idx="3">
                  <c:v>241968</c:v>
                </c:pt>
                <c:pt idx="4">
                  <c:v>247660</c:v>
                </c:pt>
              </c:numCache>
            </c:numRef>
          </c:val>
          <c:smooth val="0"/>
          <c:extLst>
            <c:ext xmlns:c16="http://schemas.microsoft.com/office/drawing/2014/chart" uri="{C3380CC4-5D6E-409C-BE32-E72D297353CC}">
              <c16:uniqueId val="{00000001-C774-4F91-BCC6-DB063D5DC7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1.57</c:v>
                </c:pt>
                <c:pt idx="1">
                  <c:v>3.66</c:v>
                </c:pt>
                <c:pt idx="2">
                  <c:v>2.33</c:v>
                </c:pt>
                <c:pt idx="3">
                  <c:v>2.41</c:v>
                </c:pt>
                <c:pt idx="4">
                  <c:v>3</c:v>
                </c:pt>
              </c:numCache>
            </c:numRef>
          </c:val>
          <c:extLst>
            <c:ext xmlns:c16="http://schemas.microsoft.com/office/drawing/2014/chart" uri="{C3380CC4-5D6E-409C-BE32-E72D297353CC}">
              <c16:uniqueId val="{00000000-6898-45A3-8D7A-21A20EF6C4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74.45</c:v>
                </c:pt>
                <c:pt idx="1">
                  <c:v>75.75</c:v>
                </c:pt>
                <c:pt idx="2">
                  <c:v>79.209999999999994</c:v>
                </c:pt>
                <c:pt idx="3">
                  <c:v>73.52</c:v>
                </c:pt>
                <c:pt idx="4">
                  <c:v>62.98</c:v>
                </c:pt>
              </c:numCache>
            </c:numRef>
          </c:val>
          <c:extLst>
            <c:ext xmlns:c16="http://schemas.microsoft.com/office/drawing/2014/chart" uri="{C3380CC4-5D6E-409C-BE32-E72D297353CC}">
              <c16:uniqueId val="{00000001-6898-45A3-8D7A-21A20EF6C4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-5.9</c:v>
                </c:pt>
                <c:pt idx="1">
                  <c:v>6.69</c:v>
                </c:pt>
                <c:pt idx="2">
                  <c:v>4.46</c:v>
                </c:pt>
                <c:pt idx="3">
                  <c:v>0.26</c:v>
                </c:pt>
                <c:pt idx="4">
                  <c:v>-10.58</c:v>
                </c:pt>
              </c:numCache>
            </c:numRef>
          </c:val>
          <c:smooth val="0"/>
          <c:extLst>
            <c:ext xmlns:c16="http://schemas.microsoft.com/office/drawing/2014/chart" uri="{C3380CC4-5D6E-409C-BE32-E72D297353CC}">
              <c16:uniqueId val="{00000002-6898-45A3-8D7A-21A20EF6C4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4184-4E9C-81E9-3D84C100DB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84-4E9C-81E9-3D84C100DBE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184-4E9C-81E9-3D84C100DBE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184-4E9C-81E9-3D84C100DBE7}"/>
            </c:ext>
          </c:extLst>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0.3</c:v>
                </c:pt>
                <c:pt idx="4">
                  <c:v>#N/A</c:v>
                </c:pt>
                <c:pt idx="5">
                  <c:v>0.44</c:v>
                </c:pt>
                <c:pt idx="6">
                  <c:v>#N/A</c:v>
                </c:pt>
                <c:pt idx="7">
                  <c:v>0.12</c:v>
                </c:pt>
                <c:pt idx="8">
                  <c:v>#N/A</c:v>
                </c:pt>
                <c:pt idx="9">
                  <c:v>0.01</c:v>
                </c:pt>
              </c:numCache>
            </c:numRef>
          </c:val>
          <c:extLst>
            <c:ext xmlns:c16="http://schemas.microsoft.com/office/drawing/2014/chart" uri="{C3380CC4-5D6E-409C-BE32-E72D297353CC}">
              <c16:uniqueId val="{00000004-4184-4E9C-81E9-3D84C100DBE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0.02</c:v>
                </c:pt>
                <c:pt idx="4">
                  <c:v>#N/A</c:v>
                </c:pt>
                <c:pt idx="5">
                  <c:v>0.01</c:v>
                </c:pt>
                <c:pt idx="6">
                  <c:v>#N/A</c:v>
                </c:pt>
                <c:pt idx="7">
                  <c:v>0</c:v>
                </c:pt>
                <c:pt idx="8">
                  <c:v>#N/A</c:v>
                </c:pt>
                <c:pt idx="9">
                  <c:v>0.02</c:v>
                </c:pt>
              </c:numCache>
            </c:numRef>
          </c:val>
          <c:extLst>
            <c:ext xmlns:c16="http://schemas.microsoft.com/office/drawing/2014/chart" uri="{C3380CC4-5D6E-409C-BE32-E72D297353CC}">
              <c16:uniqueId val="{00000005-4184-4E9C-81E9-3D84C100DBE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0.11</c:v>
                </c:pt>
                <c:pt idx="2">
                  <c:v>#N/A</c:v>
                </c:pt>
                <c:pt idx="3">
                  <c:v>7.0000000000000007E-2</c:v>
                </c:pt>
                <c:pt idx="4">
                  <c:v>#N/A</c:v>
                </c:pt>
                <c:pt idx="5">
                  <c:v>0.08</c:v>
                </c:pt>
                <c:pt idx="6">
                  <c:v>#N/A</c:v>
                </c:pt>
                <c:pt idx="7">
                  <c:v>0</c:v>
                </c:pt>
                <c:pt idx="8">
                  <c:v>#N/A</c:v>
                </c:pt>
                <c:pt idx="9">
                  <c:v>0.49</c:v>
                </c:pt>
              </c:numCache>
            </c:numRef>
          </c:val>
          <c:extLst>
            <c:ext xmlns:c16="http://schemas.microsoft.com/office/drawing/2014/chart" uri="{C3380CC4-5D6E-409C-BE32-E72D297353CC}">
              <c16:uniqueId val="{00000006-4184-4E9C-81E9-3D84C100DBE7}"/>
            </c:ext>
          </c:extLst>
        </c:ser>
        <c:ser>
          <c:idx val="7"/>
          <c:order val="7"/>
          <c:tx>
            <c:strRef>
              <c:f>データシート!$A$34</c:f>
              <c:strCache>
                <c:ptCount val="1"/>
                <c:pt idx="0">
                  <c:v>生活排水処理事業特別会計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0.16</c:v>
                </c:pt>
                <c:pt idx="2">
                  <c:v>#N/A</c:v>
                </c:pt>
                <c:pt idx="3">
                  <c:v>0.05</c:v>
                </c:pt>
                <c:pt idx="4">
                  <c:v>#N/A</c:v>
                </c:pt>
                <c:pt idx="5">
                  <c:v>0.04</c:v>
                </c:pt>
                <c:pt idx="6">
                  <c:v>#N/A</c:v>
                </c:pt>
                <c:pt idx="7">
                  <c:v>0.05</c:v>
                </c:pt>
                <c:pt idx="8">
                  <c:v>#N/A</c:v>
                </c:pt>
                <c:pt idx="9">
                  <c:v>1.88</c:v>
                </c:pt>
              </c:numCache>
            </c:numRef>
          </c:val>
          <c:extLst>
            <c:ext xmlns:c16="http://schemas.microsoft.com/office/drawing/2014/chart" uri="{C3380CC4-5D6E-409C-BE32-E72D297353CC}">
              <c16:uniqueId val="{00000007-4184-4E9C-81E9-3D84C100DBE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1.57</c:v>
                </c:pt>
                <c:pt idx="2">
                  <c:v>#N/A</c:v>
                </c:pt>
                <c:pt idx="3">
                  <c:v>3.65</c:v>
                </c:pt>
                <c:pt idx="4">
                  <c:v>#N/A</c:v>
                </c:pt>
                <c:pt idx="5">
                  <c:v>2.3199999999999998</c:v>
                </c:pt>
                <c:pt idx="6">
                  <c:v>#N/A</c:v>
                </c:pt>
                <c:pt idx="7">
                  <c:v>2.41</c:v>
                </c:pt>
                <c:pt idx="8">
                  <c:v>#N/A</c:v>
                </c:pt>
                <c:pt idx="9">
                  <c:v>3</c:v>
                </c:pt>
              </c:numCache>
            </c:numRef>
          </c:val>
          <c:extLst>
            <c:ext xmlns:c16="http://schemas.microsoft.com/office/drawing/2014/chart" uri="{C3380CC4-5D6E-409C-BE32-E72D297353CC}">
              <c16:uniqueId val="{00000008-4184-4E9C-81E9-3D84C100DBE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3.19</c:v>
                </c:pt>
                <c:pt idx="2">
                  <c:v>#N/A</c:v>
                </c:pt>
                <c:pt idx="3">
                  <c:v>3.49</c:v>
                </c:pt>
                <c:pt idx="4">
                  <c:v>#N/A</c:v>
                </c:pt>
                <c:pt idx="5">
                  <c:v>3.68</c:v>
                </c:pt>
                <c:pt idx="6">
                  <c:v>#N/A</c:v>
                </c:pt>
                <c:pt idx="7">
                  <c:v>3.7</c:v>
                </c:pt>
                <c:pt idx="8">
                  <c:v>#N/A</c:v>
                </c:pt>
                <c:pt idx="9">
                  <c:v>3.96</c:v>
                </c:pt>
              </c:numCache>
            </c:numRef>
          </c:val>
          <c:extLst>
            <c:ext xmlns:c16="http://schemas.microsoft.com/office/drawing/2014/chart" uri="{C3380CC4-5D6E-409C-BE32-E72D297353CC}">
              <c16:uniqueId val="{00000009-4184-4E9C-81E9-3D84C100DBE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610</c:v>
                </c:pt>
                <c:pt idx="5">
                  <c:v>650</c:v>
                </c:pt>
                <c:pt idx="8">
                  <c:v>634</c:v>
                </c:pt>
                <c:pt idx="11">
                  <c:v>621</c:v>
                </c:pt>
                <c:pt idx="14">
                  <c:v>673</c:v>
                </c:pt>
              </c:numCache>
            </c:numRef>
          </c:val>
          <c:extLst>
            <c:ext xmlns:c16="http://schemas.microsoft.com/office/drawing/2014/chart" uri="{C3380CC4-5D6E-409C-BE32-E72D297353CC}">
              <c16:uniqueId val="{00000000-5AEA-45F0-9090-1701C055DA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EA-45F0-9090-1701C055DA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AEA-45F0-9090-1701C055DA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38</c:v>
                </c:pt>
                <c:pt idx="3">
                  <c:v>37</c:v>
                </c:pt>
                <c:pt idx="6">
                  <c:v>37</c:v>
                </c:pt>
                <c:pt idx="9">
                  <c:v>36</c:v>
                </c:pt>
                <c:pt idx="12">
                  <c:v>15</c:v>
                </c:pt>
              </c:numCache>
            </c:numRef>
          </c:val>
          <c:extLst>
            <c:ext xmlns:c16="http://schemas.microsoft.com/office/drawing/2014/chart" uri="{C3380CC4-5D6E-409C-BE32-E72D297353CC}">
              <c16:uniqueId val="{00000003-5AEA-45F0-9090-1701C055DA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100</c:v>
                </c:pt>
                <c:pt idx="3">
                  <c:v>105</c:v>
                </c:pt>
                <c:pt idx="6">
                  <c:v>117</c:v>
                </c:pt>
                <c:pt idx="9">
                  <c:v>113</c:v>
                </c:pt>
                <c:pt idx="12">
                  <c:v>112</c:v>
                </c:pt>
              </c:numCache>
            </c:numRef>
          </c:val>
          <c:extLst>
            <c:ext xmlns:c16="http://schemas.microsoft.com/office/drawing/2014/chart" uri="{C3380CC4-5D6E-409C-BE32-E72D297353CC}">
              <c16:uniqueId val="{00000004-5AEA-45F0-9090-1701C055DA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EA-45F0-9090-1701C055DA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EA-45F0-9090-1701C055DA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749</c:v>
                </c:pt>
                <c:pt idx="3">
                  <c:v>752</c:v>
                </c:pt>
                <c:pt idx="6">
                  <c:v>756</c:v>
                </c:pt>
                <c:pt idx="9">
                  <c:v>763</c:v>
                </c:pt>
                <c:pt idx="12">
                  <c:v>808</c:v>
                </c:pt>
              </c:numCache>
            </c:numRef>
          </c:val>
          <c:extLst>
            <c:ext xmlns:c16="http://schemas.microsoft.com/office/drawing/2014/chart" uri="{C3380CC4-5D6E-409C-BE32-E72D297353CC}">
              <c16:uniqueId val="{00000007-5AEA-45F0-9090-1701C055DA6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277</c:v>
                </c:pt>
                <c:pt idx="2">
                  <c:v>#N/A</c:v>
                </c:pt>
                <c:pt idx="3">
                  <c:v>#N/A</c:v>
                </c:pt>
                <c:pt idx="4">
                  <c:v>244</c:v>
                </c:pt>
                <c:pt idx="5">
                  <c:v>#N/A</c:v>
                </c:pt>
                <c:pt idx="6">
                  <c:v>#N/A</c:v>
                </c:pt>
                <c:pt idx="7">
                  <c:v>276</c:v>
                </c:pt>
                <c:pt idx="8">
                  <c:v>#N/A</c:v>
                </c:pt>
                <c:pt idx="9">
                  <c:v>#N/A</c:v>
                </c:pt>
                <c:pt idx="10">
                  <c:v>291</c:v>
                </c:pt>
                <c:pt idx="11">
                  <c:v>#N/A</c:v>
                </c:pt>
                <c:pt idx="12">
                  <c:v>#N/A</c:v>
                </c:pt>
                <c:pt idx="13">
                  <c:v>262</c:v>
                </c:pt>
                <c:pt idx="14">
                  <c:v>#N/A</c:v>
                </c:pt>
              </c:numCache>
            </c:numRef>
          </c:val>
          <c:smooth val="0"/>
          <c:extLst>
            <c:ext xmlns:c16="http://schemas.microsoft.com/office/drawing/2014/chart" uri="{C3380CC4-5D6E-409C-BE32-E72D297353CC}">
              <c16:uniqueId val="{00000008-5AEA-45F0-9090-1701C055DA6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5189</c:v>
                </c:pt>
                <c:pt idx="5">
                  <c:v>5213</c:v>
                </c:pt>
                <c:pt idx="8">
                  <c:v>5222</c:v>
                </c:pt>
                <c:pt idx="11">
                  <c:v>5210</c:v>
                </c:pt>
                <c:pt idx="14">
                  <c:v>5050</c:v>
                </c:pt>
              </c:numCache>
            </c:numRef>
          </c:val>
          <c:extLst>
            <c:ext xmlns:c16="http://schemas.microsoft.com/office/drawing/2014/chart" uri="{C3380CC4-5D6E-409C-BE32-E72D297353CC}">
              <c16:uniqueId val="{00000000-4452-4BCE-8810-1A0C033A29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806</c:v>
                </c:pt>
                <c:pt idx="5">
                  <c:v>769</c:v>
                </c:pt>
                <c:pt idx="8">
                  <c:v>639</c:v>
                </c:pt>
                <c:pt idx="11">
                  <c:v>513</c:v>
                </c:pt>
                <c:pt idx="14">
                  <c:v>548</c:v>
                </c:pt>
              </c:numCache>
            </c:numRef>
          </c:val>
          <c:extLst>
            <c:ext xmlns:c16="http://schemas.microsoft.com/office/drawing/2014/chart" uri="{C3380CC4-5D6E-409C-BE32-E72D297353CC}">
              <c16:uniqueId val="{00000001-4452-4BCE-8810-1A0C033A29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3814</c:v>
                </c:pt>
                <c:pt idx="5">
                  <c:v>4104</c:v>
                </c:pt>
                <c:pt idx="8">
                  <c:v>4370</c:v>
                </c:pt>
                <c:pt idx="11">
                  <c:v>4951</c:v>
                </c:pt>
                <c:pt idx="14">
                  <c:v>5205</c:v>
                </c:pt>
              </c:numCache>
            </c:numRef>
          </c:val>
          <c:extLst>
            <c:ext xmlns:c16="http://schemas.microsoft.com/office/drawing/2014/chart" uri="{C3380CC4-5D6E-409C-BE32-E72D297353CC}">
              <c16:uniqueId val="{00000002-4452-4BCE-8810-1A0C033A29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52-4BCE-8810-1A0C033A29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52-4BCE-8810-1A0C033A29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52-4BCE-8810-1A0C033A29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872</c:v>
                </c:pt>
                <c:pt idx="3">
                  <c:v>715</c:v>
                </c:pt>
                <c:pt idx="6">
                  <c:v>734</c:v>
                </c:pt>
                <c:pt idx="9">
                  <c:v>659</c:v>
                </c:pt>
                <c:pt idx="12">
                  <c:v>656</c:v>
                </c:pt>
              </c:numCache>
            </c:numRef>
          </c:val>
          <c:extLst>
            <c:ext xmlns:c16="http://schemas.microsoft.com/office/drawing/2014/chart" uri="{C3380CC4-5D6E-409C-BE32-E72D297353CC}">
              <c16:uniqueId val="{00000006-4452-4BCE-8810-1A0C033A29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117</c:v>
                </c:pt>
                <c:pt idx="3">
                  <c:v>72</c:v>
                </c:pt>
                <c:pt idx="6">
                  <c:v>43</c:v>
                </c:pt>
                <c:pt idx="9">
                  <c:v>13</c:v>
                </c:pt>
                <c:pt idx="12">
                  <c:v>0</c:v>
                </c:pt>
              </c:numCache>
            </c:numRef>
          </c:val>
          <c:extLst>
            <c:ext xmlns:c16="http://schemas.microsoft.com/office/drawing/2014/chart" uri="{C3380CC4-5D6E-409C-BE32-E72D297353CC}">
              <c16:uniqueId val="{00000007-4452-4BCE-8810-1A0C033A29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1317</c:v>
                </c:pt>
                <c:pt idx="3">
                  <c:v>1337</c:v>
                </c:pt>
                <c:pt idx="6">
                  <c:v>1300</c:v>
                </c:pt>
                <c:pt idx="9">
                  <c:v>1257</c:v>
                </c:pt>
                <c:pt idx="12">
                  <c:v>1169</c:v>
                </c:pt>
              </c:numCache>
            </c:numRef>
          </c:val>
          <c:extLst>
            <c:ext xmlns:c16="http://schemas.microsoft.com/office/drawing/2014/chart" uri="{C3380CC4-5D6E-409C-BE32-E72D297353CC}">
              <c16:uniqueId val="{00000008-4452-4BCE-8810-1A0C033A29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452-4BCE-8810-1A0C033A29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7110</c:v>
                </c:pt>
                <c:pt idx="3">
                  <c:v>7202</c:v>
                </c:pt>
                <c:pt idx="6">
                  <c:v>7201</c:v>
                </c:pt>
                <c:pt idx="9">
                  <c:v>7209</c:v>
                </c:pt>
                <c:pt idx="12">
                  <c:v>7294</c:v>
                </c:pt>
              </c:numCache>
            </c:numRef>
          </c:val>
          <c:extLst>
            <c:ext xmlns:c16="http://schemas.microsoft.com/office/drawing/2014/chart" uri="{C3380CC4-5D6E-409C-BE32-E72D297353CC}">
              <c16:uniqueId val="{0000000A-4452-4BCE-8810-1A0C033A29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452-4BCE-8810-1A0C033A29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2790</c:v>
                </c:pt>
                <c:pt idx="1">
                  <c:v>2790</c:v>
                </c:pt>
                <c:pt idx="2">
                  <c:v>2370</c:v>
                </c:pt>
              </c:numCache>
            </c:numRef>
          </c:val>
          <c:extLst>
            <c:ext xmlns:c16="http://schemas.microsoft.com/office/drawing/2014/chart" uri="{C3380CC4-5D6E-409C-BE32-E72D297353CC}">
              <c16:uniqueId val="{00000000-03C9-4703-8B80-48742916EF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466</c:v>
                </c:pt>
                <c:pt idx="1">
                  <c:v>499</c:v>
                </c:pt>
                <c:pt idx="2">
                  <c:v>499</c:v>
                </c:pt>
              </c:numCache>
            </c:numRef>
          </c:val>
          <c:extLst>
            <c:ext xmlns:c16="http://schemas.microsoft.com/office/drawing/2014/chart" uri="{C3380CC4-5D6E-409C-BE32-E72D297353CC}">
              <c16:uniqueId val="{00000001-03C9-4703-8B80-48742916EF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860</c:v>
                </c:pt>
                <c:pt idx="1">
                  <c:v>1327</c:v>
                </c:pt>
                <c:pt idx="2">
                  <c:v>1962</c:v>
                </c:pt>
              </c:numCache>
            </c:numRef>
          </c:val>
          <c:extLst>
            <c:ext xmlns:c16="http://schemas.microsoft.com/office/drawing/2014/chart" uri="{C3380CC4-5D6E-409C-BE32-E72D297353CC}">
              <c16:uniqueId val="{00000002-03C9-4703-8B80-48742916EF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算入公債費等は</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百万円の増加していて、元利償還金の額は</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百万円の増加となっていることから、実質公債費率の分子は減少している。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今後、大型建設事業の償還が始まるため、地方債発行については、より元利償還金の増加が見込まれる。起債発行額を抑制するなど、長期的に元利償還金の抑制を図りたい。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満期一括償還地方債はない。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一般会計等に係る地方債の現在高は増加しているが、それにも増して、充当可能基金の残高が増加していることから、将来負担比率の分子は減少となっている。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公共施設の老朽化等により大型建設事業が計画されていることから、地方債残高の増加が見込まれており、また、本町の財政調整基金残高については今後縮減していく方針であることから、将来負担比率の分子の額はマイナスを維持しつつ、ゼロに近づくことが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鹿児島県龍郷町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学校施設の大規模改修や、公共インフラの長寿命化など、今後の大型建設事業に備えて、歳入から歳出を差し引いた余剰分を各種基金に積み立てていることから増加している。令和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年度の主な基金積立は、教育施設整備基金に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百万円、安全安心対策基金に約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歳入歳出の余剰分については、今後も特定目的基金である教育施設整備基金、安全安心対策基金、公共施設等整備基金等に積み立てる方針である。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公共施設等整備基金：公共施設等の整備、維持補修のための財源として活用、令和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教育施設の整備・維持補修の財源として活用。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安全安心対策基金：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公共施設等の整備、景観環境等の保全及び防災上の対策等を円滑に実施するため、令和元年度に創設。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庁舎の整備に必要な経費の財源に充てるため平成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年度に創設。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人材育成未来基金：教育の振興及び充実を図る事業の財源として活用。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年度に創設した新規の基金。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教育施設整備基金は、学校施設の大規模改修が続くことから令和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安全安心対策基金は、町内の危険個所の修善等などに活用するため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庁舎整備基金は、歳入歳出の余剰分を積み立てていく方針であるから、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人材育成未来基金は、教育の振興を目的とする事業に活用するため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歳入歳出差引の余剰分については、特定目的基金の積み立てや、新たな特定目的基金の財源としていく方針であることから、今後は基金残高のうちその他特定目的基金の割合が増加する見込みである。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百万円取り崩ししたため残高は昨年度に比べ減少している。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財源不足の際に充当するほか、新たな特定目的基金の財源として活用することで、縮減していく予定である。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利息分を積み立てており、ほぼ横ばいである。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今後も利息分を積み立てていく。繰上償還や公債費の財源不足が発生した際に、財源として活用する予定。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6,017
5,995
81.82
7,517,201
7,364,039
112,976
3,763,786
7,294,153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ている。少子高齢化や地域産業の低迷、独自税収の少なさから減少傾向となっている。類似団体内順位も低く、全国平均、県平均も下回るなど低調で推移している。国勢調査によると、人口は横ばいであり、町税収入もここ数年安定的であるが、自主財源確保のため地域経済の活性化を図る施策の展開、地方税の徴収強化を行うなどの取組を行うと同時に、投資的経費を抑制する等歳出の徹底的見直しも図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107648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年度は昨年度に比べ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ている。類似団体及び全国平均、県平均と比較しても低い数値となってはいるが、歳出においては、少子高齢化による社会保障経費の増加や公債費の増加などが見込まれるため、自主財源の確保や物件費等の経費削減などの行政改革の取り組みを通じてさらなる経常収支比率の引き下げ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63</xdr:row>
      <xdr:rowOff>94996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01960"/>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63</xdr:row>
      <xdr:rowOff>3302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0196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3302</xdr:rowOff>
    </xdr:from>
    <xdr:to>
      <xdr:col>15</xdr:col>
      <xdr:colOff>82550</xdr:colOff>
      <xdr:row>63</xdr:row>
      <xdr:rowOff>152908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0465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152908</xdr:rowOff>
    </xdr:from>
    <xdr:to>
      <xdr:col>11</xdr:col>
      <xdr:colOff>31750</xdr:colOff>
      <xdr:row>64</xdr:row>
      <xdr:rowOff>20066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5425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44196</xdr:rowOff>
    </xdr:from>
    <xdr:to>
      <xdr:col>23</xdr:col>
      <xdr:colOff>184150</xdr:colOff>
      <xdr:row>63</xdr:row>
      <xdr:rowOff>145796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16273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123952</xdr:rowOff>
    </xdr:from>
    <xdr:to>
      <xdr:col>15</xdr:col>
      <xdr:colOff>133350</xdr:colOff>
      <xdr:row>63</xdr:row>
      <xdr:rowOff>54102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64279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102108</xdr:rowOff>
    </xdr:from>
    <xdr:to>
      <xdr:col>11</xdr:col>
      <xdr:colOff>82550</xdr:colOff>
      <xdr:row>64</xdr:row>
      <xdr:rowOff>32258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42435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140716</xdr:rowOff>
    </xdr:from>
    <xdr:to>
      <xdr:col>7</xdr:col>
      <xdr:colOff>31750</xdr:colOff>
      <xdr:row>64</xdr:row>
      <xdr:rowOff>70866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81043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[300,398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の報酬改定などにより、昨年度より増加傾向となっている。今後も人件費の増加が見込まれるため、行政サービスの質を維持しながら、人件費・物件費を抑制するために、事務の効率化や職員配置の見直しを行い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95836</xdr:rowOff>
    </xdr:from>
    <xdr:to>
      <xdr:col>23</xdr:col>
      <xdr:colOff>133350</xdr:colOff>
      <xdr:row>81</xdr:row>
      <xdr:rowOff>115100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83286"/>
          <a:ext cx="838200" cy="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7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80978</xdr:rowOff>
    </xdr:from>
    <xdr:to>
      <xdr:col>19</xdr:col>
      <xdr:colOff>133350</xdr:colOff>
      <xdr:row>81</xdr:row>
      <xdr:rowOff>95836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68428"/>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21512</xdr:rowOff>
    </xdr:from>
    <xdr:to>
      <xdr:col>15</xdr:col>
      <xdr:colOff>82550</xdr:colOff>
      <xdr:row>81</xdr:row>
      <xdr:rowOff>80978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08962"/>
          <a:ext cx="889000" cy="5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8666</xdr:rowOff>
    </xdr:from>
    <xdr:to>
      <xdr:col>11</xdr:col>
      <xdr:colOff>31750</xdr:colOff>
      <xdr:row>81</xdr:row>
      <xdr:rowOff>21512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96116"/>
          <a:ext cx="889000" cy="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64300</xdr:rowOff>
    </xdr:from>
    <xdr:to>
      <xdr:col>23</xdr:col>
      <xdr:colOff>184150</xdr:colOff>
      <xdr:row>81</xdr:row>
      <xdr:rowOff>165900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5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36377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45036</xdr:rowOff>
    </xdr:from>
    <xdr:to>
      <xdr:col>19</xdr:col>
      <xdr:colOff>184150</xdr:colOff>
      <xdr:row>81</xdr:row>
      <xdr:rowOff>146636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131413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18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30178</xdr:rowOff>
    </xdr:from>
    <xdr:to>
      <xdr:col>15</xdr:col>
      <xdr:colOff>133350</xdr:colOff>
      <xdr:row>81</xdr:row>
      <xdr:rowOff>131778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1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116555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142162</xdr:rowOff>
    </xdr:from>
    <xdr:to>
      <xdr:col>11</xdr:col>
      <xdr:colOff>82550</xdr:colOff>
      <xdr:row>81</xdr:row>
      <xdr:rowOff>72312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5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57089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4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129316</xdr:rowOff>
    </xdr:from>
    <xdr:to>
      <xdr:col>7</xdr:col>
      <xdr:colOff>31750</xdr:colOff>
      <xdr:row>81</xdr:row>
      <xdr:rowOff>59466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44243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3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年度は類似団体と比較して若干低い状況にある。今後も職員数の適正化等を図りながら、人事院勧告及び県人事委員会勧告に準拠する中で適正な給与水準に努めたい。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54732</xdr:rowOff>
    </xdr:from>
    <xdr:to>
      <xdr:col>81</xdr:col>
      <xdr:colOff>44450</xdr:colOff>
      <xdr:row>86</xdr:row>
      <xdr:rowOff>44148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27982"/>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44148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543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77712</xdr:rowOff>
    </xdr:from>
    <xdr:to>
      <xdr:col>72</xdr:col>
      <xdr:colOff>203200</xdr:colOff>
      <xdr:row>86</xdr:row>
      <xdr:rowOff>9677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5096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77712</xdr:rowOff>
    </xdr:from>
    <xdr:to>
      <xdr:col>68</xdr:col>
      <xdr:colOff>152400</xdr:colOff>
      <xdr:row>85</xdr:row>
      <xdr:rowOff>89202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5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3932</xdr:rowOff>
    </xdr:from>
    <xdr:to>
      <xdr:col>81</xdr:col>
      <xdr:colOff>95250</xdr:colOff>
      <xdr:row>85</xdr:row>
      <xdr:rowOff>105532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20459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79725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2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130327</xdr:rowOff>
    </xdr:from>
    <xdr:to>
      <xdr:col>73</xdr:col>
      <xdr:colOff>44450</xdr:colOff>
      <xdr:row>86</xdr:row>
      <xdr:rowOff>60477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45254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26912</xdr:rowOff>
    </xdr:from>
    <xdr:to>
      <xdr:col>68</xdr:col>
      <xdr:colOff>203200</xdr:colOff>
      <xdr:row>85</xdr:row>
      <xdr:rowOff>128512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類似団体内順位は比較的低いが、おおよそ適当な規模の職員数であると見ている。近年の行政需要を見定めながら、引き続き定員適正化計画に基づく定員管理を実施したい。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167513</xdr:rowOff>
    </xdr:from>
    <xdr:to>
      <xdr:col>81</xdr:col>
      <xdr:colOff>44450</xdr:colOff>
      <xdr:row>63</xdr:row>
      <xdr:rowOff>3302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797413"/>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167513</xdr:rowOff>
    </xdr:from>
    <xdr:to>
      <xdr:col>77</xdr:col>
      <xdr:colOff>44450</xdr:colOff>
      <xdr:row>62</xdr:row>
      <xdr:rowOff>170731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797413"/>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170731</xdr:rowOff>
    </xdr:from>
    <xdr:to>
      <xdr:col>72</xdr:col>
      <xdr:colOff>203200</xdr:colOff>
      <xdr:row>63</xdr:row>
      <xdr:rowOff>8128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800631"/>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145796</xdr:rowOff>
    </xdr:from>
    <xdr:to>
      <xdr:col>68</xdr:col>
      <xdr:colOff>152400</xdr:colOff>
      <xdr:row>63</xdr:row>
      <xdr:rowOff>8128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7756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123952</xdr:rowOff>
    </xdr:from>
    <xdr:to>
      <xdr:col>81</xdr:col>
      <xdr:colOff>95250</xdr:colOff>
      <xdr:row>63</xdr:row>
      <xdr:rowOff>54102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96029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72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116713</xdr:rowOff>
    </xdr:from>
    <xdr:to>
      <xdr:col>77</xdr:col>
      <xdr:colOff>95250</xdr:colOff>
      <xdr:row>63</xdr:row>
      <xdr:rowOff>46863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7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31640</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83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119931</xdr:rowOff>
    </xdr:from>
    <xdr:to>
      <xdr:col>73</xdr:col>
      <xdr:colOff>44450</xdr:colOff>
      <xdr:row>63</xdr:row>
      <xdr:rowOff>50081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74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34858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128778</xdr:rowOff>
    </xdr:from>
    <xdr:to>
      <xdr:col>68</xdr:col>
      <xdr:colOff>203200</xdr:colOff>
      <xdr:row>63</xdr:row>
      <xdr:rowOff>58928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43705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94996</xdr:rowOff>
    </xdr:from>
    <xdr:to>
      <xdr:col>64</xdr:col>
      <xdr:colOff>152400</xdr:colOff>
      <xdr:row>63</xdr:row>
      <xdr:rowOff>25146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9923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実質公債費率は前年度と比べ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向きとなっているが、類似団体内順位が低く、全国平均、県平均と比較しても公債費の負担率が高い状況。近年、地方債を発行して大型建設事業を実施しており、今後も公共施設の老朽化などから、その状況が続くため、実質公債費比率が下向きに推移することが見込まれる。大型建設事業の優先度や必要度について見直す必要性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100330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201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129286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297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129286</xdr:rowOff>
    </xdr:from>
    <xdr:to>
      <xdr:col>72</xdr:col>
      <xdr:colOff>203200</xdr:colOff>
      <xdr:row>42</xdr:row>
      <xdr:rowOff>6096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587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44704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069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11955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充当可能財源等の増加により、将来負担比率は算定されなかった。今後も、地方債残高の縮減と、充当可能財源の確保に努め、財政の健全化を図る。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6,017
5,995
81.82
7,517,201
7,364,039
112,976
3,763,786
7,294,153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ポイントの上昇となった。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県平均と比較すると若干人件費の割合が高い状況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。給与改定などにより、今後も人件費の高騰が見込まれるが、職員数及び給与水準を適正に管理することで、標準的な人件費の割合を維持したい。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21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2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30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加となっている。主な要因としては物価高騰が要因となっていると思われる。類似団体順位、全国平均、鹿児島県平均の観点から見ても同じような要因となっていると思われる。世界情勢にも注意しつつ物件費の抑制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99568</xdr:rowOff>
    </xdr:from>
    <xdr:to>
      <xdr:col>82</xdr:col>
      <xdr:colOff>107950</xdr:colOff>
      <xdr:row>16</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427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16</xdr:row>
      <xdr:rowOff>99568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38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17</xdr:row>
      <xdr:rowOff>65278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3819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101854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79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48768</xdr:rowOff>
    </xdr:from>
    <xdr:to>
      <xdr:col>78</xdr:col>
      <xdr:colOff>120650</xdr:colOff>
      <xdr:row>16</xdr:row>
      <xdr:rowOff>150368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160545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xdr:rowOff>
    </xdr:from>
    <xdr:to>
      <xdr:col>69</xdr:col>
      <xdr:colOff>142875</xdr:colOff>
      <xdr:row>17</xdr:row>
      <xdr:rowOff>116078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51054</xdr:rowOff>
    </xdr:from>
    <xdr:to>
      <xdr:col>65</xdr:col>
      <xdr:colOff>53975</xdr:colOff>
      <xdr:row>17</xdr:row>
      <xdr:rowOff>152654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137431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となった。類似団体平均と比べ高くなっているのは、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高齢化率の高さに加え、本町には養護老人ホームや障がい福祉施設などの社会福祉施設が多いこと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要因のひとつ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少子高齢化による扶助費の増加が予想されるため扶助費の抑制に努める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146050</xdr:rowOff>
    </xdr:from>
    <xdr:to>
      <xdr:col>24</xdr:col>
      <xdr:colOff>25400</xdr:colOff>
      <xdr:row>59</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100901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223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60</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242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95250</xdr:rowOff>
    </xdr:from>
    <xdr:to>
      <xdr:col>24</xdr:col>
      <xdr:colOff>76200</xdr:colOff>
      <xdr:row>59</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67327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増加となっている。主な要因としては国民健康保険事業会計への繰出金の増加となっている。類似団体内や全国平均、鹿児島県平均においても下回っているため引き続きその他の予算についても精査をしていきたい。</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146050</xdr:rowOff>
    </xdr:from>
    <xdr:to>
      <xdr:col>82</xdr:col>
      <xdr:colOff>107950</xdr:colOff>
      <xdr:row>54</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2329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146050</xdr:rowOff>
    </xdr:from>
    <xdr:to>
      <xdr:col>78</xdr:col>
      <xdr:colOff>69850</xdr:colOff>
      <xdr:row>54</xdr:row>
      <xdr:rowOff>73660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232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73660</xdr:rowOff>
    </xdr:from>
    <xdr:to>
      <xdr:col>73</xdr:col>
      <xdr:colOff>180975</xdr:colOff>
      <xdr:row>55</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3319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39370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68580</xdr:rowOff>
    </xdr:from>
    <xdr:to>
      <xdr:col>82</xdr:col>
      <xdr:colOff>158750</xdr:colOff>
      <xdr:row>54</xdr:row>
      <xdr:rowOff>170180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85107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95250</xdr:rowOff>
    </xdr:from>
    <xdr:to>
      <xdr:col>78</xdr:col>
      <xdr:colOff>120650</xdr:colOff>
      <xdr:row>54</xdr:row>
      <xdr:rowOff>25400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35577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22860</xdr:rowOff>
    </xdr:from>
    <xdr:to>
      <xdr:col>74</xdr:col>
      <xdr:colOff>31750</xdr:colOff>
      <xdr:row>54</xdr:row>
      <xdr:rowOff>124460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134637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ポイントの増加となった。主な要因としては物価高騰・価格高騰による補助金の増加となっている。補助金・負担金については今後も増加していく見込みになると思われるので補助金内容の精査に努めたい。</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894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90424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894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113284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113284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の上昇となった。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類似団体内順位は低位で、全国平均、県平均を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回っている。今後も地方債発行による大型建設事業を予定していることから、公債費の増加が見込まれる。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普通建設事業の実施にあたっては、補助事業の活用を原則とするなど、起債発行額の抑制に努めることで、公債費の抑制に努めたい。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35561</xdr:rowOff>
    </xdr:from>
    <xdr:to>
      <xdr:col>24</xdr:col>
      <xdr:colOff>25400</xdr:colOff>
      <xdr:row>77</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372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35561</xdr:rowOff>
    </xdr:from>
    <xdr:to>
      <xdr:col>19</xdr:col>
      <xdr:colOff>187325</xdr:colOff>
      <xdr:row>77</xdr:row>
      <xdr:rowOff>62230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372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2638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81280</xdr:rowOff>
    </xdr:from>
    <xdr:to>
      <xdr:col>11</xdr:col>
      <xdr:colOff>9525</xdr:colOff>
      <xdr:row>77</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282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xdr:rowOff>
    </xdr:from>
    <xdr:to>
      <xdr:col>24</xdr:col>
      <xdr:colOff>76200</xdr:colOff>
      <xdr:row>77</xdr:row>
      <xdr:rowOff>109220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151147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156211</xdr:rowOff>
    </xdr:from>
    <xdr:to>
      <xdr:col>20</xdr:col>
      <xdr:colOff>38100</xdr:colOff>
      <xdr:row>77</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71138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30480</xdr:rowOff>
    </xdr:from>
    <xdr:to>
      <xdr:col>11</xdr:col>
      <xdr:colOff>60325</xdr:colOff>
      <xdr:row>77</xdr:row>
      <xdr:rowOff>132080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116857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38100</xdr:rowOff>
    </xdr:from>
    <xdr:to>
      <xdr:col>6</xdr:col>
      <xdr:colOff>171450</xdr:colOff>
      <xdr:row>77</xdr:row>
      <xdr:rowOff>139700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124477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類似団体内や全国平均、鹿児島県平均においても下回っているため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ポイントの増加となっている。今後、物件費等上昇している経費について事務事業の見直し等により経費削減に努め、健全な財政運営に努めたい。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104140</xdr:rowOff>
    </xdr:from>
    <xdr:to>
      <xdr:col>82</xdr:col>
      <xdr:colOff>107950</xdr:colOff>
      <xdr:row>76</xdr:row>
      <xdr:rowOff>142239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962890"/>
          <a:ext cx="838200" cy="20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104140</xdr:rowOff>
    </xdr:from>
    <xdr:to>
      <xdr:col>78</xdr:col>
      <xdr:colOff>69850</xdr:colOff>
      <xdr:row>76</xdr:row>
      <xdr:rowOff>66039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62890"/>
          <a:ext cx="889000" cy="1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66039</xdr:rowOff>
    </xdr:from>
    <xdr:to>
      <xdr:col>73</xdr:col>
      <xdr:colOff>180975</xdr:colOff>
      <xdr:row>76</xdr:row>
      <xdr:rowOff>165100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0962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16511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195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107966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53340</xdr:rowOff>
    </xdr:from>
    <xdr:to>
      <xdr:col>78</xdr:col>
      <xdr:colOff>120650</xdr:colOff>
      <xdr:row>75</xdr:row>
      <xdr:rowOff>154939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15239</xdr:rowOff>
    </xdr:from>
    <xdr:to>
      <xdr:col>74</xdr:col>
      <xdr:colOff>31750</xdr:colOff>
      <xdr:row>76</xdr:row>
      <xdr:rowOff>116839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77487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138506</xdr:rowOff>
    </xdr:from>
    <xdr:to>
      <xdr:col>29</xdr:col>
      <xdr:colOff>127000</xdr:colOff>
      <xdr:row>14</xdr:row>
      <xdr:rowOff>19688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14981"/>
          <a:ext cx="647700" cy="52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19688</xdr:rowOff>
    </xdr:from>
    <xdr:to>
      <xdr:col>26</xdr:col>
      <xdr:colOff>50800</xdr:colOff>
      <xdr:row>14</xdr:row>
      <xdr:rowOff>34371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67613"/>
          <a:ext cx="698500" cy="14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34371</xdr:rowOff>
    </xdr:from>
    <xdr:to>
      <xdr:col>22</xdr:col>
      <xdr:colOff>114300</xdr:colOff>
      <xdr:row>15</xdr:row>
      <xdr:rowOff>66886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82296"/>
          <a:ext cx="698500" cy="203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66886</xdr:rowOff>
    </xdr:from>
    <xdr:to>
      <xdr:col>18</xdr:col>
      <xdr:colOff>177800</xdr:colOff>
      <xdr:row>15</xdr:row>
      <xdr:rowOff>77348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86261"/>
          <a:ext cx="698500" cy="10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87706</xdr:rowOff>
    </xdr:from>
    <xdr:to>
      <xdr:col>29</xdr:col>
      <xdr:colOff>177800</xdr:colOff>
      <xdr:row>14</xdr:row>
      <xdr:rowOff>17856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6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104233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0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140338</xdr:rowOff>
    </xdr:from>
    <xdr:to>
      <xdr:col>26</xdr:col>
      <xdr:colOff>101600</xdr:colOff>
      <xdr:row>14</xdr:row>
      <xdr:rowOff>70488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16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80665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8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155021</xdr:rowOff>
    </xdr:from>
    <xdr:to>
      <xdr:col>22</xdr:col>
      <xdr:colOff>165100</xdr:colOff>
      <xdr:row>14</xdr:row>
      <xdr:rowOff>85171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31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95348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16086</xdr:rowOff>
    </xdr:from>
    <xdr:to>
      <xdr:col>19</xdr:col>
      <xdr:colOff>38100</xdr:colOff>
      <xdr:row>15</xdr:row>
      <xdr:rowOff>117686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35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127863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0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26548</xdr:rowOff>
    </xdr:from>
    <xdr:to>
      <xdr:col>15</xdr:col>
      <xdr:colOff>101600</xdr:colOff>
      <xdr:row>15</xdr:row>
      <xdr:rowOff>128148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45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138325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1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214391</xdr:rowOff>
    </xdr:from>
    <xdr:to>
      <xdr:col>29</xdr:col>
      <xdr:colOff>127000</xdr:colOff>
      <xdr:row>35</xdr:row>
      <xdr:rowOff>288979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824741"/>
          <a:ext cx="647700" cy="74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214391</xdr:rowOff>
    </xdr:from>
    <xdr:to>
      <xdr:col>26</xdr:col>
      <xdr:colOff>50800</xdr:colOff>
      <xdr:row>35</xdr:row>
      <xdr:rowOff>255310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24741"/>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255310</xdr:rowOff>
    </xdr:from>
    <xdr:to>
      <xdr:col>22</xdr:col>
      <xdr:colOff>114300</xdr:colOff>
      <xdr:row>35</xdr:row>
      <xdr:rowOff>336120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65660"/>
          <a:ext cx="698500" cy="80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249350</xdr:rowOff>
    </xdr:from>
    <xdr:to>
      <xdr:col>18</xdr:col>
      <xdr:colOff>177800</xdr:colOff>
      <xdr:row>35</xdr:row>
      <xdr:rowOff>336120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59700"/>
          <a:ext cx="698500" cy="86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238179</xdr:rowOff>
    </xdr:from>
    <xdr:to>
      <xdr:col>29</xdr:col>
      <xdr:colOff>177800</xdr:colOff>
      <xdr:row>35</xdr:row>
      <xdr:rowOff>339779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48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83256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9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163591</xdr:rowOff>
    </xdr:from>
    <xdr:to>
      <xdr:col>26</xdr:col>
      <xdr:colOff>101600</xdr:colOff>
      <xdr:row>35</xdr:row>
      <xdr:rowOff>265191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73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275368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4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204510</xdr:rowOff>
    </xdr:from>
    <xdr:to>
      <xdr:col>22</xdr:col>
      <xdr:colOff>165100</xdr:colOff>
      <xdr:row>35</xdr:row>
      <xdr:rowOff>306110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14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316287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8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285320</xdr:rowOff>
    </xdr:from>
    <xdr:to>
      <xdr:col>19</xdr:col>
      <xdr:colOff>38100</xdr:colOff>
      <xdr:row>36</xdr:row>
      <xdr:rowOff>44020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95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54197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6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198550</xdr:rowOff>
    </xdr:from>
    <xdr:to>
      <xdr:col>15</xdr:col>
      <xdr:colOff>101600</xdr:colOff>
      <xdr:row>35</xdr:row>
      <xdr:rowOff>300150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0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310327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7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6,017
5,995
81.82
7,517,201
7,364,039
112,976
3,763,786
7,294,153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91610</xdr:rowOff>
    </xdr:from>
    <xdr:to>
      <xdr:col>24</xdr:col>
      <xdr:colOff>63500</xdr:colOff>
      <xdr:row>33</xdr:row>
      <xdr:rowOff>138153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49460"/>
          <a:ext cx="8382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138153</xdr:rowOff>
    </xdr:from>
    <xdr:to>
      <xdr:col>19</xdr:col>
      <xdr:colOff>177800</xdr:colOff>
      <xdr:row>33</xdr:row>
      <xdr:rowOff>154170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96003"/>
          <a:ext cx="889000" cy="1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154170</xdr:rowOff>
    </xdr:from>
    <xdr:to>
      <xdr:col>15</xdr:col>
      <xdr:colOff>50800</xdr:colOff>
      <xdr:row>35</xdr:row>
      <xdr:rowOff>108565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12020"/>
          <a:ext cx="889000" cy="29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108565</xdr:rowOff>
    </xdr:from>
    <xdr:to>
      <xdr:col>10</xdr:col>
      <xdr:colOff>114300</xdr:colOff>
      <xdr:row>35</xdr:row>
      <xdr:rowOff>123225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09315"/>
          <a:ext cx="889000" cy="1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40810</xdr:rowOff>
    </xdr:from>
    <xdr:to>
      <xdr:col>24</xdr:col>
      <xdr:colOff>114300</xdr:colOff>
      <xdr:row>33</xdr:row>
      <xdr:rowOff>142410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63687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5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87353</xdr:rowOff>
    </xdr:from>
    <xdr:to>
      <xdr:col>20</xdr:col>
      <xdr:colOff>38100</xdr:colOff>
      <xdr:row>34</xdr:row>
      <xdr:rowOff>17503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4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34030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2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103370</xdr:rowOff>
    </xdr:from>
    <xdr:to>
      <xdr:col>15</xdr:col>
      <xdr:colOff>101600</xdr:colOff>
      <xdr:row>34</xdr:row>
      <xdr:rowOff>33520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50047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3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57765</xdr:rowOff>
    </xdr:from>
    <xdr:to>
      <xdr:col>10</xdr:col>
      <xdr:colOff>165100</xdr:colOff>
      <xdr:row>35</xdr:row>
      <xdr:rowOff>159365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4442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3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72425</xdr:rowOff>
    </xdr:from>
    <xdr:to>
      <xdr:col>6</xdr:col>
      <xdr:colOff>38100</xdr:colOff>
      <xdr:row>36</xdr:row>
      <xdr:rowOff>2575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7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19102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4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151781</xdr:rowOff>
    </xdr:from>
    <xdr:to>
      <xdr:col>24</xdr:col>
      <xdr:colOff>63500</xdr:colOff>
      <xdr:row>57</xdr:row>
      <xdr:rowOff>153610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2443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153610</xdr:rowOff>
    </xdr:from>
    <xdr:to>
      <xdr:col>19</xdr:col>
      <xdr:colOff>177800</xdr:colOff>
      <xdr:row>57</xdr:row>
      <xdr:rowOff>167219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26260"/>
          <a:ext cx="889000" cy="1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148595</xdr:rowOff>
    </xdr:from>
    <xdr:to>
      <xdr:col>15</xdr:col>
      <xdr:colOff>50800</xdr:colOff>
      <xdr:row>57</xdr:row>
      <xdr:rowOff>167219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21245"/>
          <a:ext cx="889000" cy="1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148595</xdr:rowOff>
    </xdr:from>
    <xdr:to>
      <xdr:col>10</xdr:col>
      <xdr:colOff>114300</xdr:colOff>
      <xdr:row>57</xdr:row>
      <xdr:rowOff>157087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21245"/>
          <a:ext cx="889000" cy="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100981</xdr:rowOff>
    </xdr:from>
    <xdr:to>
      <xdr:col>24</xdr:col>
      <xdr:colOff>114300</xdr:colOff>
      <xdr:row>58</xdr:row>
      <xdr:rowOff>31131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7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31107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0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102810</xdr:rowOff>
    </xdr:from>
    <xdr:to>
      <xdr:col>20</xdr:col>
      <xdr:colOff>38100</xdr:colOff>
      <xdr:row>58</xdr:row>
      <xdr:rowOff>32960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24087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6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116419</xdr:rowOff>
    </xdr:from>
    <xdr:to>
      <xdr:col>15</xdr:col>
      <xdr:colOff>101600</xdr:colOff>
      <xdr:row>58</xdr:row>
      <xdr:rowOff>46569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8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37696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8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97795</xdr:rowOff>
    </xdr:from>
    <xdr:to>
      <xdr:col>10</xdr:col>
      <xdr:colOff>165100</xdr:colOff>
      <xdr:row>58</xdr:row>
      <xdr:rowOff>27945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7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19072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96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106287</xdr:rowOff>
    </xdr:from>
    <xdr:to>
      <xdr:col>6</xdr:col>
      <xdr:colOff>38100</xdr:colOff>
      <xdr:row>58</xdr:row>
      <xdr:rowOff>36437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27564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97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94018</xdr:rowOff>
    </xdr:from>
    <xdr:to>
      <xdr:col>24</xdr:col>
      <xdr:colOff>63500</xdr:colOff>
      <xdr:row>77</xdr:row>
      <xdr:rowOff>147568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95668"/>
          <a:ext cx="838200" cy="5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105563</xdr:rowOff>
    </xdr:from>
    <xdr:to>
      <xdr:col>19</xdr:col>
      <xdr:colOff>177800</xdr:colOff>
      <xdr:row>77</xdr:row>
      <xdr:rowOff>147568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07213"/>
          <a:ext cx="8890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105563</xdr:rowOff>
    </xdr:from>
    <xdr:to>
      <xdr:col>15</xdr:col>
      <xdr:colOff>50800</xdr:colOff>
      <xdr:row>77</xdr:row>
      <xdr:rowOff>122402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07213"/>
          <a:ext cx="889000" cy="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62050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122402</xdr:rowOff>
    </xdr:from>
    <xdr:to>
      <xdr:col>10</xdr:col>
      <xdr:colOff>114300</xdr:colOff>
      <xdr:row>77</xdr:row>
      <xdr:rowOff>163285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24052"/>
          <a:ext cx="889000" cy="4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43218</xdr:rowOff>
    </xdr:from>
    <xdr:to>
      <xdr:col>24</xdr:col>
      <xdr:colOff>114300</xdr:colOff>
      <xdr:row>77</xdr:row>
      <xdr:rowOff>144818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66095</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9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96768</xdr:rowOff>
    </xdr:from>
    <xdr:to>
      <xdr:col>20</xdr:col>
      <xdr:colOff>38100</xdr:colOff>
      <xdr:row>78</xdr:row>
      <xdr:rowOff>26918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43445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7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54763</xdr:rowOff>
    </xdr:from>
    <xdr:to>
      <xdr:col>15</xdr:col>
      <xdr:colOff>101600</xdr:colOff>
      <xdr:row>77</xdr:row>
      <xdr:rowOff>156363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1440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3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71602</xdr:rowOff>
    </xdr:from>
    <xdr:to>
      <xdr:col>10</xdr:col>
      <xdr:colOff>165100</xdr:colOff>
      <xdr:row>78</xdr:row>
      <xdr:rowOff>1752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18279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4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112485</xdr:rowOff>
    </xdr:from>
    <xdr:to>
      <xdr:col>6</xdr:col>
      <xdr:colOff>38100</xdr:colOff>
      <xdr:row>78</xdr:row>
      <xdr:rowOff>42635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59162</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95014</xdr:rowOff>
    </xdr:from>
    <xdr:to>
      <xdr:col>24</xdr:col>
      <xdr:colOff>63500</xdr:colOff>
      <xdr:row>91</xdr:row>
      <xdr:rowOff>70772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5354064"/>
          <a:ext cx="838200" cy="3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95014</xdr:rowOff>
    </xdr:from>
    <xdr:to>
      <xdr:col>19</xdr:col>
      <xdr:colOff>177800</xdr:colOff>
      <xdr:row>92</xdr:row>
      <xdr:rowOff>115981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354064"/>
          <a:ext cx="889000" cy="53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115981</xdr:rowOff>
    </xdr:from>
    <xdr:to>
      <xdr:col>15</xdr:col>
      <xdr:colOff>50800</xdr:colOff>
      <xdr:row>93</xdr:row>
      <xdr:rowOff>67942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5889381"/>
          <a:ext cx="889000" cy="12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67942</xdr:rowOff>
    </xdr:from>
    <xdr:to>
      <xdr:col>10</xdr:col>
      <xdr:colOff>114300</xdr:colOff>
      <xdr:row>94</xdr:row>
      <xdr:rowOff>19924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012792"/>
          <a:ext cx="889000" cy="1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19972</xdr:rowOff>
    </xdr:from>
    <xdr:to>
      <xdr:col>24</xdr:col>
      <xdr:colOff>114300</xdr:colOff>
      <xdr:row>91</xdr:row>
      <xdr:rowOff>121572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62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42849</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47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44214</xdr:rowOff>
    </xdr:from>
    <xdr:to>
      <xdr:col>20</xdr:col>
      <xdr:colOff>38100</xdr:colOff>
      <xdr:row>89</xdr:row>
      <xdr:rowOff>145814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87</xdr:row>
      <xdr:rowOff>162341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07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65181</xdr:rowOff>
    </xdr:from>
    <xdr:to>
      <xdr:col>15</xdr:col>
      <xdr:colOff>101600</xdr:colOff>
      <xdr:row>92</xdr:row>
      <xdr:rowOff>166781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58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11858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17142</xdr:rowOff>
    </xdr:from>
    <xdr:to>
      <xdr:col>10</xdr:col>
      <xdr:colOff>165100</xdr:colOff>
      <xdr:row>93</xdr:row>
      <xdr:rowOff>118742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596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135269</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73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140574</xdr:rowOff>
    </xdr:from>
    <xdr:to>
      <xdr:col>6</xdr:col>
      <xdr:colOff>38100</xdr:colOff>
      <xdr:row>94</xdr:row>
      <xdr:rowOff>70724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0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87251</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586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111847</xdr:rowOff>
    </xdr:from>
    <xdr:to>
      <xdr:col>55</xdr:col>
      <xdr:colOff>0</xdr:colOff>
      <xdr:row>36</xdr:row>
      <xdr:rowOff>147587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84047"/>
          <a:ext cx="838200" cy="3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9555</xdr:rowOff>
    </xdr:from>
    <xdr:to>
      <xdr:col>50</xdr:col>
      <xdr:colOff>114300</xdr:colOff>
      <xdr:row>36</xdr:row>
      <xdr:rowOff>147587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010305"/>
          <a:ext cx="889000" cy="30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9555</xdr:rowOff>
    </xdr:from>
    <xdr:to>
      <xdr:col>45</xdr:col>
      <xdr:colOff>177800</xdr:colOff>
      <xdr:row>37</xdr:row>
      <xdr:rowOff>81887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010305"/>
          <a:ext cx="889000" cy="41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81662</xdr:rowOff>
    </xdr:from>
    <xdr:to>
      <xdr:col>41</xdr:col>
      <xdr:colOff>50800</xdr:colOff>
      <xdr:row>37</xdr:row>
      <xdr:rowOff>81887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425312"/>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61047</xdr:rowOff>
    </xdr:from>
    <xdr:to>
      <xdr:col>55</xdr:col>
      <xdr:colOff>50800</xdr:colOff>
      <xdr:row>36</xdr:row>
      <xdr:rowOff>162647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83924</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8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96787</xdr:rowOff>
    </xdr:from>
    <xdr:to>
      <xdr:col>50</xdr:col>
      <xdr:colOff>165100</xdr:colOff>
      <xdr:row>37</xdr:row>
      <xdr:rowOff>26937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43464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04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130205</xdr:rowOff>
    </xdr:from>
    <xdr:to>
      <xdr:col>46</xdr:col>
      <xdr:colOff>38100</xdr:colOff>
      <xdr:row>35</xdr:row>
      <xdr:rowOff>60355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9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76882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73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31087</xdr:rowOff>
    </xdr:from>
    <xdr:to>
      <xdr:col>41</xdr:col>
      <xdr:colOff>101600</xdr:colOff>
      <xdr:row>37</xdr:row>
      <xdr:rowOff>132687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7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123814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46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30862</xdr:rowOff>
    </xdr:from>
    <xdr:to>
      <xdr:col>36</xdr:col>
      <xdr:colOff>165100</xdr:colOff>
      <xdr:row>37</xdr:row>
      <xdr:rowOff>132462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7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123589</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46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72822</xdr:rowOff>
    </xdr:from>
    <xdr:to>
      <xdr:col>55</xdr:col>
      <xdr:colOff>0</xdr:colOff>
      <xdr:row>57</xdr:row>
      <xdr:rowOff>80051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845472"/>
          <a:ext cx="8382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80051</xdr:rowOff>
    </xdr:from>
    <xdr:to>
      <xdr:col>50</xdr:col>
      <xdr:colOff>114300</xdr:colOff>
      <xdr:row>57</xdr:row>
      <xdr:rowOff>140939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52701"/>
          <a:ext cx="889000" cy="6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50674</xdr:rowOff>
    </xdr:from>
    <xdr:to>
      <xdr:col>45</xdr:col>
      <xdr:colOff>177800</xdr:colOff>
      <xdr:row>57</xdr:row>
      <xdr:rowOff>140939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23324"/>
          <a:ext cx="889000" cy="9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50674</xdr:rowOff>
    </xdr:from>
    <xdr:to>
      <xdr:col>41</xdr:col>
      <xdr:colOff>50800</xdr:colOff>
      <xdr:row>57</xdr:row>
      <xdr:rowOff>140906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23324"/>
          <a:ext cx="889000" cy="9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73500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103587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22022</xdr:rowOff>
    </xdr:from>
    <xdr:to>
      <xdr:col>55</xdr:col>
      <xdr:colOff>50800</xdr:colOff>
      <xdr:row>57</xdr:row>
      <xdr:rowOff>123622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9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44899</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29251</xdr:rowOff>
    </xdr:from>
    <xdr:to>
      <xdr:col>50</xdr:col>
      <xdr:colOff>165100</xdr:colOff>
      <xdr:row>57</xdr:row>
      <xdr:rowOff>130851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0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147378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57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90139</xdr:rowOff>
    </xdr:from>
    <xdr:to>
      <xdr:col>46</xdr:col>
      <xdr:colOff>38100</xdr:colOff>
      <xdr:row>58</xdr:row>
      <xdr:rowOff>20289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6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36816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63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171324</xdr:rowOff>
    </xdr:from>
    <xdr:to>
      <xdr:col>41</xdr:col>
      <xdr:colOff>101600</xdr:colOff>
      <xdr:row>57</xdr:row>
      <xdr:rowOff>101474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7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118001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54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90106</xdr:rowOff>
    </xdr:from>
    <xdr:to>
      <xdr:col>36</xdr:col>
      <xdr:colOff>165100</xdr:colOff>
      <xdr:row>58</xdr:row>
      <xdr:rowOff>20256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36783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63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112139</xdr:rowOff>
    </xdr:from>
    <xdr:to>
      <xdr:col>55</xdr:col>
      <xdr:colOff>0</xdr:colOff>
      <xdr:row>78</xdr:row>
      <xdr:rowOff>124002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85239"/>
          <a:ext cx="838200" cy="1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72263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45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95436</xdr:rowOff>
    </xdr:from>
    <xdr:to>
      <xdr:col>50</xdr:col>
      <xdr:colOff>114300</xdr:colOff>
      <xdr:row>78</xdr:row>
      <xdr:rowOff>124002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68536"/>
          <a:ext cx="889000" cy="2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63799</xdr:rowOff>
    </xdr:from>
    <xdr:to>
      <xdr:col>45</xdr:col>
      <xdr:colOff>177800</xdr:colOff>
      <xdr:row>78</xdr:row>
      <xdr:rowOff>95436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36899"/>
          <a:ext cx="889000" cy="3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36780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63799</xdr:rowOff>
    </xdr:from>
    <xdr:to>
      <xdr:col>41</xdr:col>
      <xdr:colOff>50800</xdr:colOff>
      <xdr:row>78</xdr:row>
      <xdr:rowOff>94448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36899"/>
          <a:ext cx="889000" cy="3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21869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61339</xdr:rowOff>
    </xdr:from>
    <xdr:to>
      <xdr:col>55</xdr:col>
      <xdr:colOff>50800</xdr:colOff>
      <xdr:row>78</xdr:row>
      <xdr:rowOff>162939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20716</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2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73202</xdr:rowOff>
    </xdr:from>
    <xdr:to>
      <xdr:col>50</xdr:col>
      <xdr:colOff>165100</xdr:colOff>
      <xdr:row>79</xdr:row>
      <xdr:rowOff>3352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19879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22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44636</xdr:rowOff>
    </xdr:from>
    <xdr:to>
      <xdr:col>46</xdr:col>
      <xdr:colOff>38100</xdr:colOff>
      <xdr:row>78</xdr:row>
      <xdr:rowOff>146236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162763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19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12999</xdr:rowOff>
    </xdr:from>
    <xdr:to>
      <xdr:col>41</xdr:col>
      <xdr:colOff>101600</xdr:colOff>
      <xdr:row>78</xdr:row>
      <xdr:rowOff>114599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131126</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61795" y="1316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43648</xdr:rowOff>
    </xdr:from>
    <xdr:to>
      <xdr:col>36</xdr:col>
      <xdr:colOff>165100</xdr:colOff>
      <xdr:row>78</xdr:row>
      <xdr:rowOff>145248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1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161775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1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139757</xdr:rowOff>
    </xdr:from>
    <xdr:to>
      <xdr:col>55</xdr:col>
      <xdr:colOff>0</xdr:colOff>
      <xdr:row>95</xdr:row>
      <xdr:rowOff>152803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427507"/>
          <a:ext cx="8382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152803</xdr:rowOff>
    </xdr:from>
    <xdr:to>
      <xdr:col>50</xdr:col>
      <xdr:colOff>114300</xdr:colOff>
      <xdr:row>97</xdr:row>
      <xdr:rowOff>18805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40553"/>
          <a:ext cx="889000" cy="20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14187</xdr:rowOff>
    </xdr:from>
    <xdr:to>
      <xdr:col>45</xdr:col>
      <xdr:colOff>177800</xdr:colOff>
      <xdr:row>97</xdr:row>
      <xdr:rowOff>18805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473387"/>
          <a:ext cx="889000" cy="17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14187</xdr:rowOff>
    </xdr:from>
    <xdr:to>
      <xdr:col>41</xdr:col>
      <xdr:colOff>50800</xdr:colOff>
      <xdr:row>97</xdr:row>
      <xdr:rowOff>16771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473387"/>
          <a:ext cx="889000" cy="17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88957</xdr:rowOff>
    </xdr:from>
    <xdr:to>
      <xdr:col>55</xdr:col>
      <xdr:colOff>50800</xdr:colOff>
      <xdr:row>96</xdr:row>
      <xdr:rowOff>19107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3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111834</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22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102003</xdr:rowOff>
    </xdr:from>
    <xdr:to>
      <xdr:col>50</xdr:col>
      <xdr:colOff>165100</xdr:colOff>
      <xdr:row>96</xdr:row>
      <xdr:rowOff>32153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48680</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616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139455</xdr:rowOff>
    </xdr:from>
    <xdr:to>
      <xdr:col>46</xdr:col>
      <xdr:colOff>38100</xdr:colOff>
      <xdr:row>97</xdr:row>
      <xdr:rowOff>69605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86132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37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134837</xdr:rowOff>
    </xdr:from>
    <xdr:to>
      <xdr:col>41</xdr:col>
      <xdr:colOff>101600</xdr:colOff>
      <xdr:row>96</xdr:row>
      <xdr:rowOff>64987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4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81514</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619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137421</xdr:rowOff>
    </xdr:from>
    <xdr:to>
      <xdr:col>36</xdr:col>
      <xdr:colOff>165100</xdr:colOff>
      <xdr:row>97</xdr:row>
      <xdr:rowOff>67571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5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84098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3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42873</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29423"/>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37554</xdr:rowOff>
    </xdr:from>
    <xdr:to>
      <xdr:col>76</xdr:col>
      <xdr:colOff>114300</xdr:colOff>
      <xdr:row>39</xdr:row>
      <xdr:rowOff>42873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24104"/>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9794</xdr:rowOff>
    </xdr:from>
    <xdr:to>
      <xdr:col>71</xdr:col>
      <xdr:colOff>177800</xdr:colOff>
      <xdr:row>39</xdr:row>
      <xdr:rowOff>37554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96344"/>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163523</xdr:rowOff>
    </xdr:from>
    <xdr:to>
      <xdr:col>76</xdr:col>
      <xdr:colOff>165100</xdr:colOff>
      <xdr:row>39</xdr:row>
      <xdr:rowOff>93673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84800</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71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158204</xdr:rowOff>
    </xdr:from>
    <xdr:to>
      <xdr:col>72</xdr:col>
      <xdr:colOff>38100</xdr:colOff>
      <xdr:row>39</xdr:row>
      <xdr:rowOff>88354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79481</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130444</xdr:rowOff>
    </xdr:from>
    <xdr:to>
      <xdr:col>67</xdr:col>
      <xdr:colOff>101600</xdr:colOff>
      <xdr:row>39</xdr:row>
      <xdr:rowOff>60594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51721</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3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47299</xdr:rowOff>
    </xdr:from>
    <xdr:to>
      <xdr:col>85</xdr:col>
      <xdr:colOff>127000</xdr:colOff>
      <xdr:row>76</xdr:row>
      <xdr:rowOff>78477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77499"/>
          <a:ext cx="838200" cy="3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78477</xdr:rowOff>
    </xdr:from>
    <xdr:to>
      <xdr:col>81</xdr:col>
      <xdr:colOff>50800</xdr:colOff>
      <xdr:row>76</xdr:row>
      <xdr:rowOff>81811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08677"/>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80428</xdr:rowOff>
    </xdr:from>
    <xdr:to>
      <xdr:col>76</xdr:col>
      <xdr:colOff>114300</xdr:colOff>
      <xdr:row>76</xdr:row>
      <xdr:rowOff>81811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110628"/>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80428</xdr:rowOff>
    </xdr:from>
    <xdr:to>
      <xdr:col>71</xdr:col>
      <xdr:colOff>177800</xdr:colOff>
      <xdr:row>76</xdr:row>
      <xdr:rowOff>85561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10628"/>
          <a:ext cx="889000" cy="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167949</xdr:rowOff>
    </xdr:from>
    <xdr:to>
      <xdr:col>85</xdr:col>
      <xdr:colOff>177800</xdr:colOff>
      <xdr:row>76</xdr:row>
      <xdr:rowOff>98099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2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19377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7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27677</xdr:rowOff>
    </xdr:from>
    <xdr:to>
      <xdr:col>81</xdr:col>
      <xdr:colOff>101600</xdr:colOff>
      <xdr:row>76</xdr:row>
      <xdr:rowOff>129277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5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145804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83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31011</xdr:rowOff>
    </xdr:from>
    <xdr:to>
      <xdr:col>76</xdr:col>
      <xdr:colOff>165100</xdr:colOff>
      <xdr:row>76</xdr:row>
      <xdr:rowOff>132611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149138</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83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29628</xdr:rowOff>
    </xdr:from>
    <xdr:to>
      <xdr:col>72</xdr:col>
      <xdr:colOff>38100</xdr:colOff>
      <xdr:row>76</xdr:row>
      <xdr:rowOff>131228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147755</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83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34761</xdr:rowOff>
    </xdr:from>
    <xdr:to>
      <xdr:col>67</xdr:col>
      <xdr:colOff>101600</xdr:colOff>
      <xdr:row>76</xdr:row>
      <xdr:rowOff>136361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152887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84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170404</xdr:rowOff>
    </xdr:from>
    <xdr:to>
      <xdr:col>85</xdr:col>
      <xdr:colOff>127000</xdr:colOff>
      <xdr:row>98</xdr:row>
      <xdr:rowOff>37390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01054"/>
          <a:ext cx="838200" cy="3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37390</xdr:rowOff>
    </xdr:from>
    <xdr:to>
      <xdr:col>81</xdr:col>
      <xdr:colOff>50800</xdr:colOff>
      <xdr:row>98</xdr:row>
      <xdr:rowOff>100484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39490"/>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100484</xdr:rowOff>
    </xdr:from>
    <xdr:to>
      <xdr:col>76</xdr:col>
      <xdr:colOff>114300</xdr:colOff>
      <xdr:row>98</xdr:row>
      <xdr:rowOff>118441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02584"/>
          <a:ext cx="889000" cy="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68571</xdr:rowOff>
    </xdr:from>
    <xdr:to>
      <xdr:col>71</xdr:col>
      <xdr:colOff>177800</xdr:colOff>
      <xdr:row>98</xdr:row>
      <xdr:rowOff>118441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70671"/>
          <a:ext cx="889000" cy="4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164199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164568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119604</xdr:rowOff>
    </xdr:from>
    <xdr:to>
      <xdr:col>85</xdr:col>
      <xdr:colOff>177800</xdr:colOff>
      <xdr:row>98</xdr:row>
      <xdr:rowOff>49754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142481</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0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158040</xdr:rowOff>
    </xdr:from>
    <xdr:to>
      <xdr:col>81</xdr:col>
      <xdr:colOff>101600</xdr:colOff>
      <xdr:row>98</xdr:row>
      <xdr:rowOff>88190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8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104717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56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49684</xdr:rowOff>
    </xdr:from>
    <xdr:to>
      <xdr:col>76</xdr:col>
      <xdr:colOff>165100</xdr:colOff>
      <xdr:row>98</xdr:row>
      <xdr:rowOff>151284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5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167811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2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67641</xdr:rowOff>
    </xdr:from>
    <xdr:to>
      <xdr:col>72</xdr:col>
      <xdr:colOff>38100</xdr:colOff>
      <xdr:row>98</xdr:row>
      <xdr:rowOff>169241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14318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17771</xdr:rowOff>
    </xdr:from>
    <xdr:to>
      <xdr:col>67</xdr:col>
      <xdr:colOff>101600</xdr:colOff>
      <xdr:row>98</xdr:row>
      <xdr:rowOff>119371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1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135898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59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134396</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49496"/>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83596</xdr:rowOff>
    </xdr:from>
    <xdr:to>
      <xdr:col>98</xdr:col>
      <xdr:colOff>38100</xdr:colOff>
      <xdr:row>39</xdr:row>
      <xdr:rowOff>13746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4873</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69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170193</xdr:rowOff>
    </xdr:from>
    <xdr:to>
      <xdr:col>116</xdr:col>
      <xdr:colOff>63500</xdr:colOff>
      <xdr:row>74</xdr:row>
      <xdr:rowOff>93840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343143"/>
          <a:ext cx="838200" cy="43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53327</xdr:rowOff>
    </xdr:from>
    <xdr:to>
      <xdr:col>111</xdr:col>
      <xdr:colOff>177800</xdr:colOff>
      <xdr:row>74</xdr:row>
      <xdr:rowOff>93840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740627"/>
          <a:ext cx="889000" cy="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53327</xdr:rowOff>
    </xdr:from>
    <xdr:to>
      <xdr:col>107</xdr:col>
      <xdr:colOff>50800</xdr:colOff>
      <xdr:row>74</xdr:row>
      <xdr:rowOff>158000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40627"/>
          <a:ext cx="889000" cy="10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89192</xdr:rowOff>
    </xdr:from>
    <xdr:to>
      <xdr:col>102</xdr:col>
      <xdr:colOff>114300</xdr:colOff>
      <xdr:row>74</xdr:row>
      <xdr:rowOff>158000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776492"/>
          <a:ext cx="8890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119393</xdr:rowOff>
    </xdr:from>
    <xdr:to>
      <xdr:col>116</xdr:col>
      <xdr:colOff>114300</xdr:colOff>
      <xdr:row>72</xdr:row>
      <xdr:rowOff>49543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2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142270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1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43040</xdr:rowOff>
    </xdr:from>
    <xdr:to>
      <xdr:col>112</xdr:col>
      <xdr:colOff>38100</xdr:colOff>
      <xdr:row>74</xdr:row>
      <xdr:rowOff>144640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135767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82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2527</xdr:rowOff>
    </xdr:from>
    <xdr:to>
      <xdr:col>107</xdr:col>
      <xdr:colOff>101600</xdr:colOff>
      <xdr:row>74</xdr:row>
      <xdr:rowOff>104127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95254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8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107200</xdr:rowOff>
    </xdr:from>
    <xdr:to>
      <xdr:col>102</xdr:col>
      <xdr:colOff>165100</xdr:colOff>
      <xdr:row>75</xdr:row>
      <xdr:rowOff>37350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28477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8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38392</xdr:rowOff>
    </xdr:from>
    <xdr:to>
      <xdr:col>98</xdr:col>
      <xdr:colOff>38100</xdr:colOff>
      <xdr:row>74</xdr:row>
      <xdr:rowOff>139992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131119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8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住民一人当たりの性質別歳出について見ていくと、歳出決算総額は、</a:t>
          </a:r>
          <a:r>
            <a:rPr kumimoji="1" lang="en-US" altLang="ja-JP" sz="1300">
              <a:latin typeface="ＭＳ Ｐゴシック" panose="020B0600070205080204" pitchFamily="50" charset="-128"/>
              <a:ea typeface="ＭＳ Ｐゴシック" panose="020B0600070205080204" pitchFamily="50" charset="-128"/>
            </a:rPr>
            <a:t>1,223,872</a:t>
          </a:r>
          <a:r>
            <a:rPr kumimoji="1" lang="ja-JP" altLang="en-US" sz="1300">
              <a:latin typeface="ＭＳ Ｐゴシック" panose="020B0600070205080204" pitchFamily="50" charset="-128"/>
              <a:ea typeface="ＭＳ Ｐゴシック" panose="020B0600070205080204" pitchFamily="50" charset="-128"/>
            </a:rPr>
            <a:t>円となっており昨年より</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％増加している。主な構成項目である人件費は、住民一人当たり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178,811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円となっており類似団体と比較しても高い数値となっている。類似団体と比較して上昇の幅大きいことから会計年度任用職員の割合が多いことが分かる。定員管理の適正化だけでなく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今後の職員構成（正規職員と会計年度任用職員の構成比）についても検討する必要がある。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247,660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公共施設やインフラの老朽化に伴い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大型建設事業の増加等によるものであり、今後も同様の数値で推移することが見込まれる。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大型建設事業の優先度や必要度について見直す必要性がある。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158,582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円となっている。類似団体平均と比べ高くなっているのは、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養護老人ホームや障がい福祉施設等の社会福祉施設が自治体の規模に比して多いことが要因の一つである。今後もこの状況が続くものと思われる</a:t>
          </a:r>
          <a:r>
            <a:rPr kumimoji="1" lang="ja-JP" altLang="en-US" sz="1100">
              <a:solidFill>
                <a:schemeClr val="dk1"/>
              </a:solidFill>
              <a:effectLst/>
              <a:latin typeface="+mn-lt"/>
              <a:ea typeface="+mn-ea"/>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公債費についても、住民一人当たり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134,252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高い数値となっている。普通建設事業費と関連して大型建設事業の財源に起債を活用していることが主な要因となっている。今後も大型建設事業が計画されていることから、自主財源の確保に努める必要性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6,017
5,995
81.82
7,517,201
7,364,039
112,976
3,763,786
7,294,153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63500</xdr:rowOff>
    </xdr:from>
    <xdr:to>
      <xdr:col>24</xdr:col>
      <xdr:colOff>63500</xdr:colOff>
      <xdr:row>33</xdr:row>
      <xdr:rowOff>126174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21350"/>
          <a:ext cx="838200" cy="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126174</xdr:rowOff>
    </xdr:from>
    <xdr:to>
      <xdr:col>19</xdr:col>
      <xdr:colOff>177800</xdr:colOff>
      <xdr:row>34</xdr:row>
      <xdr:rowOff>55499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84024"/>
          <a:ext cx="889000" cy="10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105982</xdr:rowOff>
    </xdr:from>
    <xdr:to>
      <xdr:col>15</xdr:col>
      <xdr:colOff>50800</xdr:colOff>
      <xdr:row>34</xdr:row>
      <xdr:rowOff>55499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92382"/>
          <a:ext cx="889000" cy="29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105982</xdr:rowOff>
    </xdr:from>
    <xdr:to>
      <xdr:col>10</xdr:col>
      <xdr:colOff>114300</xdr:colOff>
      <xdr:row>32</xdr:row>
      <xdr:rowOff>156083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92382"/>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12700</xdr:rowOff>
    </xdr:from>
    <xdr:to>
      <xdr:col>24</xdr:col>
      <xdr:colOff>114300</xdr:colOff>
      <xdr:row>33</xdr:row>
      <xdr:rowOff>114300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35577</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2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75374</xdr:rowOff>
    </xdr:from>
    <xdr:to>
      <xdr:col>20</xdr:col>
      <xdr:colOff>38100</xdr:colOff>
      <xdr:row>34</xdr:row>
      <xdr:rowOff>5524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22051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0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4699</xdr:rowOff>
    </xdr:from>
    <xdr:to>
      <xdr:col>15</xdr:col>
      <xdr:colOff>101600</xdr:colOff>
      <xdr:row>34</xdr:row>
      <xdr:rowOff>106299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122826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0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55182</xdr:rowOff>
    </xdr:from>
    <xdr:to>
      <xdr:col>10</xdr:col>
      <xdr:colOff>165100</xdr:colOff>
      <xdr:row>32</xdr:row>
      <xdr:rowOff>156782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1859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31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105283</xdr:rowOff>
    </xdr:from>
    <xdr:to>
      <xdr:col>6</xdr:col>
      <xdr:colOff>38100</xdr:colOff>
      <xdr:row>33</xdr:row>
      <xdr:rowOff>35433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51960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36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160324</xdr:rowOff>
    </xdr:from>
    <xdr:to>
      <xdr:col>24</xdr:col>
      <xdr:colOff>63500</xdr:colOff>
      <xdr:row>58</xdr:row>
      <xdr:rowOff>34949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32974"/>
          <a:ext cx="838200" cy="4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04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161858</xdr:rowOff>
    </xdr:from>
    <xdr:to>
      <xdr:col>19</xdr:col>
      <xdr:colOff>177800</xdr:colOff>
      <xdr:row>58</xdr:row>
      <xdr:rowOff>34949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34508"/>
          <a:ext cx="889000" cy="4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161858</xdr:rowOff>
    </xdr:from>
    <xdr:to>
      <xdr:col>15</xdr:col>
      <xdr:colOff>50800</xdr:colOff>
      <xdr:row>58</xdr:row>
      <xdr:rowOff>39342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34508"/>
          <a:ext cx="889000" cy="4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39342</xdr:rowOff>
    </xdr:from>
    <xdr:to>
      <xdr:col>10</xdr:col>
      <xdr:colOff>114300</xdr:colOff>
      <xdr:row>58</xdr:row>
      <xdr:rowOff>67539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83442"/>
          <a:ext cx="889000" cy="2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109524</xdr:rowOff>
    </xdr:from>
    <xdr:to>
      <xdr:col>24</xdr:col>
      <xdr:colOff>114300</xdr:colOff>
      <xdr:row>58</xdr:row>
      <xdr:rowOff>39674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132401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155599</xdr:rowOff>
    </xdr:from>
    <xdr:to>
      <xdr:col>20</xdr:col>
      <xdr:colOff>38100</xdr:colOff>
      <xdr:row>58</xdr:row>
      <xdr:rowOff>85749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102276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70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111058</xdr:rowOff>
    </xdr:from>
    <xdr:to>
      <xdr:col>15</xdr:col>
      <xdr:colOff>101600</xdr:colOff>
      <xdr:row>58</xdr:row>
      <xdr:rowOff>41208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57735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5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159992</xdr:rowOff>
    </xdr:from>
    <xdr:to>
      <xdr:col>10</xdr:col>
      <xdr:colOff>165100</xdr:colOff>
      <xdr:row>58</xdr:row>
      <xdr:rowOff>90142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106669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0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16739</xdr:rowOff>
    </xdr:from>
    <xdr:to>
      <xdr:col>6</xdr:col>
      <xdr:colOff>38100</xdr:colOff>
      <xdr:row>58</xdr:row>
      <xdr:rowOff>118339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134866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3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65588</xdr:rowOff>
    </xdr:from>
    <xdr:to>
      <xdr:col>24</xdr:col>
      <xdr:colOff>63500</xdr:colOff>
      <xdr:row>71</xdr:row>
      <xdr:rowOff>121719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238538"/>
          <a:ext cx="838200" cy="5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65588</xdr:rowOff>
    </xdr:from>
    <xdr:to>
      <xdr:col>19</xdr:col>
      <xdr:colOff>177800</xdr:colOff>
      <xdr:row>73</xdr:row>
      <xdr:rowOff>137995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238538"/>
          <a:ext cx="889000" cy="41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137995</xdr:rowOff>
    </xdr:from>
    <xdr:to>
      <xdr:col>15</xdr:col>
      <xdr:colOff>50800</xdr:colOff>
      <xdr:row>74</xdr:row>
      <xdr:rowOff>98754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653845"/>
          <a:ext cx="889000" cy="13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98754</xdr:rowOff>
    </xdr:from>
    <xdr:to>
      <xdr:col>10</xdr:col>
      <xdr:colOff>114300</xdr:colOff>
      <xdr:row>74</xdr:row>
      <xdr:rowOff>163285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86054"/>
          <a:ext cx="889000" cy="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70919</xdr:rowOff>
    </xdr:from>
    <xdr:to>
      <xdr:col>24</xdr:col>
      <xdr:colOff>114300</xdr:colOff>
      <xdr:row>72</xdr:row>
      <xdr:rowOff>1069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2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157296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5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14788</xdr:rowOff>
    </xdr:from>
    <xdr:to>
      <xdr:col>20</xdr:col>
      <xdr:colOff>38100</xdr:colOff>
      <xdr:row>71</xdr:row>
      <xdr:rowOff>116388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1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132915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196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87195</xdr:rowOff>
    </xdr:from>
    <xdr:to>
      <xdr:col>15</xdr:col>
      <xdr:colOff>101600</xdr:colOff>
      <xdr:row>74</xdr:row>
      <xdr:rowOff>17345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0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33872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7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47954</xdr:rowOff>
    </xdr:from>
    <xdr:to>
      <xdr:col>10</xdr:col>
      <xdr:colOff>165100</xdr:colOff>
      <xdr:row>74</xdr:row>
      <xdr:rowOff>149554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166081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1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112485</xdr:rowOff>
    </xdr:from>
    <xdr:to>
      <xdr:col>6</xdr:col>
      <xdr:colOff>38100</xdr:colOff>
      <xdr:row>75</xdr:row>
      <xdr:rowOff>42635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59162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7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108195</xdr:rowOff>
    </xdr:from>
    <xdr:to>
      <xdr:col>24</xdr:col>
      <xdr:colOff>63500</xdr:colOff>
      <xdr:row>98</xdr:row>
      <xdr:rowOff>112441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10295"/>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108195</xdr:rowOff>
    </xdr:from>
    <xdr:to>
      <xdr:col>19</xdr:col>
      <xdr:colOff>177800</xdr:colOff>
      <xdr:row>98</xdr:row>
      <xdr:rowOff>121810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0295"/>
          <a:ext cx="889000" cy="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121810</xdr:rowOff>
    </xdr:from>
    <xdr:to>
      <xdr:col>15</xdr:col>
      <xdr:colOff>50800</xdr:colOff>
      <xdr:row>98</xdr:row>
      <xdr:rowOff>127808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23910"/>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124267</xdr:rowOff>
    </xdr:from>
    <xdr:to>
      <xdr:col>10</xdr:col>
      <xdr:colOff>114300</xdr:colOff>
      <xdr:row>98</xdr:row>
      <xdr:rowOff>127808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26367"/>
          <a:ext cx="889000" cy="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61641</xdr:rowOff>
    </xdr:from>
    <xdr:to>
      <xdr:col>24</xdr:col>
      <xdr:colOff>114300</xdr:colOff>
      <xdr:row>98</xdr:row>
      <xdr:rowOff>163241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57395</xdr:rowOff>
    </xdr:from>
    <xdr:to>
      <xdr:col>20</xdr:col>
      <xdr:colOff>38100</xdr:colOff>
      <xdr:row>98</xdr:row>
      <xdr:rowOff>158995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150122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71010</xdr:rowOff>
    </xdr:from>
    <xdr:to>
      <xdr:col>15</xdr:col>
      <xdr:colOff>101600</xdr:colOff>
      <xdr:row>99</xdr:row>
      <xdr:rowOff>1160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7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163737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6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77008</xdr:rowOff>
    </xdr:from>
    <xdr:to>
      <xdr:col>10</xdr:col>
      <xdr:colOff>165100</xdr:colOff>
      <xdr:row>99</xdr:row>
      <xdr:rowOff>7158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169735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73467</xdr:rowOff>
    </xdr:from>
    <xdr:to>
      <xdr:col>6</xdr:col>
      <xdr:colOff>38100</xdr:colOff>
      <xdr:row>99</xdr:row>
      <xdr:rowOff>3617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166194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26253</xdr:rowOff>
    </xdr:from>
    <xdr:to>
      <xdr:col>55</xdr:col>
      <xdr:colOff>0</xdr:colOff>
      <xdr:row>57</xdr:row>
      <xdr:rowOff>125691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98903"/>
          <a:ext cx="838200" cy="9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26253</xdr:rowOff>
    </xdr:from>
    <xdr:to>
      <xdr:col>50</xdr:col>
      <xdr:colOff>114300</xdr:colOff>
      <xdr:row>58</xdr:row>
      <xdr:rowOff>66273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98903"/>
          <a:ext cx="889000" cy="21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45224</xdr:rowOff>
    </xdr:from>
    <xdr:to>
      <xdr:col>45</xdr:col>
      <xdr:colOff>177800</xdr:colOff>
      <xdr:row>58</xdr:row>
      <xdr:rowOff>66273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89324"/>
          <a:ext cx="889000" cy="2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45224</xdr:rowOff>
    </xdr:from>
    <xdr:to>
      <xdr:col>41</xdr:col>
      <xdr:colOff>50800</xdr:colOff>
      <xdr:row>58</xdr:row>
      <xdr:rowOff>51076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89324"/>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74891</xdr:rowOff>
    </xdr:from>
    <xdr:to>
      <xdr:col>55</xdr:col>
      <xdr:colOff>50800</xdr:colOff>
      <xdr:row>58</xdr:row>
      <xdr:rowOff>5041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4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97768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146903</xdr:rowOff>
    </xdr:from>
    <xdr:to>
      <xdr:col>50</xdr:col>
      <xdr:colOff>165100</xdr:colOff>
      <xdr:row>57</xdr:row>
      <xdr:rowOff>77053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93580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5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15473</xdr:rowOff>
    </xdr:from>
    <xdr:to>
      <xdr:col>46</xdr:col>
      <xdr:colOff>38100</xdr:colOff>
      <xdr:row>58</xdr:row>
      <xdr:rowOff>117073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5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108200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5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165874</xdr:rowOff>
    </xdr:from>
    <xdr:to>
      <xdr:col>41</xdr:col>
      <xdr:colOff>101600</xdr:colOff>
      <xdr:row>58</xdr:row>
      <xdr:rowOff>96024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87151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276</xdr:rowOff>
    </xdr:from>
    <xdr:to>
      <xdr:col>36</xdr:col>
      <xdr:colOff>165100</xdr:colOff>
      <xdr:row>58</xdr:row>
      <xdr:rowOff>101876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4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93003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3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2685</xdr:rowOff>
    </xdr:from>
    <xdr:to>
      <xdr:col>55</xdr:col>
      <xdr:colOff>0</xdr:colOff>
      <xdr:row>78</xdr:row>
      <xdr:rowOff>24645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75785"/>
          <a:ext cx="838200" cy="2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152166</xdr:rowOff>
    </xdr:from>
    <xdr:to>
      <xdr:col>50</xdr:col>
      <xdr:colOff>114300</xdr:colOff>
      <xdr:row>78</xdr:row>
      <xdr:rowOff>24645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53816"/>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152166</xdr:rowOff>
    </xdr:from>
    <xdr:to>
      <xdr:col>45</xdr:col>
      <xdr:colOff>177800</xdr:colOff>
      <xdr:row>78</xdr:row>
      <xdr:rowOff>78885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53816"/>
          <a:ext cx="889000" cy="9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78885</xdr:rowOff>
    </xdr:from>
    <xdr:to>
      <xdr:col>41</xdr:col>
      <xdr:colOff>50800</xdr:colOff>
      <xdr:row>78</xdr:row>
      <xdr:rowOff>112058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51985"/>
          <a:ext cx="889000" cy="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123335</xdr:rowOff>
    </xdr:from>
    <xdr:to>
      <xdr:col>55</xdr:col>
      <xdr:colOff>50800</xdr:colOff>
      <xdr:row>78</xdr:row>
      <xdr:rowOff>53485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2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146212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145295</xdr:rowOff>
    </xdr:from>
    <xdr:to>
      <xdr:col>50</xdr:col>
      <xdr:colOff>165100</xdr:colOff>
      <xdr:row>78</xdr:row>
      <xdr:rowOff>75445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91972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101366</xdr:rowOff>
    </xdr:from>
    <xdr:to>
      <xdr:col>46</xdr:col>
      <xdr:colOff>38100</xdr:colOff>
      <xdr:row>78</xdr:row>
      <xdr:rowOff>31516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48043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28085</xdr:rowOff>
    </xdr:from>
    <xdr:to>
      <xdr:col>41</xdr:col>
      <xdr:colOff>101600</xdr:colOff>
      <xdr:row>78</xdr:row>
      <xdr:rowOff>129685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120812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61258</xdr:rowOff>
    </xdr:from>
    <xdr:to>
      <xdr:col>36</xdr:col>
      <xdr:colOff>165100</xdr:colOff>
      <xdr:row>78</xdr:row>
      <xdr:rowOff>162858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153985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2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156406</xdr:rowOff>
    </xdr:from>
    <xdr:to>
      <xdr:col>55</xdr:col>
      <xdr:colOff>0</xdr:colOff>
      <xdr:row>96</xdr:row>
      <xdr:rowOff>15644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44156"/>
          <a:ext cx="838200" cy="3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15644</xdr:rowOff>
    </xdr:from>
    <xdr:to>
      <xdr:col>50</xdr:col>
      <xdr:colOff>114300</xdr:colOff>
      <xdr:row>96</xdr:row>
      <xdr:rowOff>155930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74844"/>
          <a:ext cx="889000" cy="14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56536</xdr:rowOff>
    </xdr:from>
    <xdr:to>
      <xdr:col>45</xdr:col>
      <xdr:colOff>177800</xdr:colOff>
      <xdr:row>96</xdr:row>
      <xdr:rowOff>155930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15736"/>
          <a:ext cx="889000" cy="9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56536</xdr:rowOff>
    </xdr:from>
    <xdr:to>
      <xdr:col>41</xdr:col>
      <xdr:colOff>50800</xdr:colOff>
      <xdr:row>97</xdr:row>
      <xdr:rowOff>10906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15736"/>
          <a:ext cx="889000" cy="1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105606</xdr:rowOff>
    </xdr:from>
    <xdr:to>
      <xdr:col>55</xdr:col>
      <xdr:colOff>50800</xdr:colOff>
      <xdr:row>96</xdr:row>
      <xdr:rowOff>35756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9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128483</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4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136294</xdr:rowOff>
    </xdr:from>
    <xdr:to>
      <xdr:col>50</xdr:col>
      <xdr:colOff>165100</xdr:colOff>
      <xdr:row>96</xdr:row>
      <xdr:rowOff>66444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2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82971</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19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105130</xdr:rowOff>
    </xdr:from>
    <xdr:to>
      <xdr:col>46</xdr:col>
      <xdr:colOff>38100</xdr:colOff>
      <xdr:row>97</xdr:row>
      <xdr:rowOff>35280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26407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5736</xdr:rowOff>
    </xdr:from>
    <xdr:to>
      <xdr:col>41</xdr:col>
      <xdr:colOff>101600</xdr:colOff>
      <xdr:row>96</xdr:row>
      <xdr:rowOff>107336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123863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24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131556</xdr:rowOff>
    </xdr:from>
    <xdr:to>
      <xdr:col>36</xdr:col>
      <xdr:colOff>165100</xdr:colOff>
      <xdr:row>97</xdr:row>
      <xdr:rowOff>61706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9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52833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8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14560</xdr:rowOff>
    </xdr:from>
    <xdr:to>
      <xdr:col>85</xdr:col>
      <xdr:colOff>127000</xdr:colOff>
      <xdr:row>38</xdr:row>
      <xdr:rowOff>131108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529660"/>
          <a:ext cx="838200" cy="1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32201</xdr:rowOff>
    </xdr:from>
    <xdr:to>
      <xdr:col>81</xdr:col>
      <xdr:colOff>50800</xdr:colOff>
      <xdr:row>38</xdr:row>
      <xdr:rowOff>131108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547301"/>
          <a:ext cx="889000" cy="9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32201</xdr:rowOff>
    </xdr:from>
    <xdr:to>
      <xdr:col>76</xdr:col>
      <xdr:colOff>114300</xdr:colOff>
      <xdr:row>38</xdr:row>
      <xdr:rowOff>56718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547301"/>
          <a:ext cx="889000" cy="2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76835</xdr:rowOff>
    </xdr:from>
    <xdr:to>
      <xdr:col>71</xdr:col>
      <xdr:colOff>177800</xdr:colOff>
      <xdr:row>38</xdr:row>
      <xdr:rowOff>56718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420485"/>
          <a:ext cx="889000" cy="15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135211</xdr:rowOff>
    </xdr:from>
    <xdr:to>
      <xdr:col>85</xdr:col>
      <xdr:colOff>177800</xdr:colOff>
      <xdr:row>38</xdr:row>
      <xdr:rowOff>65360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788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113638</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5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80308</xdr:rowOff>
    </xdr:from>
    <xdr:to>
      <xdr:col>81</xdr:col>
      <xdr:colOff>101600</xdr:colOff>
      <xdr:row>39</xdr:row>
      <xdr:rowOff>10458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1585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8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152851</xdr:rowOff>
    </xdr:from>
    <xdr:to>
      <xdr:col>76</xdr:col>
      <xdr:colOff>165100</xdr:colOff>
      <xdr:row>38</xdr:row>
      <xdr:rowOff>83001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74128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5918</xdr:rowOff>
    </xdr:from>
    <xdr:to>
      <xdr:col>72</xdr:col>
      <xdr:colOff>38100</xdr:colOff>
      <xdr:row>38</xdr:row>
      <xdr:rowOff>107518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98645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6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26035</xdr:rowOff>
    </xdr:from>
    <xdr:to>
      <xdr:col>67</xdr:col>
      <xdr:colOff>101600</xdr:colOff>
      <xdr:row>37</xdr:row>
      <xdr:rowOff>127635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144162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14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69729</xdr:rowOff>
    </xdr:from>
    <xdr:to>
      <xdr:col>85</xdr:col>
      <xdr:colOff>127000</xdr:colOff>
      <xdr:row>56</xdr:row>
      <xdr:rowOff>109936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70929"/>
          <a:ext cx="838200" cy="4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104122</xdr:rowOff>
    </xdr:from>
    <xdr:to>
      <xdr:col>81</xdr:col>
      <xdr:colOff>50800</xdr:colOff>
      <xdr:row>56</xdr:row>
      <xdr:rowOff>109936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533872"/>
          <a:ext cx="889000" cy="17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104122</xdr:rowOff>
    </xdr:from>
    <xdr:to>
      <xdr:col>76</xdr:col>
      <xdr:colOff>114300</xdr:colOff>
      <xdr:row>56</xdr:row>
      <xdr:rowOff>38476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533872"/>
          <a:ext cx="889000" cy="10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152167</xdr:rowOff>
    </xdr:from>
    <xdr:to>
      <xdr:col>71</xdr:col>
      <xdr:colOff>177800</xdr:colOff>
      <xdr:row>56</xdr:row>
      <xdr:rowOff>38476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581917"/>
          <a:ext cx="889000" cy="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18929</xdr:rowOff>
    </xdr:from>
    <xdr:to>
      <xdr:col>85</xdr:col>
      <xdr:colOff>177800</xdr:colOff>
      <xdr:row>56</xdr:row>
      <xdr:rowOff>120529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41806</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7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59136</xdr:rowOff>
    </xdr:from>
    <xdr:to>
      <xdr:col>81</xdr:col>
      <xdr:colOff>101600</xdr:colOff>
      <xdr:row>56</xdr:row>
      <xdr:rowOff>160736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6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5813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43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53322</xdr:rowOff>
    </xdr:from>
    <xdr:to>
      <xdr:col>76</xdr:col>
      <xdr:colOff>165100</xdr:colOff>
      <xdr:row>55</xdr:row>
      <xdr:rowOff>154922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4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171449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2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159126</xdr:rowOff>
    </xdr:from>
    <xdr:to>
      <xdr:col>72</xdr:col>
      <xdr:colOff>38100</xdr:colOff>
      <xdr:row>56</xdr:row>
      <xdr:rowOff>89276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5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105803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36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101367</xdr:rowOff>
    </xdr:from>
    <xdr:to>
      <xdr:col>67</xdr:col>
      <xdr:colOff>101600</xdr:colOff>
      <xdr:row>56</xdr:row>
      <xdr:rowOff>31517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3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48044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30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42873</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7423"/>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37554</xdr:rowOff>
    </xdr:from>
    <xdr:to>
      <xdr:col>76</xdr:col>
      <xdr:colOff>114300</xdr:colOff>
      <xdr:row>79</xdr:row>
      <xdr:rowOff>42873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2104"/>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9795</xdr:rowOff>
    </xdr:from>
    <xdr:to>
      <xdr:col>71</xdr:col>
      <xdr:colOff>177800</xdr:colOff>
      <xdr:row>79</xdr:row>
      <xdr:rowOff>37554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5434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163523</xdr:rowOff>
    </xdr:from>
    <xdr:to>
      <xdr:col>76</xdr:col>
      <xdr:colOff>165100</xdr:colOff>
      <xdr:row>79</xdr:row>
      <xdr:rowOff>93673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84800</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629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158204</xdr:rowOff>
    </xdr:from>
    <xdr:to>
      <xdr:col>72</xdr:col>
      <xdr:colOff>38100</xdr:colOff>
      <xdr:row>79</xdr:row>
      <xdr:rowOff>88354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79481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624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130445</xdr:rowOff>
    </xdr:from>
    <xdr:to>
      <xdr:col>67</xdr:col>
      <xdr:colOff>101600</xdr:colOff>
      <xdr:row>79</xdr:row>
      <xdr:rowOff>60595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0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51722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59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47299</xdr:rowOff>
    </xdr:from>
    <xdr:to>
      <xdr:col>85</xdr:col>
      <xdr:colOff>127000</xdr:colOff>
      <xdr:row>96</xdr:row>
      <xdr:rowOff>78477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06499"/>
          <a:ext cx="838200" cy="3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78477</xdr:rowOff>
    </xdr:from>
    <xdr:to>
      <xdr:col>81</xdr:col>
      <xdr:colOff>50800</xdr:colOff>
      <xdr:row>96</xdr:row>
      <xdr:rowOff>81811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537677"/>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80428</xdr:rowOff>
    </xdr:from>
    <xdr:to>
      <xdr:col>76</xdr:col>
      <xdr:colOff>114300</xdr:colOff>
      <xdr:row>96</xdr:row>
      <xdr:rowOff>81811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539628"/>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80428</xdr:rowOff>
    </xdr:from>
    <xdr:to>
      <xdr:col>71</xdr:col>
      <xdr:colOff>177800</xdr:colOff>
      <xdr:row>96</xdr:row>
      <xdr:rowOff>85561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539628"/>
          <a:ext cx="889000" cy="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167949</xdr:rowOff>
    </xdr:from>
    <xdr:to>
      <xdr:col>85</xdr:col>
      <xdr:colOff>177800</xdr:colOff>
      <xdr:row>96</xdr:row>
      <xdr:rowOff>98099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5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19376</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0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27677</xdr:rowOff>
    </xdr:from>
    <xdr:to>
      <xdr:col>81</xdr:col>
      <xdr:colOff>101600</xdr:colOff>
      <xdr:row>96</xdr:row>
      <xdr:rowOff>129277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8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145804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26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31011</xdr:rowOff>
    </xdr:from>
    <xdr:to>
      <xdr:col>76</xdr:col>
      <xdr:colOff>165100</xdr:colOff>
      <xdr:row>96</xdr:row>
      <xdr:rowOff>132611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149138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26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29628</xdr:rowOff>
    </xdr:from>
    <xdr:to>
      <xdr:col>72</xdr:col>
      <xdr:colOff>38100</xdr:colOff>
      <xdr:row>96</xdr:row>
      <xdr:rowOff>131228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147755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26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34761</xdr:rowOff>
    </xdr:from>
    <xdr:to>
      <xdr:col>67</xdr:col>
      <xdr:colOff>101600</xdr:colOff>
      <xdr:row>96</xdr:row>
      <xdr:rowOff>136361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152888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26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類似団体と比べ比較的高い数値となっているのが、総務費・農林水産業費・教育費・民生費・公債費となっている。総務費は住民一人当たり</a:t>
          </a:r>
          <a:r>
            <a:rPr kumimoji="1" lang="en-US" altLang="ja-JP" sz="1300">
              <a:latin typeface="ＭＳ Ｐゴシック" panose="020B0600070205080204" pitchFamily="50" charset="-128"/>
              <a:ea typeface="ＭＳ Ｐゴシック" panose="020B0600070205080204" pitchFamily="50" charset="-128"/>
            </a:rPr>
            <a:t>297,934</a:t>
          </a:r>
          <a:r>
            <a:rPr kumimoji="1" lang="ja-JP" altLang="en-US" sz="1300">
              <a:latin typeface="ＭＳ Ｐゴシック" panose="020B0600070205080204" pitchFamily="50" charset="-128"/>
              <a:ea typeface="ＭＳ Ｐゴシック" panose="020B0600070205080204" pitchFamily="50" charset="-128"/>
            </a:rPr>
            <a:t>円となっている。前年度比で増加しているのは土地の先行取得による繰出金の増加が要因となっている。農林水産業費は住民一人当たり</a:t>
          </a:r>
          <a:r>
            <a:rPr kumimoji="1" lang="en-US" altLang="ja-JP" sz="1300">
              <a:latin typeface="ＭＳ Ｐゴシック" panose="020B0600070205080204" pitchFamily="50" charset="-128"/>
              <a:ea typeface="ＭＳ Ｐゴシック" panose="020B0600070205080204" pitchFamily="50" charset="-128"/>
            </a:rPr>
            <a:t>68,677</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円となっている。類似団体平均と比べ高くなっている主な要因としては、農作業の受託作業等を行う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地域振興公社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への費用となっている。教育費の住民一人当たりは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128,365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円となっている。昨年度と比較して高くなっているのは、給食センターの改修工事の実施が主な要因となっている。民生費は住民一人当たり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306,503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本町には社会福祉施設が多いことにより、構造的に民生費が高い状況にある。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134,252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財政力の脆弱さから長年地方債に依存した財源構成になっており、公債費が高止まりしている状況。</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年度末の財政調整基金残高は、</a:t>
          </a:r>
          <a:r>
            <a:rPr kumimoji="1" lang="en-US" altLang="ja-JP" sz="1300">
              <a:latin typeface="ＭＳ ゴシック" pitchFamily="49" charset="-128"/>
              <a:ea typeface="ＭＳ ゴシック" pitchFamily="49" charset="-128"/>
            </a:rPr>
            <a:t>2,370,496</a:t>
          </a:r>
          <a:r>
            <a:rPr kumimoji="1" lang="ja-JP" altLang="en-US" sz="1300">
              <a:latin typeface="ＭＳ ゴシック" pitchFamily="49" charset="-128"/>
              <a:ea typeface="ＭＳ ゴシック" pitchFamily="49" charset="-128"/>
            </a:rPr>
            <a:t>千円であり、標準財政規模比</a:t>
          </a:r>
          <a:r>
            <a:rPr kumimoji="1" lang="en-US" altLang="ja-JP" sz="1300">
              <a:latin typeface="ＭＳ ゴシック" pitchFamily="49" charset="-128"/>
              <a:ea typeface="ＭＳ ゴシック" pitchFamily="49" charset="-128"/>
            </a:rPr>
            <a:t>62.98</a:t>
          </a:r>
          <a:r>
            <a:rPr kumimoji="1" lang="ja-JP" altLang="en-US" sz="1300">
              <a:latin typeface="ＭＳ ゴシック" pitchFamily="49" charset="-128"/>
              <a:ea typeface="ＭＳ ゴシック" pitchFamily="49" charset="-128"/>
            </a:rPr>
            <a:t>％となっている。実質収支は数年安定的に推移しており令和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年度は標準財政規模比</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％となっている。実質単年度収支は令和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年度に</a:t>
          </a:r>
          <a:r>
            <a:rPr kumimoji="1" lang="en-US" altLang="ja-JP" sz="1300">
              <a:latin typeface="ＭＳ ゴシック" pitchFamily="49" charset="-128"/>
              <a:ea typeface="ＭＳ ゴシック" pitchFamily="49" charset="-128"/>
            </a:rPr>
            <a:t>420,000</a:t>
          </a:r>
          <a:r>
            <a:rPr kumimoji="1" lang="ja-JP" altLang="en-US" sz="1300">
              <a:latin typeface="ＭＳ ゴシック" pitchFamily="49" charset="-128"/>
              <a:ea typeface="ＭＳ ゴシック" pitchFamily="49" charset="-128"/>
            </a:rPr>
            <a:t>千円の財政調整基金の取崩しを行ったため</a:t>
          </a:r>
          <a:r>
            <a:rPr kumimoji="1" lang="en-US" altLang="ja-JP" sz="1300">
              <a:latin typeface="ＭＳ ゴシック" pitchFamily="49" charset="-128"/>
              <a:ea typeface="ＭＳ ゴシック" pitchFamily="49" charset="-128"/>
            </a:rPr>
            <a:t>-10.58</a:t>
          </a:r>
          <a:r>
            <a:rPr kumimoji="1" lang="ja-JP" altLang="en-US" sz="13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一般会計、水道事業会計及び特別会計ともに黒字であるが、一般会計から特別会計等への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出金の負担が大きい。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水道事業会計においては法定外繰入を行い黒字となっているため、経営戦略等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づき将来の財源の見通しを立て計画的な事業運営に努める。また、他の特別会計においても、効率的な事業運営に努め、財政運営の安定性・継続性の確保を図り、独立採算制の原則のもと財政健全化に向けた取り組みを強化し、一般会計への負担軽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7517201</v>
      </c>
      <c r="BO4" s="371"/>
      <c r="BP4" s="371"/>
      <c r="BQ4" s="371"/>
      <c r="BR4" s="371"/>
      <c r="BS4" s="371"/>
      <c r="BT4" s="371"/>
      <c r="BU4" s="372"/>
      <c r="BV4" s="370">
        <v>7188713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3</v>
      </c>
      <c r="CU4" s="377"/>
      <c r="CV4" s="377"/>
      <c r="CW4" s="377"/>
      <c r="CX4" s="377"/>
      <c r="CY4" s="377"/>
      <c r="CZ4" s="377"/>
      <c r="DA4" s="378"/>
      <c r="DB4" s="376">
        <v>2.4</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7364039</v>
      </c>
      <c r="BO5" s="408"/>
      <c r="BP5" s="408"/>
      <c r="BQ5" s="408"/>
      <c r="BR5" s="408"/>
      <c r="BS5" s="408"/>
      <c r="BT5" s="408"/>
      <c r="BU5" s="409"/>
      <c r="BV5" s="407">
        <v>7045543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87.1</v>
      </c>
      <c r="CU5" s="405"/>
      <c r="CV5" s="405"/>
      <c r="CW5" s="405"/>
      <c r="CX5" s="405"/>
      <c r="CY5" s="405"/>
      <c r="CZ5" s="405"/>
      <c r="DA5" s="406"/>
      <c r="DB5" s="404">
        <v>81</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153162</v>
      </c>
      <c r="BO6" s="408"/>
      <c r="BP6" s="408"/>
      <c r="BQ6" s="408"/>
      <c r="BR6" s="408"/>
      <c r="BS6" s="408"/>
      <c r="BT6" s="408"/>
      <c r="BU6" s="409"/>
      <c r="BV6" s="407">
        <v>143170</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87.8</v>
      </c>
      <c r="CU6" s="445"/>
      <c r="CV6" s="445"/>
      <c r="CW6" s="445"/>
      <c r="CX6" s="445"/>
      <c r="CY6" s="445"/>
      <c r="CZ6" s="445"/>
      <c r="DA6" s="446"/>
      <c r="DB6" s="444">
        <v>83.6</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40186</v>
      </c>
      <c r="BO7" s="408"/>
      <c r="BP7" s="408"/>
      <c r="BQ7" s="408"/>
      <c r="BR7" s="408"/>
      <c r="BS7" s="408"/>
      <c r="BT7" s="408"/>
      <c r="BU7" s="409"/>
      <c r="BV7" s="407">
        <v>51611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3763786</v>
      </c>
      <c r="CU7" s="408"/>
      <c r="CV7" s="408"/>
      <c r="CW7" s="408"/>
      <c r="CX7" s="408"/>
      <c r="CY7" s="408"/>
      <c r="CZ7" s="408"/>
      <c r="DA7" s="409"/>
      <c r="DB7" s="407">
        <v>3794914</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104</v>
      </c>
      <c r="AV8" s="440"/>
      <c r="AW8" s="440"/>
      <c r="AX8" s="440"/>
      <c r="AY8" s="441" t="s">
        <v>111</v>
      </c>
      <c r="AZ8" s="442"/>
      <c r="BA8" s="442"/>
      <c r="BB8" s="442"/>
      <c r="BC8" s="442"/>
      <c r="BD8" s="442"/>
      <c r="BE8" s="442"/>
      <c r="BF8" s="442"/>
      <c r="BG8" s="442"/>
      <c r="BH8" s="442"/>
      <c r="BI8" s="442"/>
      <c r="BJ8" s="442"/>
      <c r="BK8" s="442"/>
      <c r="BL8" s="442"/>
      <c r="BM8" s="443"/>
      <c r="BN8" s="407">
        <v>112976</v>
      </c>
      <c r="BO8" s="408"/>
      <c r="BP8" s="408"/>
      <c r="BQ8" s="408"/>
      <c r="BR8" s="408"/>
      <c r="BS8" s="408"/>
      <c r="BT8" s="408"/>
      <c r="BU8" s="409"/>
      <c r="BV8" s="407">
        <v>91559</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0.16</v>
      </c>
      <c r="CU8" s="448"/>
      <c r="CV8" s="448"/>
      <c r="CW8" s="448"/>
      <c r="CX8" s="448"/>
      <c r="CY8" s="448"/>
      <c r="CZ8" s="448"/>
      <c r="DA8" s="449"/>
      <c r="DB8" s="447">
        <v>0.17</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5817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104</v>
      </c>
      <c r="AV9" s="440"/>
      <c r="AW9" s="440"/>
      <c r="AX9" s="440"/>
      <c r="AY9" s="441" t="s">
        <v>117</v>
      </c>
      <c r="AZ9" s="442"/>
      <c r="BA9" s="442"/>
      <c r="BB9" s="442"/>
      <c r="BC9" s="442"/>
      <c r="BD9" s="442"/>
      <c r="BE9" s="442"/>
      <c r="BF9" s="442"/>
      <c r="BG9" s="442"/>
      <c r="BH9" s="442"/>
      <c r="BI9" s="442"/>
      <c r="BJ9" s="442"/>
      <c r="BK9" s="442"/>
      <c r="BL9" s="442"/>
      <c r="BM9" s="443"/>
      <c r="BN9" s="407">
        <v>21417</v>
      </c>
      <c r="BO9" s="408"/>
      <c r="BP9" s="408"/>
      <c r="BQ9" s="408"/>
      <c r="BR9" s="408"/>
      <c r="BS9" s="408"/>
      <c r="BT9" s="408"/>
      <c r="BU9" s="409"/>
      <c r="BV9" s="407">
        <v>9585</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15.7</v>
      </c>
      <c r="CU9" s="405"/>
      <c r="CV9" s="405"/>
      <c r="CW9" s="405"/>
      <c r="CX9" s="405"/>
      <c r="CY9" s="405"/>
      <c r="CZ9" s="405"/>
      <c r="DA9" s="406"/>
      <c r="DB9" s="404">
        <v>16.3</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7"/>
      <c r="N10" s="437"/>
      <c r="O10" s="437"/>
      <c r="P10" s="437"/>
      <c r="Q10" s="438"/>
      <c r="R10" s="458">
        <v>5806</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375</v>
      </c>
      <c r="BO10" s="408"/>
      <c r="BP10" s="408"/>
      <c r="BQ10" s="408"/>
      <c r="BR10" s="408"/>
      <c r="BS10" s="408"/>
      <c r="BT10" s="408"/>
      <c r="BU10" s="409"/>
      <c r="BV10" s="407">
        <v>371</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6017</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420000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131</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141</v>
      </c>
      <c r="N13" s="499"/>
      <c r="O13" s="499"/>
      <c r="P13" s="499"/>
      <c r="Q13" s="500"/>
      <c r="R13" s="491">
        <v>5995</v>
      </c>
      <c r="S13" s="492"/>
      <c r="T13" s="492"/>
      <c r="U13" s="492"/>
      <c r="V13" s="493"/>
      <c r="W13" s="423" t="s">
        <v>142</v>
      </c>
      <c r="X13" s="424"/>
      <c r="Y13" s="424"/>
      <c r="Z13" s="424"/>
      <c r="AA13" s="424"/>
      <c r="AB13" s="414"/>
      <c r="AC13" s="458">
        <v>115</v>
      </c>
      <c r="AD13" s="459"/>
      <c r="AE13" s="459"/>
      <c r="AF13" s="459"/>
      <c r="AG13" s="501"/>
      <c r="AH13" s="458">
        <v>135</v>
      </c>
      <c r="AI13" s="459"/>
      <c r="AJ13" s="459"/>
      <c r="AK13" s="459"/>
      <c r="AL13" s="460"/>
      <c r="AM13" s="436" t="s">
        <v>143</v>
      </c>
      <c r="AN13" s="437"/>
      <c r="AO13" s="437"/>
      <c r="AP13" s="437"/>
      <c r="AQ13" s="437"/>
      <c r="AR13" s="437"/>
      <c r="AS13" s="437"/>
      <c r="AT13" s="438"/>
      <c r="AU13" s="439" t="s">
        <v>104</v>
      </c>
      <c r="AV13" s="440"/>
      <c r="AW13" s="440"/>
      <c r="AX13" s="440"/>
      <c r="AY13" s="441" t="s">
        <v>144</v>
      </c>
      <c r="AZ13" s="442"/>
      <c r="BA13" s="442"/>
      <c r="BB13" s="442"/>
      <c r="BC13" s="442"/>
      <c r="BD13" s="442"/>
      <c r="BE13" s="442"/>
      <c r="BF13" s="442"/>
      <c r="BG13" s="442"/>
      <c r="BH13" s="442"/>
      <c r="BI13" s="442"/>
      <c r="BJ13" s="442"/>
      <c r="BK13" s="442"/>
      <c r="BL13" s="442"/>
      <c r="BM13" s="443"/>
      <c r="BN13" s="407">
        <v>-398208</v>
      </c>
      <c r="BO13" s="408"/>
      <c r="BP13" s="408"/>
      <c r="BQ13" s="408"/>
      <c r="BR13" s="408"/>
      <c r="BS13" s="408"/>
      <c r="BT13" s="408"/>
      <c r="BU13" s="409"/>
      <c r="BV13" s="407">
        <v>9956</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8.9</v>
      </c>
      <c r="CU13" s="405"/>
      <c r="CV13" s="405"/>
      <c r="CW13" s="405"/>
      <c r="CX13" s="405"/>
      <c r="CY13" s="405"/>
      <c r="CZ13" s="405"/>
      <c r="DA13" s="406"/>
      <c r="DB13" s="404">
        <v>9</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146</v>
      </c>
      <c r="M14" s="489"/>
      <c r="N14" s="489"/>
      <c r="O14" s="489"/>
      <c r="P14" s="489"/>
      <c r="Q14" s="490"/>
      <c r="R14" s="491">
        <v>6054</v>
      </c>
      <c r="S14" s="492"/>
      <c r="T14" s="492"/>
      <c r="U14" s="492"/>
      <c r="V14" s="493"/>
      <c r="W14" s="397"/>
      <c r="X14" s="398"/>
      <c r="Y14" s="398"/>
      <c r="Z14" s="398"/>
      <c r="AA14" s="398"/>
      <c r="AB14" s="387"/>
      <c r="AC14" s="494">
        <v>4.2</v>
      </c>
      <c r="AD14" s="495"/>
      <c r="AE14" s="495"/>
      <c r="AF14" s="495"/>
      <c r="AG14" s="496"/>
      <c r="AH14" s="494">
        <v>5.4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131</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141</v>
      </c>
      <c r="N15" s="499"/>
      <c r="O15" s="499"/>
      <c r="P15" s="499"/>
      <c r="Q15" s="500"/>
      <c r="R15" s="491">
        <v>6033</v>
      </c>
      <c r="S15" s="492"/>
      <c r="T15" s="492"/>
      <c r="U15" s="492"/>
      <c r="V15" s="493"/>
      <c r="W15" s="423" t="s">
        <v>148</v>
      </c>
      <c r="X15" s="424"/>
      <c r="Y15" s="424"/>
      <c r="Z15" s="424"/>
      <c r="AA15" s="424"/>
      <c r="AB15" s="414"/>
      <c r="AC15" s="458">
        <v>477</v>
      </c>
      <c r="AD15" s="459"/>
      <c r="AE15" s="459"/>
      <c r="AF15" s="459"/>
      <c r="AG15" s="501"/>
      <c r="AH15" s="458">
        <v>393</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593271</v>
      </c>
      <c r="BO15" s="371"/>
      <c r="BP15" s="371"/>
      <c r="BQ15" s="371"/>
      <c r="BR15" s="371"/>
      <c r="BS15" s="371"/>
      <c r="BT15" s="371"/>
      <c r="BU15" s="372"/>
      <c r="BV15" s="370">
        <v>557793</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17.399999999999999</v>
      </c>
      <c r="AD16" s="495"/>
      <c r="AE16" s="495"/>
      <c r="AF16" s="495"/>
      <c r="AG16" s="496"/>
      <c r="AH16" s="494">
        <v>15.6</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3615728</v>
      </c>
      <c r="BO16" s="408"/>
      <c r="BP16" s="408"/>
      <c r="BQ16" s="408"/>
      <c r="BR16" s="408"/>
      <c r="BS16" s="408"/>
      <c r="BT16" s="408"/>
      <c r="BU16" s="409"/>
      <c r="BV16" s="407">
        <v>3540057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2142</v>
      </c>
      <c r="AD17" s="459"/>
      <c r="AE17" s="459"/>
      <c r="AF17" s="459"/>
      <c r="AG17" s="501"/>
      <c r="AH17" s="458">
        <v>1987</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739683</v>
      </c>
      <c r="BO17" s="408"/>
      <c r="BP17" s="408"/>
      <c r="BQ17" s="408"/>
      <c r="BR17" s="408"/>
      <c r="BS17" s="408"/>
      <c r="BT17" s="408"/>
      <c r="BU17" s="409"/>
      <c r="BV17" s="407">
        <v>695346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158</v>
      </c>
      <c r="C18" s="450"/>
      <c r="D18" s="450"/>
      <c r="E18" s="530"/>
      <c r="F18" s="530"/>
      <c r="G18" s="530"/>
      <c r="H18" s="530"/>
      <c r="I18" s="530"/>
      <c r="J18" s="530"/>
      <c r="K18" s="530"/>
      <c r="L18" s="531">
        <v>81.819999999999993</v>
      </c>
      <c r="M18" s="531"/>
      <c r="N18" s="531"/>
      <c r="O18" s="531"/>
      <c r="P18" s="531"/>
      <c r="Q18" s="531"/>
      <c r="R18" s="532"/>
      <c r="S18" s="532"/>
      <c r="T18" s="532"/>
      <c r="U18" s="532"/>
      <c r="V18" s="533"/>
      <c r="W18" s="425"/>
      <c r="X18" s="426"/>
      <c r="Y18" s="426"/>
      <c r="Z18" s="426"/>
      <c r="AA18" s="426"/>
      <c r="AB18" s="417"/>
      <c r="AC18" s="534">
        <v>78.3</v>
      </c>
      <c r="AD18" s="535"/>
      <c r="AE18" s="535"/>
      <c r="AF18" s="535"/>
      <c r="AG18" s="536"/>
      <c r="AH18" s="534">
        <v>79</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3333267</v>
      </c>
      <c r="BO18" s="408"/>
      <c r="BP18" s="408"/>
      <c r="BQ18" s="408"/>
      <c r="BR18" s="408"/>
      <c r="BS18" s="408"/>
      <c r="BT18" s="408"/>
      <c r="BU18" s="409"/>
      <c r="BV18" s="407">
        <v>3105093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160</v>
      </c>
      <c r="C19" s="450"/>
      <c r="D19" s="450"/>
      <c r="E19" s="530"/>
      <c r="F19" s="530"/>
      <c r="G19" s="530"/>
      <c r="H19" s="530"/>
      <c r="I19" s="530"/>
      <c r="J19" s="530"/>
      <c r="K19" s="530"/>
      <c r="L19" s="538">
        <v>71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4807422</v>
      </c>
      <c r="BO19" s="408"/>
      <c r="BP19" s="408"/>
      <c r="BQ19" s="408"/>
      <c r="BR19" s="408"/>
      <c r="BS19" s="408"/>
      <c r="BT19" s="408"/>
      <c r="BU19" s="409"/>
      <c r="BV19" s="407">
        <v>4491282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162</v>
      </c>
      <c r="C20" s="450"/>
      <c r="D20" s="450"/>
      <c r="E20" s="530"/>
      <c r="F20" s="530"/>
      <c r="G20" s="530"/>
      <c r="H20" s="530"/>
      <c r="I20" s="530"/>
      <c r="J20" s="530"/>
      <c r="K20" s="530"/>
      <c r="L20" s="538">
        <v>2561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7294153</v>
      </c>
      <c r="BO22" s="371"/>
      <c r="BP22" s="371"/>
      <c r="BQ22" s="371"/>
      <c r="BR22" s="371"/>
      <c r="BS22" s="371"/>
      <c r="BT22" s="371"/>
      <c r="BU22" s="372"/>
      <c r="BV22" s="370">
        <v>7208547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6718314</v>
      </c>
      <c r="BO23" s="408"/>
      <c r="BP23" s="408"/>
      <c r="BQ23" s="408"/>
      <c r="BR23" s="408"/>
      <c r="BS23" s="408"/>
      <c r="BT23" s="408"/>
      <c r="BU23" s="409"/>
      <c r="BV23" s="407">
        <v>6569606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172</v>
      </c>
      <c r="F24" s="437"/>
      <c r="G24" s="437"/>
      <c r="H24" s="437"/>
      <c r="I24" s="437"/>
      <c r="J24" s="437"/>
      <c r="K24" s="438"/>
      <c r="L24" s="458">
        <v>1</v>
      </c>
      <c r="M24" s="459"/>
      <c r="N24" s="459"/>
      <c r="O24" s="459"/>
      <c r="P24" s="501"/>
      <c r="Q24" s="458">
        <v>6849</v>
      </c>
      <c r="R24" s="459"/>
      <c r="S24" s="459"/>
      <c r="T24" s="459"/>
      <c r="U24" s="459"/>
      <c r="V24" s="501"/>
      <c r="W24" s="553"/>
      <c r="X24" s="554"/>
      <c r="Y24" s="555"/>
      <c r="Z24" s="457" t="s">
        <v>173</v>
      </c>
      <c r="AA24" s="437"/>
      <c r="AB24" s="437"/>
      <c r="AC24" s="437"/>
      <c r="AD24" s="437"/>
      <c r="AE24" s="437"/>
      <c r="AF24" s="437"/>
      <c r="AG24" s="438"/>
      <c r="AH24" s="458">
        <v>90</v>
      </c>
      <c r="AI24" s="459"/>
      <c r="AJ24" s="459"/>
      <c r="AK24" s="459"/>
      <c r="AL24" s="501"/>
      <c r="AM24" s="458">
        <v>261090</v>
      </c>
      <c r="AN24" s="459"/>
      <c r="AO24" s="459"/>
      <c r="AP24" s="459"/>
      <c r="AQ24" s="459"/>
      <c r="AR24" s="501"/>
      <c r="AS24" s="458">
        <v>2901</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5763210</v>
      </c>
      <c r="BO24" s="408"/>
      <c r="BP24" s="408"/>
      <c r="BQ24" s="408"/>
      <c r="BR24" s="408"/>
      <c r="BS24" s="408"/>
      <c r="BT24" s="408"/>
      <c r="BU24" s="409"/>
      <c r="BV24" s="407">
        <v>5557173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175</v>
      </c>
      <c r="F25" s="437"/>
      <c r="G25" s="437"/>
      <c r="H25" s="437"/>
      <c r="I25" s="437"/>
      <c r="J25" s="437"/>
      <c r="K25" s="438"/>
      <c r="L25" s="458">
        <v>1</v>
      </c>
      <c r="M25" s="459"/>
      <c r="N25" s="459"/>
      <c r="O25" s="459"/>
      <c r="P25" s="501"/>
      <c r="Q25" s="458">
        <v>5400</v>
      </c>
      <c r="R25" s="459"/>
      <c r="S25" s="459"/>
      <c r="T25" s="459"/>
      <c r="U25" s="459"/>
      <c r="V25" s="501"/>
      <c r="W25" s="553"/>
      <c r="X25" s="554"/>
      <c r="Y25" s="555"/>
      <c r="Z25" s="457" t="s">
        <v>176</v>
      </c>
      <c r="AA25" s="437"/>
      <c r="AB25" s="437"/>
      <c r="AC25" s="437"/>
      <c r="AD25" s="437"/>
      <c r="AE25" s="437"/>
      <c r="AF25" s="437"/>
      <c r="AG25" s="438"/>
      <c r="AH25" s="458" t="s">
        <v>140</v>
      </c>
      <c r="AI25" s="459"/>
      <c r="AJ25" s="459"/>
      <c r="AK25" s="459"/>
      <c r="AL25" s="501"/>
      <c r="AM25" s="458" t="s">
        <v>131</v>
      </c>
      <c r="AN25" s="459"/>
      <c r="AO25" s="459"/>
      <c r="AP25" s="459"/>
      <c r="AQ25" s="459"/>
      <c r="AR25" s="501"/>
      <c r="AS25" s="458" t="s">
        <v>140</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37600</v>
      </c>
      <c r="BO25" s="371"/>
      <c r="BP25" s="371"/>
      <c r="BQ25" s="371"/>
      <c r="BR25" s="371"/>
      <c r="BS25" s="371"/>
      <c r="BT25" s="371"/>
      <c r="BU25" s="372"/>
      <c r="BV25" s="370">
        <v>38870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178</v>
      </c>
      <c r="F26" s="437"/>
      <c r="G26" s="437"/>
      <c r="H26" s="437"/>
      <c r="I26" s="437"/>
      <c r="J26" s="437"/>
      <c r="K26" s="438"/>
      <c r="L26" s="458">
        <v>1</v>
      </c>
      <c r="M26" s="459"/>
      <c r="N26" s="459"/>
      <c r="O26" s="459"/>
      <c r="P26" s="501"/>
      <c r="Q26" s="458">
        <v>5103</v>
      </c>
      <c r="R26" s="459"/>
      <c r="S26" s="459"/>
      <c r="T26" s="459"/>
      <c r="U26" s="459"/>
      <c r="V26" s="501"/>
      <c r="W26" s="553"/>
      <c r="X26" s="554"/>
      <c r="Y26" s="555"/>
      <c r="Z26" s="457" t="s">
        <v>179</v>
      </c>
      <c r="AA26" s="559"/>
      <c r="AB26" s="559"/>
      <c r="AC26" s="559"/>
      <c r="AD26" s="559"/>
      <c r="AE26" s="559"/>
      <c r="AF26" s="559"/>
      <c r="AG26" s="560"/>
      <c r="AH26" s="458">
        <v>1</v>
      </c>
      <c r="AI26" s="459"/>
      <c r="AJ26" s="459"/>
      <c r="AK26" s="459"/>
      <c r="AL26" s="501"/>
      <c r="AM26" s="458" t="s">
        <v>180</v>
      </c>
      <c r="AN26" s="459"/>
      <c r="AO26" s="459"/>
      <c r="AP26" s="459"/>
      <c r="AQ26" s="459"/>
      <c r="AR26" s="501"/>
      <c r="AS26" s="458" t="s">
        <v>181</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183</v>
      </c>
      <c r="F27" s="437"/>
      <c r="G27" s="437"/>
      <c r="H27" s="437"/>
      <c r="I27" s="437"/>
      <c r="J27" s="437"/>
      <c r="K27" s="438"/>
      <c r="L27" s="458">
        <v>1</v>
      </c>
      <c r="M27" s="459"/>
      <c r="N27" s="459"/>
      <c r="O27" s="459"/>
      <c r="P27" s="501"/>
      <c r="Q27" s="458">
        <v>3050</v>
      </c>
      <c r="R27" s="459"/>
      <c r="S27" s="459"/>
      <c r="T27" s="459"/>
      <c r="U27" s="459"/>
      <c r="V27" s="501"/>
      <c r="W27" s="553"/>
      <c r="X27" s="554"/>
      <c r="Y27" s="555"/>
      <c r="Z27" s="457" t="s">
        <v>184</v>
      </c>
      <c r="AA27" s="437"/>
      <c r="AB27" s="437"/>
      <c r="AC27" s="437"/>
      <c r="AD27" s="437"/>
      <c r="AE27" s="437"/>
      <c r="AF27" s="437"/>
      <c r="AG27" s="438"/>
      <c r="AH27" s="458">
        <v>1</v>
      </c>
      <c r="AI27" s="459"/>
      <c r="AJ27" s="459"/>
      <c r="AK27" s="459"/>
      <c r="AL27" s="501"/>
      <c r="AM27" s="458" t="s">
        <v>181</v>
      </c>
      <c r="AN27" s="459"/>
      <c r="AO27" s="459"/>
      <c r="AP27" s="459"/>
      <c r="AQ27" s="459"/>
      <c r="AR27" s="501"/>
      <c r="AS27" s="458" t="s">
        <v>181</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243571</v>
      </c>
      <c r="BO27" s="527"/>
      <c r="BP27" s="527"/>
      <c r="BQ27" s="527"/>
      <c r="BR27" s="527"/>
      <c r="BS27" s="527"/>
      <c r="BT27" s="527"/>
      <c r="BU27" s="528"/>
      <c r="BV27" s="526">
        <v>136903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186</v>
      </c>
      <c r="F28" s="437"/>
      <c r="G28" s="437"/>
      <c r="H28" s="437"/>
      <c r="I28" s="437"/>
      <c r="J28" s="437"/>
      <c r="K28" s="438"/>
      <c r="L28" s="458">
        <v>1</v>
      </c>
      <c r="M28" s="459"/>
      <c r="N28" s="459"/>
      <c r="O28" s="459"/>
      <c r="P28" s="501"/>
      <c r="Q28" s="458">
        <v>2520</v>
      </c>
      <c r="R28" s="459"/>
      <c r="S28" s="459"/>
      <c r="T28" s="459"/>
      <c r="U28" s="459"/>
      <c r="V28" s="501"/>
      <c r="W28" s="553"/>
      <c r="X28" s="554"/>
      <c r="Y28" s="555"/>
      <c r="Z28" s="457" t="s">
        <v>187</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2370496</v>
      </c>
      <c r="BO28" s="371"/>
      <c r="BP28" s="371"/>
      <c r="BQ28" s="371"/>
      <c r="BR28" s="371"/>
      <c r="BS28" s="371"/>
      <c r="BT28" s="371"/>
      <c r="BU28" s="372"/>
      <c r="BV28" s="370">
        <v>2790121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189</v>
      </c>
      <c r="F29" s="437"/>
      <c r="G29" s="437"/>
      <c r="H29" s="437"/>
      <c r="I29" s="437"/>
      <c r="J29" s="437"/>
      <c r="K29" s="438"/>
      <c r="L29" s="458">
        <v>8</v>
      </c>
      <c r="M29" s="459"/>
      <c r="N29" s="459"/>
      <c r="O29" s="459"/>
      <c r="P29" s="501"/>
      <c r="Q29" s="458">
        <v>2290</v>
      </c>
      <c r="R29" s="459"/>
      <c r="S29" s="459"/>
      <c r="T29" s="459"/>
      <c r="U29" s="459"/>
      <c r="V29" s="501"/>
      <c r="W29" s="556"/>
      <c r="X29" s="557"/>
      <c r="Y29" s="558"/>
      <c r="Z29" s="457" t="s">
        <v>190</v>
      </c>
      <c r="AA29" s="437"/>
      <c r="AB29" s="437"/>
      <c r="AC29" s="437"/>
      <c r="AD29" s="437"/>
      <c r="AE29" s="437"/>
      <c r="AF29" s="437"/>
      <c r="AG29" s="438"/>
      <c r="AH29" s="458">
        <v>91</v>
      </c>
      <c r="AI29" s="459"/>
      <c r="AJ29" s="459"/>
      <c r="AK29" s="459"/>
      <c r="AL29" s="501"/>
      <c r="AM29" s="458">
        <v>264793</v>
      </c>
      <c r="AN29" s="459"/>
      <c r="AO29" s="459"/>
      <c r="AP29" s="459"/>
      <c r="AQ29" s="459"/>
      <c r="AR29" s="501"/>
      <c r="AS29" s="458">
        <v>2910</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499183</v>
      </c>
      <c r="BO29" s="408"/>
      <c r="BP29" s="408"/>
      <c r="BQ29" s="408"/>
      <c r="BR29" s="408"/>
      <c r="BS29" s="408"/>
      <c r="BT29" s="408"/>
      <c r="BU29" s="409"/>
      <c r="BV29" s="407">
        <v>498893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94.7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1962080</v>
      </c>
      <c r="BO30" s="527"/>
      <c r="BP30" s="527"/>
      <c r="BQ30" s="527"/>
      <c r="BR30" s="527"/>
      <c r="BS30" s="527"/>
      <c r="BT30" s="527"/>
      <c r="BU30" s="528"/>
      <c r="BV30" s="526">
        <v>1326911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199</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国民健康保険事業勘定特別会計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生活排水処理事業特別会計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鹿児島県市町村総合事務組合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大島地区衛生組合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大島地区消防組合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奄美群島広域事務組合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奄美大島地区介護保険一部事務組合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鹿児島県後期高齢者医療広域事務組合（一般会計）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鹿児島県後期高齢者医療広域事務組合（特別会計）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aO80NPUkeDeI3Hv3xPg2MluFGvyzTKY31URZQGsIp7Rk6RjHJ/7e5dGaoJZ/pdEFt8H6QSS/kR/ymQIiSpV9Cw==" saltValue="awM920ZcIrVRWghS9ev32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151" t="s">
        <v>557</v>
      </c>
      <c r="D34" s="1151"/>
      <c r="E34" s="1152"/>
      <c r="F34" s="32">
        <v>3.19</v>
      </c>
      <c r="G34" s="33">
        <v>3.49</v>
      </c>
      <c r="H34" s="33">
        <v>3.68</v>
      </c>
      <c r="I34" s="33">
        <v>3.7</v>
      </c>
      <c r="J34" s="34">
        <v>3.96</v>
      </c>
      <c r="K34" s="22"/>
      <c r="L34" s="22"/>
      <c r="M34" s="22"/>
      <c r="N34" s="22"/>
      <c r="O34" s="22"/>
      <c r="P34" s="22"/>
    </row>
    <row r="35" spans="1:16" ht="39" customHeight="1">
      <c r="A35" s="22"/>
      <c r="B35" s="35"/>
      <c r="C35" s="1145" t="s">
        <v>558</v>
      </c>
      <c r="D35" s="1146"/>
      <c r="E35" s="1147"/>
      <c r="F35" s="36">
        <v>1.57</v>
      </c>
      <c r="G35" s="37">
        <v>3.65</v>
      </c>
      <c r="H35" s="37">
        <v>2.3199999999999998</v>
      </c>
      <c r="I35" s="37">
        <v>2.41</v>
      </c>
      <c r="J35" s="38">
        <v>3</v>
      </c>
      <c r="K35" s="22"/>
      <c r="L35" s="22"/>
      <c r="M35" s="22"/>
      <c r="N35" s="22"/>
      <c r="O35" s="22"/>
      <c r="P35" s="22"/>
    </row>
    <row r="36" spans="1:16" ht="39" customHeight="1">
      <c r="A36" s="22"/>
      <c r="B36" s="35"/>
      <c r="C36" s="1145" t="s">
        <v>559</v>
      </c>
      <c r="D36" s="1146"/>
      <c r="E36" s="1147"/>
      <c r="F36" s="36">
        <v>0.16</v>
      </c>
      <c r="G36" s="37">
        <v>0.05</v>
      </c>
      <c r="H36" s="37">
        <v>0.04</v>
      </c>
      <c r="I36" s="37">
        <v>0.05</v>
      </c>
      <c r="J36" s="38">
        <v>1.88</v>
      </c>
      <c r="K36" s="22"/>
      <c r="L36" s="22"/>
      <c r="M36" s="22"/>
      <c r="N36" s="22"/>
      <c r="O36" s="22"/>
      <c r="P36" s="22"/>
    </row>
    <row r="37" spans="1:16" ht="39" customHeight="1">
      <c r="A37" s="22"/>
      <c r="B37" s="35"/>
      <c r="C37" s="1145" t="s">
        <v>560</v>
      </c>
      <c r="D37" s="1146"/>
      <c r="E37" s="1147"/>
      <c r="F37" s="36">
        <v>0.11</v>
      </c>
      <c r="G37" s="37">
        <v>7.0000000000000007E-2</v>
      </c>
      <c r="H37" s="37">
        <v>0.08</v>
      </c>
      <c r="I37" s="37">
        <v>0</v>
      </c>
      <c r="J37" s="38">
        <v>0.49</v>
      </c>
      <c r="K37" s="22"/>
      <c r="L37" s="22"/>
      <c r="M37" s="22"/>
      <c r="N37" s="22"/>
      <c r="O37" s="22"/>
      <c r="P37" s="22"/>
    </row>
    <row r="38" spans="1:16" ht="39" customHeight="1">
      <c r="A38" s="22"/>
      <c r="B38" s="35"/>
      <c r="C38" s="1145" t="s">
        <v>561</v>
      </c>
      <c r="D38" s="1146"/>
      <c r="E38" s="1147"/>
      <c r="F38" s="36">
        <v>0.03</v>
      </c>
      <c r="G38" s="37">
        <v>0.02</v>
      </c>
      <c r="H38" s="37">
        <v>0.01</v>
      </c>
      <c r="I38" s="37">
        <v>0</v>
      </c>
      <c r="J38" s="38">
        <v>0.02</v>
      </c>
      <c r="K38" s="22"/>
      <c r="L38" s="22"/>
      <c r="M38" s="22"/>
      <c r="N38" s="22"/>
      <c r="O38" s="22"/>
      <c r="P38" s="22"/>
    </row>
    <row r="39" spans="1:16" ht="39" customHeight="1">
      <c r="A39" s="22"/>
      <c r="B39" s="35"/>
      <c r="C39" s="1145" t="s">
        <v>562</v>
      </c>
      <c r="D39" s="1146"/>
      <c r="E39" s="1147"/>
      <c r="F39" s="36">
        <v>0.11</v>
      </c>
      <c r="G39" s="37">
        <v>0.3</v>
      </c>
      <c r="H39" s="37">
        <v>0.44</v>
      </c>
      <c r="I39" s="37">
        <v>0.12</v>
      </c>
      <c r="J39" s="38">
        <v>0.01</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563</v>
      </c>
      <c r="D42" s="1146"/>
      <c r="E42" s="1147"/>
      <c r="F42" s="36" t="s">
        <v>509</v>
      </c>
      <c r="G42" s="37" t="s">
        <v>509</v>
      </c>
      <c r="H42" s="37" t="s">
        <v>509</v>
      </c>
      <c r="I42" s="37" t="s">
        <v>509</v>
      </c>
      <c r="J42" s="38" t="s">
        <v>509</v>
      </c>
      <c r="K42" s="22"/>
      <c r="L42" s="22"/>
      <c r="M42" s="22"/>
      <c r="N42" s="22"/>
      <c r="O42" s="22"/>
      <c r="P42" s="22"/>
    </row>
    <row r="43" spans="1:16" ht="39" customHeight="1" thickBot="1">
      <c r="A43" s="22"/>
      <c r="B43" s="40"/>
      <c r="C43" s="1148" t="s">
        <v>564</v>
      </c>
      <c r="D43" s="1149"/>
      <c r="E43" s="1150"/>
      <c r="F43" s="41">
        <v>0</v>
      </c>
      <c r="G43" s="42">
        <v>0</v>
      </c>
      <c r="H43" s="42">
        <v>0</v>
      </c>
      <c r="I43" s="42">
        <v>0</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GokQ9oqY2L73sHsXA8uxhkH+PUftj030M5S3v5Fyx3i6XXCcJVxB6RRQlUSESmnX6ig4NMyI0SL8NLQltoKa3g==" saltValue="RG486U0mfYECYSHz/jO+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153" t="s">
        <v>11</v>
      </c>
      <c r="C45" s="1154"/>
      <c r="D45" s="58"/>
      <c r="E45" s="1159" t="s">
        <v>12</v>
      </c>
      <c r="F45" s="1159"/>
      <c r="G45" s="1159"/>
      <c r="H45" s="1159"/>
      <c r="I45" s="1159"/>
      <c r="J45" s="1160"/>
      <c r="K45" s="59">
        <v>749</v>
      </c>
      <c r="L45" s="60">
        <v>752</v>
      </c>
      <c r="M45" s="60">
        <v>756</v>
      </c>
      <c r="N45" s="60">
        <v>763</v>
      </c>
      <c r="O45" s="61">
        <v>808</v>
      </c>
      <c r="P45" s="48"/>
      <c r="Q45" s="48"/>
      <c r="R45" s="48"/>
      <c r="S45" s="48"/>
      <c r="T45" s="48"/>
      <c r="U45" s="48"/>
    </row>
    <row r="46" spans="1:21" ht="30.75" customHeight="1">
      <c r="A46" s="48"/>
      <c r="B46" s="1155"/>
      <c r="C46" s="1156"/>
      <c r="D46" s="62"/>
      <c r="E46" s="1161" t="s">
        <v>13</v>
      </c>
      <c r="F46" s="1161"/>
      <c r="G46" s="1161"/>
      <c r="H46" s="1161"/>
      <c r="I46" s="1161"/>
      <c r="J46" s="1162"/>
      <c r="K46" s="63" t="s">
        <v>509</v>
      </c>
      <c r="L46" s="64" t="s">
        <v>509</v>
      </c>
      <c r="M46" s="64" t="s">
        <v>509</v>
      </c>
      <c r="N46" s="64" t="s">
        <v>509</v>
      </c>
      <c r="O46" s="65" t="s">
        <v>509</v>
      </c>
      <c r="P46" s="48"/>
      <c r="Q46" s="48"/>
      <c r="R46" s="48"/>
      <c r="S46" s="48"/>
      <c r="T46" s="48"/>
      <c r="U46" s="48"/>
    </row>
    <row r="47" spans="1:21" ht="30.75" customHeight="1">
      <c r="A47" s="48"/>
      <c r="B47" s="1155"/>
      <c r="C47" s="1156"/>
      <c r="D47" s="62"/>
      <c r="E47" s="1161" t="s">
        <v>14</v>
      </c>
      <c r="F47" s="1161"/>
      <c r="G47" s="1161"/>
      <c r="H47" s="1161"/>
      <c r="I47" s="1161"/>
      <c r="J47" s="1162"/>
      <c r="K47" s="63" t="s">
        <v>509</v>
      </c>
      <c r="L47" s="64" t="s">
        <v>509</v>
      </c>
      <c r="M47" s="64" t="s">
        <v>509</v>
      </c>
      <c r="N47" s="64" t="s">
        <v>509</v>
      </c>
      <c r="O47" s="65" t="s">
        <v>509</v>
      </c>
      <c r="P47" s="48"/>
      <c r="Q47" s="48"/>
      <c r="R47" s="48"/>
      <c r="S47" s="48"/>
      <c r="T47" s="48"/>
      <c r="U47" s="48"/>
    </row>
    <row r="48" spans="1:21" ht="30.75" customHeight="1">
      <c r="A48" s="48"/>
      <c r="B48" s="1155"/>
      <c r="C48" s="1156"/>
      <c r="D48" s="62"/>
      <c r="E48" s="1161" t="s">
        <v>15</v>
      </c>
      <c r="F48" s="1161"/>
      <c r="G48" s="1161"/>
      <c r="H48" s="1161"/>
      <c r="I48" s="1161"/>
      <c r="J48" s="1162"/>
      <c r="K48" s="63">
        <v>100</v>
      </c>
      <c r="L48" s="64">
        <v>105</v>
      </c>
      <c r="M48" s="64">
        <v>117</v>
      </c>
      <c r="N48" s="64">
        <v>113</v>
      </c>
      <c r="O48" s="65">
        <v>112</v>
      </c>
      <c r="P48" s="48"/>
      <c r="Q48" s="48"/>
      <c r="R48" s="48"/>
      <c r="S48" s="48"/>
      <c r="T48" s="48"/>
      <c r="U48" s="48"/>
    </row>
    <row r="49" spans="1:21" ht="30.75" customHeight="1">
      <c r="A49" s="48"/>
      <c r="B49" s="1155"/>
      <c r="C49" s="1156"/>
      <c r="D49" s="62"/>
      <c r="E49" s="1161" t="s">
        <v>16</v>
      </c>
      <c r="F49" s="1161"/>
      <c r="G49" s="1161"/>
      <c r="H49" s="1161"/>
      <c r="I49" s="1161"/>
      <c r="J49" s="1162"/>
      <c r="K49" s="63">
        <v>38</v>
      </c>
      <c r="L49" s="64">
        <v>37</v>
      </c>
      <c r="M49" s="64">
        <v>37</v>
      </c>
      <c r="N49" s="64">
        <v>36</v>
      </c>
      <c r="O49" s="65">
        <v>15</v>
      </c>
      <c r="P49" s="48"/>
      <c r="Q49" s="48"/>
      <c r="R49" s="48"/>
      <c r="S49" s="48"/>
      <c r="T49" s="48"/>
      <c r="U49" s="48"/>
    </row>
    <row r="50" spans="1:21" ht="30.75" customHeight="1">
      <c r="A50" s="48"/>
      <c r="B50" s="1155"/>
      <c r="C50" s="1156"/>
      <c r="D50" s="62"/>
      <c r="E50" s="1161" t="s">
        <v>17</v>
      </c>
      <c r="F50" s="1161"/>
      <c r="G50" s="1161"/>
      <c r="H50" s="1161"/>
      <c r="I50" s="1161"/>
      <c r="J50" s="1162"/>
      <c r="K50" s="63" t="s">
        <v>509</v>
      </c>
      <c r="L50" s="64" t="s">
        <v>509</v>
      </c>
      <c r="M50" s="64" t="s">
        <v>509</v>
      </c>
      <c r="N50" s="64" t="s">
        <v>509</v>
      </c>
      <c r="O50" s="65" t="s">
        <v>509</v>
      </c>
      <c r="P50" s="48"/>
      <c r="Q50" s="48"/>
      <c r="R50" s="48"/>
      <c r="S50" s="48"/>
      <c r="T50" s="48"/>
      <c r="U50" s="48"/>
    </row>
    <row r="51" spans="1:21" ht="30.75" customHeight="1">
      <c r="A51" s="48"/>
      <c r="B51" s="1157"/>
      <c r="C51" s="1158"/>
      <c r="D51" s="66"/>
      <c r="E51" s="1161" t="s">
        <v>18</v>
      </c>
      <c r="F51" s="1161"/>
      <c r="G51" s="1161"/>
      <c r="H51" s="1161"/>
      <c r="I51" s="1161"/>
      <c r="J51" s="1162"/>
      <c r="K51" s="63" t="s">
        <v>509</v>
      </c>
      <c r="L51" s="64" t="s">
        <v>509</v>
      </c>
      <c r="M51" s="64" t="s">
        <v>509</v>
      </c>
      <c r="N51" s="64" t="s">
        <v>509</v>
      </c>
      <c r="O51" s="65" t="s">
        <v>509</v>
      </c>
      <c r="P51" s="48"/>
      <c r="Q51" s="48"/>
      <c r="R51" s="48"/>
      <c r="S51" s="48"/>
      <c r="T51" s="48"/>
      <c r="U51" s="48"/>
    </row>
    <row r="52" spans="1:21" ht="30.75" customHeight="1">
      <c r="A52" s="48"/>
      <c r="B52" s="1163" t="s">
        <v>19</v>
      </c>
      <c r="C52" s="1164"/>
      <c r="D52" s="66"/>
      <c r="E52" s="1161" t="s">
        <v>20</v>
      </c>
      <c r="F52" s="1161"/>
      <c r="G52" s="1161"/>
      <c r="H52" s="1161"/>
      <c r="I52" s="1161"/>
      <c r="J52" s="1162"/>
      <c r="K52" s="63">
        <v>610</v>
      </c>
      <c r="L52" s="64">
        <v>650</v>
      </c>
      <c r="M52" s="64">
        <v>634</v>
      </c>
      <c r="N52" s="64">
        <v>621</v>
      </c>
      <c r="O52" s="65">
        <v>673</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277</v>
      </c>
      <c r="L53" s="69">
        <v>244</v>
      </c>
      <c r="M53" s="69">
        <v>276</v>
      </c>
      <c r="N53" s="69">
        <v>291</v>
      </c>
      <c r="O53" s="70">
        <v>262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yN3UHiM9wUweZPkAKHYYYsm2ZqYSvEvtonmJeVQqWME2XXbd1wRn0rpeqaYBQHWnZgusVDKo7LIT8pix6IEOw==" saltValue="nDWizjlgzfaneofVyXib2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550</v>
      </c>
      <c r="J40" s="103" t="s">
        <v>551</v>
      </c>
      <c r="K40" s="103" t="s">
        <v>552</v>
      </c>
      <c r="L40" s="103" t="s">
        <v>553</v>
      </c>
      <c r="M40" s="104" t="s">
        <v>554</v>
      </c>
    </row>
    <row r="41" spans="2:13" ht="27.75" customHeight="1">
      <c r="B41" s="1184" t="s">
        <v>32</v>
      </c>
      <c r="C41" s="1185"/>
      <c r="D41" s="105"/>
      <c r="E41" s="1190" t="s">
        <v>33</v>
      </c>
      <c r="F41" s="1190"/>
      <c r="G41" s="1190"/>
      <c r="H41" s="1191"/>
      <c r="I41" s="355">
        <v>7110</v>
      </c>
      <c r="J41" s="356">
        <v>7202</v>
      </c>
      <c r="K41" s="356">
        <v>7201</v>
      </c>
      <c r="L41" s="356">
        <v>7209</v>
      </c>
      <c r="M41" s="357">
        <v>7294</v>
      </c>
    </row>
    <row r="42" spans="2:13" ht="27.75" customHeight="1">
      <c r="B42" s="1186"/>
      <c r="C42" s="1187"/>
      <c r="D42" s="106"/>
      <c r="E42" s="1192" t="s">
        <v>34</v>
      </c>
      <c r="F42" s="1192"/>
      <c r="G42" s="1192"/>
      <c r="H42" s="1193"/>
      <c r="I42" s="358" t="s">
        <v>509</v>
      </c>
      <c r="J42" s="359" t="s">
        <v>509</v>
      </c>
      <c r="K42" s="359" t="s">
        <v>509</v>
      </c>
      <c r="L42" s="359" t="s">
        <v>509</v>
      </c>
      <c r="M42" s="360" t="s">
        <v>509</v>
      </c>
    </row>
    <row r="43" spans="2:13" ht="27.75" customHeight="1">
      <c r="B43" s="1186"/>
      <c r="C43" s="1187"/>
      <c r="D43" s="106"/>
      <c r="E43" s="1192" t="s">
        <v>35</v>
      </c>
      <c r="F43" s="1192"/>
      <c r="G43" s="1192"/>
      <c r="H43" s="1193"/>
      <c r="I43" s="358">
        <v>1317</v>
      </c>
      <c r="J43" s="359">
        <v>1337</v>
      </c>
      <c r="K43" s="359">
        <v>1300</v>
      </c>
      <c r="L43" s="359">
        <v>1257</v>
      </c>
      <c r="M43" s="360">
        <v>1169</v>
      </c>
    </row>
    <row r="44" spans="2:13" ht="27.75" customHeight="1">
      <c r="B44" s="1186"/>
      <c r="C44" s="1187"/>
      <c r="D44" s="106"/>
      <c r="E44" s="1192" t="s">
        <v>36</v>
      </c>
      <c r="F44" s="1192"/>
      <c r="G44" s="1192"/>
      <c r="H44" s="1193"/>
      <c r="I44" s="358">
        <v>117</v>
      </c>
      <c r="J44" s="359">
        <v>72</v>
      </c>
      <c r="K44" s="359">
        <v>43</v>
      </c>
      <c r="L44" s="359">
        <v>13</v>
      </c>
      <c r="M44" s="360" t="s">
        <v>509</v>
      </c>
    </row>
    <row r="45" spans="2:13" ht="27.75" customHeight="1">
      <c r="B45" s="1186"/>
      <c r="C45" s="1187"/>
      <c r="D45" s="106"/>
      <c r="E45" s="1192" t="s">
        <v>37</v>
      </c>
      <c r="F45" s="1192"/>
      <c r="G45" s="1192"/>
      <c r="H45" s="1193"/>
      <c r="I45" s="358">
        <v>872</v>
      </c>
      <c r="J45" s="359">
        <v>715</v>
      </c>
      <c r="K45" s="359">
        <v>734</v>
      </c>
      <c r="L45" s="359">
        <v>659</v>
      </c>
      <c r="M45" s="360">
        <v>656</v>
      </c>
    </row>
    <row r="46" spans="2:13" ht="27.75" customHeight="1">
      <c r="B46" s="1186"/>
      <c r="C46" s="1187"/>
      <c r="D46" s="107"/>
      <c r="E46" s="1192" t="s">
        <v>38</v>
      </c>
      <c r="F46" s="1192"/>
      <c r="G46" s="1192"/>
      <c r="H46" s="1193"/>
      <c r="I46" s="358" t="s">
        <v>509</v>
      </c>
      <c r="J46" s="359" t="s">
        <v>509</v>
      </c>
      <c r="K46" s="359" t="s">
        <v>509</v>
      </c>
      <c r="L46" s="359" t="s">
        <v>509</v>
      </c>
      <c r="M46" s="360" t="s">
        <v>509</v>
      </c>
    </row>
    <row r="47" spans="2:13" ht="27.75" customHeight="1">
      <c r="B47" s="1186"/>
      <c r="C47" s="1187"/>
      <c r="D47" s="108"/>
      <c r="E47" s="1194" t="s">
        <v>39</v>
      </c>
      <c r="F47" s="1195"/>
      <c r="G47" s="1195"/>
      <c r="H47" s="1196"/>
      <c r="I47" s="358" t="s">
        <v>509</v>
      </c>
      <c r="J47" s="359" t="s">
        <v>509</v>
      </c>
      <c r="K47" s="359" t="s">
        <v>509</v>
      </c>
      <c r="L47" s="359" t="s">
        <v>509</v>
      </c>
      <c r="M47" s="360" t="s">
        <v>509</v>
      </c>
    </row>
    <row r="48" spans="2:13" ht="27.75" customHeight="1">
      <c r="B48" s="1186"/>
      <c r="C48" s="1187"/>
      <c r="D48" s="106"/>
      <c r="E48" s="1192" t="s">
        <v>40</v>
      </c>
      <c r="F48" s="1192"/>
      <c r="G48" s="1192"/>
      <c r="H48" s="1193"/>
      <c r="I48" s="358" t="s">
        <v>509</v>
      </c>
      <c r="J48" s="359" t="s">
        <v>509</v>
      </c>
      <c r="K48" s="359" t="s">
        <v>509</v>
      </c>
      <c r="L48" s="359" t="s">
        <v>509</v>
      </c>
      <c r="M48" s="360" t="s">
        <v>509</v>
      </c>
    </row>
    <row r="49" spans="2:13" ht="27.75" customHeight="1">
      <c r="B49" s="1188"/>
      <c r="C49" s="1189"/>
      <c r="D49" s="106"/>
      <c r="E49" s="1192" t="s">
        <v>41</v>
      </c>
      <c r="F49" s="1192"/>
      <c r="G49" s="1192"/>
      <c r="H49" s="1193"/>
      <c r="I49" s="358" t="s">
        <v>509</v>
      </c>
      <c r="J49" s="359" t="s">
        <v>509</v>
      </c>
      <c r="K49" s="359" t="s">
        <v>509</v>
      </c>
      <c r="L49" s="359" t="s">
        <v>509</v>
      </c>
      <c r="M49" s="360" t="s">
        <v>509</v>
      </c>
    </row>
    <row r="50" spans="2:13" ht="27.75" customHeight="1">
      <c r="B50" s="1197" t="s">
        <v>42</v>
      </c>
      <c r="C50" s="1198"/>
      <c r="D50" s="109"/>
      <c r="E50" s="1192" t="s">
        <v>43</v>
      </c>
      <c r="F50" s="1192"/>
      <c r="G50" s="1192"/>
      <c r="H50" s="1193"/>
      <c r="I50" s="358">
        <v>3814</v>
      </c>
      <c r="J50" s="359">
        <v>4104</v>
      </c>
      <c r="K50" s="359">
        <v>4370</v>
      </c>
      <c r="L50" s="359">
        <v>4951</v>
      </c>
      <c r="M50" s="360">
        <v>5205</v>
      </c>
    </row>
    <row r="51" spans="2:13" ht="27.75" customHeight="1">
      <c r="B51" s="1186"/>
      <c r="C51" s="1187"/>
      <c r="D51" s="106"/>
      <c r="E51" s="1192" t="s">
        <v>44</v>
      </c>
      <c r="F51" s="1192"/>
      <c r="G51" s="1192"/>
      <c r="H51" s="1193"/>
      <c r="I51" s="358">
        <v>806</v>
      </c>
      <c r="J51" s="359">
        <v>769</v>
      </c>
      <c r="K51" s="359">
        <v>639</v>
      </c>
      <c r="L51" s="359">
        <v>513</v>
      </c>
      <c r="M51" s="360">
        <v>548</v>
      </c>
    </row>
    <row r="52" spans="2:13" ht="27.75" customHeight="1">
      <c r="B52" s="1188"/>
      <c r="C52" s="1189"/>
      <c r="D52" s="106"/>
      <c r="E52" s="1192" t="s">
        <v>45</v>
      </c>
      <c r="F52" s="1192"/>
      <c r="G52" s="1192"/>
      <c r="H52" s="1193"/>
      <c r="I52" s="358">
        <v>5189</v>
      </c>
      <c r="J52" s="359">
        <v>5213</v>
      </c>
      <c r="K52" s="359">
        <v>5222</v>
      </c>
      <c r="L52" s="359">
        <v>5210</v>
      </c>
      <c r="M52" s="360">
        <v>5050</v>
      </c>
    </row>
    <row r="53" spans="2:13" ht="27.75" customHeight="1" thickBot="1">
      <c r="B53" s="1199" t="s">
        <v>46</v>
      </c>
      <c r="C53" s="1200"/>
      <c r="D53" s="110"/>
      <c r="E53" s="1201" t="s">
        <v>47</v>
      </c>
      <c r="F53" s="1201"/>
      <c r="G53" s="1201"/>
      <c r="H53" s="1202"/>
      <c r="I53" s="361">
        <v>-393</v>
      </c>
      <c r="J53" s="362">
        <v>-760</v>
      </c>
      <c r="K53" s="362">
        <v>-952</v>
      </c>
      <c r="L53" s="362">
        <v>-1537</v>
      </c>
      <c r="M53" s="363">
        <v>-1684</v>
      </c>
    </row>
    <row r="54" spans="2:13" ht="27.75" customHeight="1">
      <c r="B54" s="111" t="s">
        <v>48</v>
      </c>
      <c r="C54" s="112"/>
      <c r="D54" s="112"/>
      <c r="E54" s="113"/>
      <c r="F54" s="113"/>
      <c r="G54" s="113"/>
      <c r="H54" s="113"/>
      <c r="I54" s="114"/>
      <c r="J54" s="114"/>
      <c r="K54" s="114"/>
      <c r="L54" s="114"/>
      <c r="M54" s="114"/>
    </row>
    <row r="55" spans="2:13"/>
  </sheetData>
  <sheetProtection algorithmName="SHA-512" hashValue="IzNNgr43yoWrZIA3sQoCuIxTCCKwfzxZ5XdE9j4I2Jixc7k6CRu7Y6E2DcqChCVz37se2mT8SDRJCKyE74TB/Q==" saltValue="3ifTNRWWOWqjkxnKkFij3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552</v>
      </c>
      <c r="G54" s="119" t="s">
        <v>553</v>
      </c>
      <c r="H54" s="120" t="s">
        <v>554</v>
      </c>
    </row>
    <row r="55" spans="2:8" ht="52.5" customHeight="1">
      <c r="B55" s="121"/>
      <c r="C55" s="1211" t="s">
        <v>50</v>
      </c>
      <c r="D55" s="1211"/>
      <c r="E55" s="1212"/>
      <c r="F55" s="122">
        <v>2790</v>
      </c>
      <c r="G55" s="122">
        <v>2790</v>
      </c>
      <c r="H55" s="123">
        <v>2370</v>
      </c>
    </row>
    <row r="56" spans="2:8" ht="52.5" customHeight="1">
      <c r="B56" s="124"/>
      <c r="C56" s="1213" t="s">
        <v>51</v>
      </c>
      <c r="D56" s="1213"/>
      <c r="E56" s="1214"/>
      <c r="F56" s="125">
        <v>466</v>
      </c>
      <c r="G56" s="125">
        <v>499</v>
      </c>
      <c r="H56" s="126">
        <v>499</v>
      </c>
    </row>
    <row r="57" spans="2:8" ht="53.25" customHeight="1">
      <c r="B57" s="124"/>
      <c r="C57" s="1215" t="s">
        <v>52</v>
      </c>
      <c r="D57" s="1215"/>
      <c r="E57" s="1216"/>
      <c r="F57" s="127">
        <v>860</v>
      </c>
      <c r="G57" s="127">
        <v>1327</v>
      </c>
      <c r="H57" s="128">
        <v>1962</v>
      </c>
    </row>
    <row r="58" spans="2:8" ht="45.75" customHeight="1">
      <c r="B58" s="129"/>
      <c r="C58" s="1203" t="s">
        <v>571</v>
      </c>
      <c r="D58" s="1204"/>
      <c r="E58" s="1205"/>
      <c r="F58" s="130"/>
      <c r="G58" s="130"/>
      <c r="H58" s="131">
        <v>350</v>
      </c>
    </row>
    <row r="59" spans="2:8" ht="45.75" customHeight="1">
      <c r="B59" s="129"/>
      <c r="C59" s="1203" t="s">
        <v>572</v>
      </c>
      <c r="D59" s="1204"/>
      <c r="E59" s="1205"/>
      <c r="F59" s="130">
        <v>73</v>
      </c>
      <c r="G59" s="130">
        <v>193</v>
      </c>
      <c r="H59" s="131">
        <v>293</v>
      </c>
    </row>
    <row r="60" spans="2:8" ht="45.75" customHeight="1">
      <c r="B60" s="129"/>
      <c r="C60" s="1203" t="s">
        <v>573</v>
      </c>
      <c r="D60" s="1204"/>
      <c r="E60" s="1205"/>
      <c r="F60" s="130">
        <v>85</v>
      </c>
      <c r="G60" s="130">
        <v>171</v>
      </c>
      <c r="H60" s="131">
        <v>235</v>
      </c>
    </row>
    <row r="61" spans="2:8" ht="45.75" customHeight="1">
      <c r="B61" s="129"/>
      <c r="C61" s="1203" t="s">
        <v>574</v>
      </c>
      <c r="D61" s="1204"/>
      <c r="E61" s="1205"/>
      <c r="F61" s="130">
        <v>400</v>
      </c>
      <c r="G61" s="130">
        <v>551</v>
      </c>
      <c r="H61" s="131">
        <v>626</v>
      </c>
    </row>
    <row r="62" spans="2:8" ht="45.75" customHeight="1" thickBot="1">
      <c r="B62" s="132"/>
      <c r="C62" s="1206" t="s">
        <v>575</v>
      </c>
      <c r="D62" s="1207"/>
      <c r="E62" s="1208"/>
      <c r="F62" s="133">
        <v>35</v>
      </c>
      <c r="G62" s="133">
        <v>38</v>
      </c>
      <c r="H62" s="134">
        <v>42</v>
      </c>
    </row>
    <row r="63" spans="2:8" ht="52.5" customHeight="1" thickBot="1">
      <c r="B63" s="135"/>
      <c r="C63" s="1209" t="s">
        <v>53</v>
      </c>
      <c r="D63" s="1209"/>
      <c r="E63" s="1210"/>
      <c r="F63" s="136">
        <v>4116</v>
      </c>
      <c r="G63" s="136">
        <v>4616</v>
      </c>
      <c r="H63" s="137">
        <v>4832</v>
      </c>
    </row>
    <row r="64" spans="2:8"/>
  </sheetData>
  <sheetProtection algorithmName="SHA-512" hashValue="loy8+jsXTxRGwzHdWEtRB4CBi9IUIQOqp0C0YXQ0U/ADBZzTbHlyBi0gbrJUGXU5yhnXlG/96fOEDbYFf1HOwA==" saltValue="LMHRgxS0QBZz1ppTk2Wh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547</v>
      </c>
      <c r="G2" s="151"/>
      <c r="H2" s="152"/>
    </row>
    <row r="3" spans="1:8">
      <c r="A3" s="148" t="s">
        <v>540</v>
      </c>
      <c r="B3" s="153"/>
      <c r="C3" s="154"/>
      <c r="D3" s="155">
        <v>194050</v>
      </c>
      <c r="E3" s="156"/>
      <c r="F3" s="157">
        <v>121449</v>
      </c>
      <c r="G3" s="158"/>
      <c r="H3" s="159"/>
    </row>
    <row r="4" spans="1:8">
      <c r="A4" s="160"/>
      <c r="B4" s="161"/>
      <c r="C4" s="162"/>
      <c r="D4" s="163">
        <v>84124</v>
      </c>
      <c r="E4" s="164"/>
      <c r="F4" s="165">
        <v>62922</v>
      </c>
      <c r="G4" s="166"/>
      <c r="H4" s="167"/>
    </row>
    <row r="5" spans="1:8">
      <c r="A5" s="148" t="s">
        <v>542</v>
      </c>
      <c r="B5" s="153"/>
      <c r="C5" s="154"/>
      <c r="D5" s="155">
        <v>265099</v>
      </c>
      <c r="E5" s="156"/>
      <c r="F5" s="157">
        <v>145139</v>
      </c>
      <c r="G5" s="158"/>
      <c r="H5" s="159"/>
    </row>
    <row r="6" spans="1:8">
      <c r="A6" s="160"/>
      <c r="B6" s="161"/>
      <c r="C6" s="162"/>
      <c r="D6" s="163">
        <v>36269</v>
      </c>
      <c r="E6" s="164"/>
      <c r="F6" s="165">
        <v>83762</v>
      </c>
      <c r="G6" s="166"/>
      <c r="H6" s="167"/>
    </row>
    <row r="7" spans="1:8">
      <c r="A7" s="148" t="s">
        <v>543</v>
      </c>
      <c r="B7" s="153"/>
      <c r="C7" s="154"/>
      <c r="D7" s="155">
        <v>194024</v>
      </c>
      <c r="E7" s="156"/>
      <c r="F7" s="157">
        <v>125391</v>
      </c>
      <c r="G7" s="158"/>
      <c r="H7" s="159"/>
    </row>
    <row r="8" spans="1:8">
      <c r="A8" s="160"/>
      <c r="B8" s="161"/>
      <c r="C8" s="162"/>
      <c r="D8" s="163">
        <v>100820</v>
      </c>
      <c r="E8" s="164"/>
      <c r="F8" s="165">
        <v>68516</v>
      </c>
      <c r="G8" s="166"/>
      <c r="H8" s="167"/>
    </row>
    <row r="9" spans="1:8">
      <c r="A9" s="148" t="s">
        <v>544</v>
      </c>
      <c r="B9" s="153"/>
      <c r="C9" s="154"/>
      <c r="D9" s="155">
        <v>241968</v>
      </c>
      <c r="E9" s="156"/>
      <c r="F9" s="157">
        <v>138402</v>
      </c>
      <c r="G9" s="158"/>
      <c r="H9" s="159"/>
    </row>
    <row r="10" spans="1:8">
      <c r="A10" s="160"/>
      <c r="B10" s="161"/>
      <c r="C10" s="162"/>
      <c r="D10" s="163">
        <v>42966</v>
      </c>
      <c r="E10" s="164"/>
      <c r="F10" s="165">
        <v>70652</v>
      </c>
      <c r="G10" s="166"/>
      <c r="H10" s="167"/>
    </row>
    <row r="11" spans="1:8">
      <c r="A11" s="148" t="s">
        <v>545</v>
      </c>
      <c r="B11" s="153"/>
      <c r="C11" s="154"/>
      <c r="D11" s="155">
        <v>247660</v>
      </c>
      <c r="E11" s="156"/>
      <c r="F11" s="157">
        <v>146367</v>
      </c>
      <c r="G11" s="158"/>
      <c r="H11" s="159"/>
    </row>
    <row r="12" spans="1:8">
      <c r="A12" s="160"/>
      <c r="B12" s="161"/>
      <c r="C12" s="168"/>
      <c r="D12" s="163">
        <v>80360</v>
      </c>
      <c r="E12" s="164"/>
      <c r="F12" s="165">
        <v>79441</v>
      </c>
      <c r="G12" s="166"/>
      <c r="H12" s="167"/>
    </row>
    <row r="13" spans="1:8">
      <c r="A13" s="148"/>
      <c r="B13" s="153"/>
      <c r="C13" s="169"/>
      <c r="D13" s="170">
        <v>228560</v>
      </c>
      <c r="E13" s="171"/>
      <c r="F13" s="172">
        <v>135350</v>
      </c>
      <c r="G13" s="173"/>
      <c r="H13" s="159"/>
    </row>
    <row r="14" spans="1:8">
      <c r="A14" s="160"/>
      <c r="B14" s="161"/>
      <c r="C14" s="162"/>
      <c r="D14" s="163">
        <v>68908</v>
      </c>
      <c r="E14" s="164"/>
      <c r="F14" s="165">
        <v>73059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1.57</v>
      </c>
      <c r="C19" s="174">
        <f>ROUND(VALUE(SUBSTITUTE(実質収支比率等に係る経年分析!G$48,"▲","-")),2)</f>
        <v>3.66</v>
      </c>
      <c r="D19" s="174">
        <f>ROUND(VALUE(SUBSTITUTE(実質収支比率等に係る経年分析!H$48,"▲","-")),2)</f>
        <v>2.33</v>
      </c>
      <c r="E19" s="174">
        <f>ROUND(VALUE(SUBSTITUTE(実質収支比率等に係る経年分析!I$48,"▲","-")),2)</f>
        <v>2.41</v>
      </c>
      <c r="F19" s="174">
        <f>ROUND(VALUE(SUBSTITUTE(実質収支比率等に係る経年分析!J$48,"▲","-")),2)</f>
        <v>3</v>
      </c>
    </row>
    <row r="20" spans="1:11">
      <c r="A20" s="174" t="s">
        <v>57</v>
      </c>
      <c r="B20" s="174">
        <f>ROUND(VALUE(SUBSTITUTE(実質収支比率等に係る経年分析!F$47,"▲","-")),2)</f>
        <v>74.45</v>
      </c>
      <c r="C20" s="174">
        <f>ROUND(VALUE(SUBSTITUTE(実質収支比率等に係る経年分析!G$47,"▲","-")),2)</f>
        <v>75.75</v>
      </c>
      <c r="D20" s="174">
        <f>ROUND(VALUE(SUBSTITUTE(実質収支比率等に係る経年分析!H$47,"▲","-")),2)</f>
        <v>79.209999999999994</v>
      </c>
      <c r="E20" s="174">
        <f>ROUND(VALUE(SUBSTITUTE(実質収支比率等に係る経年分析!I$47,"▲","-")),2)</f>
        <v>73.52</v>
      </c>
      <c r="F20" s="174">
        <f>ROUND(VALUE(SUBSTITUTE(実質収支比率等に係る経年分析!J$47,"▲","-")),2)</f>
        <v>62.98</v>
      </c>
    </row>
    <row r="21" spans="1:11">
      <c r="A21" s="174" t="s">
        <v>58</v>
      </c>
      <c r="B21" s="174">
        <f>IF(ISNUMBER(VALUE(SUBSTITUTE(実質収支比率等に係る経年分析!F$49,"▲","-"))),ROUND(VALUE(SUBSTITUTE(実質収支比率等に係る経年分析!F$49,"▲","-")),2),NA())</f>
        <v>-5.9</v>
      </c>
      <c r="C21" s="174">
        <f>IF(ISNUMBER(VALUE(SUBSTITUTE(実質収支比率等に係る経年分析!G$49,"▲","-"))),ROUND(VALUE(SUBSTITUTE(実質収支比率等に係る経年分析!G$49,"▲","-")),2),NA())</f>
        <v>6.69</v>
      </c>
      <c r="D21" s="174">
        <f>IF(ISNUMBER(VALUE(SUBSTITUTE(実質収支比率等に係る経年分析!H$49,"▲","-"))),ROUND(VALUE(SUBSTITUTE(実質収支比率等に係る経年分析!H$49,"▲","-")),2),NA())</f>
        <v>4.46</v>
      </c>
      <c r="E21" s="174">
        <f>IF(ISNUMBER(VALUE(SUBSTITUTE(実質収支比率等に係る経年分析!I$49,"▲","-"))),ROUND(VALUE(SUBSTITUTE(実質収支比率等に係る経年分析!I$49,"▲","-")),2),NA())</f>
        <v>0.26</v>
      </c>
      <c r="F21" s="174">
        <f>IF(ISNUMBER(VALUE(SUBSTITUTE(実質収支比率等に係る経年分析!J$49,"▲","-"))),ROUND(VALUE(SUBSTITUTE(実質収支比率等に係る経年分析!J$49,"▲","-")),2),NA())</f>
        <v>-10.58</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国民健康保険事業勘定特別会計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7.0000000000000007E-2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0.49</v>
      </c>
    </row>
    <row r="34" spans="1:16">
      <c r="A34" s="175" t="str">
        <f>IF(連結実質赤字比率に係る赤字・黒字の構成分析!C$36="",NA(),連結実質赤字比率に係る赤字・黒字の構成分析!C$36)</f>
        <v>生活排水処理事業特別会計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1.88</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2.3199999999999998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2.41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3.19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3.49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3.68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3.96</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610</v>
      </c>
      <c r="E42" s="176"/>
      <c r="F42" s="176"/>
      <c r="G42" s="176">
        <f>'実質公債費比率（分子）の構造'!L$52</f>
        <v>650</v>
      </c>
      <c r="H42" s="176"/>
      <c r="I42" s="176"/>
      <c r="J42" s="176">
        <f>'実質公債費比率（分子）の構造'!M$52</f>
        <v>634</v>
      </c>
      <c r="K42" s="176"/>
      <c r="L42" s="176"/>
      <c r="M42" s="176">
        <f>'実質公債費比率（分子）の構造'!N$52</f>
        <v>621</v>
      </c>
      <c r="N42" s="176"/>
      <c r="O42" s="176"/>
      <c r="P42" s="176">
        <f>'実質公債費比率（分子）の構造'!O$52</f>
        <v>673</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38</v>
      </c>
      <c r="C45" s="176"/>
      <c r="D45" s="176"/>
      <c r="E45" s="176">
        <f>'実質公債費比率（分子）の構造'!L$49</f>
        <v>37</v>
      </c>
      <c r="F45" s="176"/>
      <c r="G45" s="176"/>
      <c r="H45" s="176">
        <f>'実質公債費比率（分子）の構造'!M$49</f>
        <v>37</v>
      </c>
      <c r="I45" s="176"/>
      <c r="J45" s="176"/>
      <c r="K45" s="176">
        <f>'実質公債費比率（分子）の構造'!N$49</f>
        <v>36</v>
      </c>
      <c r="L45" s="176"/>
      <c r="M45" s="176"/>
      <c r="N45" s="176">
        <f>'実質公債費比率（分子）の構造'!O$49</f>
        <v>15</v>
      </c>
      <c r="O45" s="176"/>
      <c r="P45" s="176"/>
    </row>
    <row r="46" spans="1:16">
      <c r="A46" s="176" t="s">
        <v>69</v>
      </c>
      <c r="B46" s="176">
        <f>'実質公債費比率（分子）の構造'!K$48</f>
        <v>100</v>
      </c>
      <c r="C46" s="176"/>
      <c r="D46" s="176"/>
      <c r="E46" s="176">
        <f>'実質公債費比率（分子）の構造'!L$48</f>
        <v>105</v>
      </c>
      <c r="F46" s="176"/>
      <c r="G46" s="176"/>
      <c r="H46" s="176">
        <f>'実質公債費比率（分子）の構造'!M$48</f>
        <v>117</v>
      </c>
      <c r="I46" s="176"/>
      <c r="J46" s="176"/>
      <c r="K46" s="176">
        <f>'実質公債費比率（分子）の構造'!N$48</f>
        <v>113</v>
      </c>
      <c r="L46" s="176"/>
      <c r="M46" s="176"/>
      <c r="N46" s="176">
        <f>'実質公債費比率（分子）の構造'!O$48</f>
        <v>112</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749</v>
      </c>
      <c r="C49" s="176"/>
      <c r="D49" s="176"/>
      <c r="E49" s="176">
        <f>'実質公債費比率（分子）の構造'!L$45</f>
        <v>752</v>
      </c>
      <c r="F49" s="176"/>
      <c r="G49" s="176"/>
      <c r="H49" s="176">
        <f>'実質公債費比率（分子）の構造'!M$45</f>
        <v>756</v>
      </c>
      <c r="I49" s="176"/>
      <c r="J49" s="176"/>
      <c r="K49" s="176">
        <f>'実質公債費比率（分子）の構造'!N$45</f>
        <v>763</v>
      </c>
      <c r="L49" s="176"/>
      <c r="M49" s="176"/>
      <c r="N49" s="176">
        <f>'実質公債費比率（分子）の構造'!O$45</f>
        <v>808</v>
      </c>
      <c r="O49" s="176"/>
      <c r="P49" s="176"/>
    </row>
    <row r="50" spans="1:16">
      <c r="A50" s="176" t="s">
        <v>73</v>
      </c>
      <c r="B50" s="176" t="e">
        <f>NA()</f>
        <v>#N/A</v>
      </c>
      <c r="C50" s="176">
        <f>IF(ISNUMBER('実質公債費比率（分子）の構造'!K$53),'実質公債費比率（分子）の構造'!K$53,NA())</f>
        <v>277</v>
      </c>
      <c r="D50" s="176" t="e">
        <f>NA()</f>
        <v>#N/A</v>
      </c>
      <c r="E50" s="176" t="e">
        <f>NA()</f>
        <v>#N/A</v>
      </c>
      <c r="F50" s="176">
        <f>IF(ISNUMBER('実質公債費比率（分子）の構造'!L$53),'実質公債費比率（分子）の構造'!L$53,NA())</f>
        <v>244</v>
      </c>
      <c r="G50" s="176" t="e">
        <f>NA()</f>
        <v>#N/A</v>
      </c>
      <c r="H50" s="176" t="e">
        <f>NA()</f>
        <v>#N/A</v>
      </c>
      <c r="I50" s="176">
        <f>IF(ISNUMBER('実質公債費比率（分子）の構造'!M$53),'実質公債費比率（分子）の構造'!M$53,NA())</f>
        <v>276</v>
      </c>
      <c r="J50" s="176" t="e">
        <f>NA()</f>
        <v>#N/A</v>
      </c>
      <c r="K50" s="176" t="e">
        <f>NA()</f>
        <v>#N/A</v>
      </c>
      <c r="L50" s="176">
        <f>IF(ISNUMBER('実質公債費比率（分子）の構造'!N$53),'実質公債費比率（分子）の構造'!N$53,NA())</f>
        <v>291</v>
      </c>
      <c r="M50" s="176" t="e">
        <f>NA()</f>
        <v>#N/A</v>
      </c>
      <c r="N50" s="176" t="e">
        <f>NA()</f>
        <v>#N/A</v>
      </c>
      <c r="O50" s="176">
        <f>IF(ISNUMBER('実質公債費比率（分子）の構造'!O$53),'実質公債費比率（分子）の構造'!O$53,NA())</f>
        <v>262</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5189</v>
      </c>
      <c r="E56" s="175"/>
      <c r="F56" s="175"/>
      <c r="G56" s="175">
        <f>'将来負担比率（分子）の構造'!J$52</f>
        <v>5213</v>
      </c>
      <c r="H56" s="175"/>
      <c r="I56" s="175"/>
      <c r="J56" s="175">
        <f>'将来負担比率（分子）の構造'!K$52</f>
        <v>5222</v>
      </c>
      <c r="K56" s="175"/>
      <c r="L56" s="175"/>
      <c r="M56" s="175">
        <f>'将来負担比率（分子）の構造'!L$52</f>
        <v>5210</v>
      </c>
      <c r="N56" s="175"/>
      <c r="O56" s="175"/>
      <c r="P56" s="175">
        <f>'将来負担比率（分子）の構造'!M$52</f>
        <v>5050</v>
      </c>
    </row>
    <row r="57" spans="1:16">
      <c r="A57" s="175" t="s">
        <v>44</v>
      </c>
      <c r="B57" s="175"/>
      <c r="C57" s="175"/>
      <c r="D57" s="175">
        <f>'将来負担比率（分子）の構造'!I$51</f>
        <v>806</v>
      </c>
      <c r="E57" s="175"/>
      <c r="F57" s="175"/>
      <c r="G57" s="175">
        <f>'将来負担比率（分子）の構造'!J$51</f>
        <v>769</v>
      </c>
      <c r="H57" s="175"/>
      <c r="I57" s="175"/>
      <c r="J57" s="175">
        <f>'将来負担比率（分子）の構造'!K$51</f>
        <v>639</v>
      </c>
      <c r="K57" s="175"/>
      <c r="L57" s="175"/>
      <c r="M57" s="175">
        <f>'将来負担比率（分子）の構造'!L$51</f>
        <v>513</v>
      </c>
      <c r="N57" s="175"/>
      <c r="O57" s="175"/>
      <c r="P57" s="175">
        <f>'将来負担比率（分子）の構造'!M$51</f>
        <v>548</v>
      </c>
    </row>
    <row r="58" spans="1:16">
      <c r="A58" s="175" t="s">
        <v>43</v>
      </c>
      <c r="B58" s="175"/>
      <c r="C58" s="175"/>
      <c r="D58" s="175">
        <f>'将来負担比率（分子）の構造'!I$50</f>
        <v>3814</v>
      </c>
      <c r="E58" s="175"/>
      <c r="F58" s="175"/>
      <c r="G58" s="175">
        <f>'将来負担比率（分子）の構造'!J$50</f>
        <v>4104</v>
      </c>
      <c r="H58" s="175"/>
      <c r="I58" s="175"/>
      <c r="J58" s="175">
        <f>'将来負担比率（分子）の構造'!K$50</f>
        <v>4370</v>
      </c>
      <c r="K58" s="175"/>
      <c r="L58" s="175"/>
      <c r="M58" s="175">
        <f>'将来負担比率（分子）の構造'!L$50</f>
        <v>4951</v>
      </c>
      <c r="N58" s="175"/>
      <c r="O58" s="175"/>
      <c r="P58" s="175">
        <f>'将来負担比率（分子）の構造'!M$50</f>
        <v>5205</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872</v>
      </c>
      <c r="C62" s="175"/>
      <c r="D62" s="175"/>
      <c r="E62" s="175">
        <f>'将来負担比率（分子）の構造'!J$45</f>
        <v>715</v>
      </c>
      <c r="F62" s="175"/>
      <c r="G62" s="175"/>
      <c r="H62" s="175">
        <f>'将来負担比率（分子）の構造'!K$45</f>
        <v>734</v>
      </c>
      <c r="I62" s="175"/>
      <c r="J62" s="175"/>
      <c r="K62" s="175">
        <f>'将来負担比率（分子）の構造'!L$45</f>
        <v>659</v>
      </c>
      <c r="L62" s="175"/>
      <c r="M62" s="175"/>
      <c r="N62" s="175">
        <f>'将来負担比率（分子）の構造'!M$45</f>
        <v>656</v>
      </c>
      <c r="O62" s="175"/>
      <c r="P62" s="175"/>
    </row>
    <row r="63" spans="1:16">
      <c r="A63" s="175" t="s">
        <v>36</v>
      </c>
      <c r="B63" s="175">
        <f>'将来負担比率（分子）の構造'!I$44</f>
        <v>117</v>
      </c>
      <c r="C63" s="175"/>
      <c r="D63" s="175"/>
      <c r="E63" s="175">
        <f>'将来負担比率（分子）の構造'!J$44</f>
        <v>72</v>
      </c>
      <c r="F63" s="175"/>
      <c r="G63" s="175"/>
      <c r="H63" s="175">
        <f>'将来負担比率（分子）の構造'!K$44</f>
        <v>43</v>
      </c>
      <c r="I63" s="175"/>
      <c r="J63" s="175"/>
      <c r="K63" s="175">
        <f>'将来負担比率（分子）の構造'!L$44</f>
        <v>13</v>
      </c>
      <c r="L63" s="175"/>
      <c r="M63" s="175"/>
      <c r="N63" s="175" t="str">
        <f>'将来負担比率（分子）の構造'!M$44</f>
        <v>-</v>
      </c>
      <c r="O63" s="175"/>
      <c r="P63" s="175"/>
    </row>
    <row r="64" spans="1:16">
      <c r="A64" s="175" t="s">
        <v>35</v>
      </c>
      <c r="B64" s="175">
        <f>'将来負担比率（分子）の構造'!I$43</f>
        <v>1317</v>
      </c>
      <c r="C64" s="175"/>
      <c r="D64" s="175"/>
      <c r="E64" s="175">
        <f>'将来負担比率（分子）の構造'!J$43</f>
        <v>1337</v>
      </c>
      <c r="F64" s="175"/>
      <c r="G64" s="175"/>
      <c r="H64" s="175">
        <f>'将来負担比率（分子）の構造'!K$43</f>
        <v>1300</v>
      </c>
      <c r="I64" s="175"/>
      <c r="J64" s="175"/>
      <c r="K64" s="175">
        <f>'将来負担比率（分子）の構造'!L$43</f>
        <v>1257</v>
      </c>
      <c r="L64" s="175"/>
      <c r="M64" s="175"/>
      <c r="N64" s="175">
        <f>'将来負担比率（分子）の構造'!M$43</f>
        <v>1169</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7110</v>
      </c>
      <c r="C66" s="175"/>
      <c r="D66" s="175"/>
      <c r="E66" s="175">
        <f>'将来負担比率（分子）の構造'!J$41</f>
        <v>7202</v>
      </c>
      <c r="F66" s="175"/>
      <c r="G66" s="175"/>
      <c r="H66" s="175">
        <f>'将来負担比率（分子）の構造'!K$41</f>
        <v>7201</v>
      </c>
      <c r="I66" s="175"/>
      <c r="J66" s="175"/>
      <c r="K66" s="175">
        <f>'将来負担比率（分子）の構造'!L$41</f>
        <v>7209</v>
      </c>
      <c r="L66" s="175"/>
      <c r="M66" s="175"/>
      <c r="N66" s="175">
        <f>'将来負担比率（分子）の構造'!M$41</f>
        <v>7294</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2790</v>
      </c>
      <c r="C72" s="179">
        <f>基金残高に係る経年分析!G55</f>
        <v>2790</v>
      </c>
      <c r="D72" s="179">
        <f>基金残高に係る経年分析!H55</f>
        <v>2370</v>
      </c>
    </row>
    <row r="73" spans="1:16">
      <c r="A73" s="178" t="s">
        <v>80</v>
      </c>
      <c r="B73" s="179">
        <f>基金残高に係る経年分析!F56</f>
        <v>466</v>
      </c>
      <c r="C73" s="179">
        <f>基金残高に係る経年分析!G56</f>
        <v>499</v>
      </c>
      <c r="D73" s="179">
        <f>基金残高に係る経年分析!H56</f>
        <v>499</v>
      </c>
    </row>
    <row r="74" spans="1:16">
      <c r="A74" s="178" t="s">
        <v>81</v>
      </c>
      <c r="B74" s="179">
        <f>基金残高に係る経年分析!F57</f>
        <v>860</v>
      </c>
      <c r="C74" s="179">
        <f>基金残高に係る経年分析!G57</f>
        <v>1327</v>
      </c>
      <c r="D74" s="179">
        <f>基金残高に係る経年分析!H57</f>
        <v>1962</v>
      </c>
    </row>
  </sheetData>
  <sheetProtection algorithmName="SHA-512" hashValue="nrMVqr5f+BUkyy1RPk40l0WvVIuNktn5bbQBnAPzQoHhg2O0u8P/4dRiohV2ymTrWthLAsP6PBBYw5eMbPlE/g==" saltValue="torf4uuzf4bexK8rnMTg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229</v>
      </c>
      <c r="C5" s="610"/>
      <c r="D5" s="610"/>
      <c r="E5" s="610"/>
      <c r="F5" s="610"/>
      <c r="G5" s="610"/>
      <c r="H5" s="610"/>
      <c r="I5" s="610"/>
      <c r="J5" s="610"/>
      <c r="K5" s="610"/>
      <c r="L5" s="610"/>
      <c r="M5" s="610"/>
      <c r="N5" s="610"/>
      <c r="O5" s="610"/>
      <c r="P5" s="610"/>
      <c r="Q5" s="611"/>
      <c r="R5" s="612">
        <v>592020</v>
      </c>
      <c r="S5" s="613"/>
      <c r="T5" s="613"/>
      <c r="U5" s="613"/>
      <c r="V5" s="613"/>
      <c r="W5" s="613"/>
      <c r="X5" s="613"/>
      <c r="Y5" s="614"/>
      <c r="Z5" s="615">
        <v>7.9</v>
      </c>
      <c r="AA5" s="615"/>
      <c r="AB5" s="615"/>
      <c r="AC5" s="615"/>
      <c r="AD5" s="616">
        <v>592020</v>
      </c>
      <c r="AE5" s="616"/>
      <c r="AF5" s="616"/>
      <c r="AG5" s="616"/>
      <c r="AH5" s="616"/>
      <c r="AI5" s="616"/>
      <c r="AJ5" s="616"/>
      <c r="AK5" s="616"/>
      <c r="AL5" s="617">
        <v>15.6</v>
      </c>
      <c r="AM5" s="618"/>
      <c r="AN5" s="618"/>
      <c r="AO5" s="619"/>
      <c r="AP5" s="609" t="s">
        <v>230</v>
      </c>
      <c r="AQ5" s="610"/>
      <c r="AR5" s="610"/>
      <c r="AS5" s="610"/>
      <c r="AT5" s="610"/>
      <c r="AU5" s="610"/>
      <c r="AV5" s="610"/>
      <c r="AW5" s="610"/>
      <c r="AX5" s="610"/>
      <c r="AY5" s="610"/>
      <c r="AZ5" s="610"/>
      <c r="BA5" s="610"/>
      <c r="BB5" s="610"/>
      <c r="BC5" s="610"/>
      <c r="BD5" s="610"/>
      <c r="BE5" s="610"/>
      <c r="BF5" s="611"/>
      <c r="BG5" s="623">
        <v>592020</v>
      </c>
      <c r="BH5" s="624"/>
      <c r="BI5" s="624"/>
      <c r="BJ5" s="624"/>
      <c r="BK5" s="624"/>
      <c r="BL5" s="624"/>
      <c r="BM5" s="624"/>
      <c r="BN5" s="625"/>
      <c r="BO5" s="626">
        <v>100</v>
      </c>
      <c r="BP5" s="626"/>
      <c r="BQ5" s="626"/>
      <c r="BR5" s="626"/>
      <c r="BS5" s="627" t="s">
        <v>231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223</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c r="B6" s="620" t="s">
        <v>235</v>
      </c>
      <c r="C6" s="621"/>
      <c r="D6" s="621"/>
      <c r="E6" s="621"/>
      <c r="F6" s="621"/>
      <c r="G6" s="621"/>
      <c r="H6" s="621"/>
      <c r="I6" s="621"/>
      <c r="J6" s="621"/>
      <c r="K6" s="621"/>
      <c r="L6" s="621"/>
      <c r="M6" s="621"/>
      <c r="N6" s="621"/>
      <c r="O6" s="621"/>
      <c r="P6" s="621"/>
      <c r="Q6" s="622"/>
      <c r="R6" s="623">
        <v>33232</v>
      </c>
      <c r="S6" s="624"/>
      <c r="T6" s="624"/>
      <c r="U6" s="624"/>
      <c r="V6" s="624"/>
      <c r="W6" s="624"/>
      <c r="X6" s="624"/>
      <c r="Y6" s="625"/>
      <c r="Z6" s="626">
        <v>0.4</v>
      </c>
      <c r="AA6" s="626"/>
      <c r="AB6" s="626"/>
      <c r="AC6" s="626"/>
      <c r="AD6" s="627">
        <v>33232</v>
      </c>
      <c r="AE6" s="627"/>
      <c r="AF6" s="627"/>
      <c r="AG6" s="627"/>
      <c r="AH6" s="627"/>
      <c r="AI6" s="627"/>
      <c r="AJ6" s="627"/>
      <c r="AK6" s="627"/>
      <c r="AL6" s="628">
        <v>0.9</v>
      </c>
      <c r="AM6" s="629"/>
      <c r="AN6" s="629"/>
      <c r="AO6" s="630"/>
      <c r="AP6" s="620" t="s">
        <v>236</v>
      </c>
      <c r="AQ6" s="621"/>
      <c r="AR6" s="621"/>
      <c r="AS6" s="621"/>
      <c r="AT6" s="621"/>
      <c r="AU6" s="621"/>
      <c r="AV6" s="621"/>
      <c r="AW6" s="621"/>
      <c r="AX6" s="621"/>
      <c r="AY6" s="621"/>
      <c r="AZ6" s="621"/>
      <c r="BA6" s="621"/>
      <c r="BB6" s="621"/>
      <c r="BC6" s="621"/>
      <c r="BD6" s="621"/>
      <c r="BE6" s="621"/>
      <c r="BF6" s="622"/>
      <c r="BG6" s="623">
        <v>592020</v>
      </c>
      <c r="BH6" s="624"/>
      <c r="BI6" s="624"/>
      <c r="BJ6" s="624"/>
      <c r="BK6" s="624"/>
      <c r="BL6" s="624"/>
      <c r="BM6" s="624"/>
      <c r="BN6" s="625"/>
      <c r="BO6" s="626">
        <v>100</v>
      </c>
      <c r="BP6" s="626"/>
      <c r="BQ6" s="626"/>
      <c r="BR6" s="626"/>
      <c r="BS6" s="627" t="s">
        <v>231</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67994</v>
      </c>
      <c r="CS6" s="624"/>
      <c r="CT6" s="624"/>
      <c r="CU6" s="624"/>
      <c r="CV6" s="624"/>
      <c r="CW6" s="624"/>
      <c r="CX6" s="624"/>
      <c r="CY6" s="625"/>
      <c r="CZ6" s="617">
        <v>0.9</v>
      </c>
      <c r="DA6" s="618"/>
      <c r="DB6" s="618"/>
      <c r="DC6" s="634"/>
      <c r="DD6" s="632" t="s">
        <v>131</v>
      </c>
      <c r="DE6" s="624"/>
      <c r="DF6" s="624"/>
      <c r="DG6" s="624"/>
      <c r="DH6" s="624"/>
      <c r="DI6" s="624"/>
      <c r="DJ6" s="624"/>
      <c r="DK6" s="624"/>
      <c r="DL6" s="624"/>
      <c r="DM6" s="624"/>
      <c r="DN6" s="624"/>
      <c r="DO6" s="624"/>
      <c r="DP6" s="625"/>
      <c r="DQ6" s="632">
        <v>67994</v>
      </c>
      <c r="DR6" s="624"/>
      <c r="DS6" s="624"/>
      <c r="DT6" s="624"/>
      <c r="DU6" s="624"/>
      <c r="DV6" s="624"/>
      <c r="DW6" s="624"/>
      <c r="DX6" s="624"/>
      <c r="DY6" s="624"/>
      <c r="DZ6" s="624"/>
      <c r="EA6" s="624"/>
      <c r="EB6" s="624"/>
      <c r="EC6" s="633"/>
    </row>
    <row r="7" spans="2:143" ht="11.25" customHeight="1">
      <c r="B7" s="620" t="s">
        <v>238</v>
      </c>
      <c r="C7" s="621"/>
      <c r="D7" s="621"/>
      <c r="E7" s="621"/>
      <c r="F7" s="621"/>
      <c r="G7" s="621"/>
      <c r="H7" s="621"/>
      <c r="I7" s="621"/>
      <c r="J7" s="621"/>
      <c r="K7" s="621"/>
      <c r="L7" s="621"/>
      <c r="M7" s="621"/>
      <c r="N7" s="621"/>
      <c r="O7" s="621"/>
      <c r="P7" s="621"/>
      <c r="Q7" s="622"/>
      <c r="R7" s="623">
        <v>134</v>
      </c>
      <c r="S7" s="624"/>
      <c r="T7" s="624"/>
      <c r="U7" s="624"/>
      <c r="V7" s="624"/>
      <c r="W7" s="624"/>
      <c r="X7" s="624"/>
      <c r="Y7" s="625"/>
      <c r="Z7" s="626">
        <v>0</v>
      </c>
      <c r="AA7" s="626"/>
      <c r="AB7" s="626"/>
      <c r="AC7" s="626"/>
      <c r="AD7" s="627">
        <v>134</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231003</v>
      </c>
      <c r="BH7" s="624"/>
      <c r="BI7" s="624"/>
      <c r="BJ7" s="624"/>
      <c r="BK7" s="624"/>
      <c r="BL7" s="624"/>
      <c r="BM7" s="624"/>
      <c r="BN7" s="625"/>
      <c r="BO7" s="626">
        <v>39</v>
      </c>
      <c r="BP7" s="626"/>
      <c r="BQ7" s="626"/>
      <c r="BR7" s="626"/>
      <c r="BS7" s="627" t="s">
        <v>231</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1792671</v>
      </c>
      <c r="CS7" s="624"/>
      <c r="CT7" s="624"/>
      <c r="CU7" s="624"/>
      <c r="CV7" s="624"/>
      <c r="CW7" s="624"/>
      <c r="CX7" s="624"/>
      <c r="CY7" s="625"/>
      <c r="CZ7" s="626">
        <v>24.3</v>
      </c>
      <c r="DA7" s="626"/>
      <c r="DB7" s="626"/>
      <c r="DC7" s="626"/>
      <c r="DD7" s="632">
        <v>297971</v>
      </c>
      <c r="DE7" s="624"/>
      <c r="DF7" s="624"/>
      <c r="DG7" s="624"/>
      <c r="DH7" s="624"/>
      <c r="DI7" s="624"/>
      <c r="DJ7" s="624"/>
      <c r="DK7" s="624"/>
      <c r="DL7" s="624"/>
      <c r="DM7" s="624"/>
      <c r="DN7" s="624"/>
      <c r="DO7" s="624"/>
      <c r="DP7" s="625"/>
      <c r="DQ7" s="632">
        <v>1305643</v>
      </c>
      <c r="DR7" s="624"/>
      <c r="DS7" s="624"/>
      <c r="DT7" s="624"/>
      <c r="DU7" s="624"/>
      <c r="DV7" s="624"/>
      <c r="DW7" s="624"/>
      <c r="DX7" s="624"/>
      <c r="DY7" s="624"/>
      <c r="DZ7" s="624"/>
      <c r="EA7" s="624"/>
      <c r="EB7" s="624"/>
      <c r="EC7" s="633"/>
    </row>
    <row r="8" spans="2:143" ht="11.25" customHeight="1">
      <c r="B8" s="620" t="s">
        <v>241</v>
      </c>
      <c r="C8" s="621"/>
      <c r="D8" s="621"/>
      <c r="E8" s="621"/>
      <c r="F8" s="621"/>
      <c r="G8" s="621"/>
      <c r="H8" s="621"/>
      <c r="I8" s="621"/>
      <c r="J8" s="621"/>
      <c r="K8" s="621"/>
      <c r="L8" s="621"/>
      <c r="M8" s="621"/>
      <c r="N8" s="621"/>
      <c r="O8" s="621"/>
      <c r="P8" s="621"/>
      <c r="Q8" s="622"/>
      <c r="R8" s="623">
        <v>1316</v>
      </c>
      <c r="S8" s="624"/>
      <c r="T8" s="624"/>
      <c r="U8" s="624"/>
      <c r="V8" s="624"/>
      <c r="W8" s="624"/>
      <c r="X8" s="624"/>
      <c r="Y8" s="625"/>
      <c r="Z8" s="626">
        <v>0</v>
      </c>
      <c r="AA8" s="626"/>
      <c r="AB8" s="626"/>
      <c r="AC8" s="626"/>
      <c r="AD8" s="627">
        <v>1316</v>
      </c>
      <c r="AE8" s="627"/>
      <c r="AF8" s="627"/>
      <c r="AG8" s="627"/>
      <c r="AH8" s="627"/>
      <c r="AI8" s="627"/>
      <c r="AJ8" s="627"/>
      <c r="AK8" s="627"/>
      <c r="AL8" s="628">
        <v>0</v>
      </c>
      <c r="AM8" s="629"/>
      <c r="AN8" s="629"/>
      <c r="AO8" s="630"/>
      <c r="AP8" s="620" t="s">
        <v>242</v>
      </c>
      <c r="AQ8" s="621"/>
      <c r="AR8" s="621"/>
      <c r="AS8" s="621"/>
      <c r="AT8" s="621"/>
      <c r="AU8" s="621"/>
      <c r="AV8" s="621"/>
      <c r="AW8" s="621"/>
      <c r="AX8" s="621"/>
      <c r="AY8" s="621"/>
      <c r="AZ8" s="621"/>
      <c r="BA8" s="621"/>
      <c r="BB8" s="621"/>
      <c r="BC8" s="621"/>
      <c r="BD8" s="621"/>
      <c r="BE8" s="621"/>
      <c r="BF8" s="622"/>
      <c r="BG8" s="623">
        <v>8826</v>
      </c>
      <c r="BH8" s="624"/>
      <c r="BI8" s="624"/>
      <c r="BJ8" s="624"/>
      <c r="BK8" s="624"/>
      <c r="BL8" s="624"/>
      <c r="BM8" s="624"/>
      <c r="BN8" s="625"/>
      <c r="BO8" s="626">
        <v>1.5</v>
      </c>
      <c r="BP8" s="626"/>
      <c r="BQ8" s="626"/>
      <c r="BR8" s="626"/>
      <c r="BS8" s="627" t="s">
        <v>231</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1844229</v>
      </c>
      <c r="CS8" s="624"/>
      <c r="CT8" s="624"/>
      <c r="CU8" s="624"/>
      <c r="CV8" s="624"/>
      <c r="CW8" s="624"/>
      <c r="CX8" s="624"/>
      <c r="CY8" s="625"/>
      <c r="CZ8" s="626">
        <v>25</v>
      </c>
      <c r="DA8" s="626"/>
      <c r="DB8" s="626"/>
      <c r="DC8" s="626"/>
      <c r="DD8" s="632">
        <v>30551</v>
      </c>
      <c r="DE8" s="624"/>
      <c r="DF8" s="624"/>
      <c r="DG8" s="624"/>
      <c r="DH8" s="624"/>
      <c r="DI8" s="624"/>
      <c r="DJ8" s="624"/>
      <c r="DK8" s="624"/>
      <c r="DL8" s="624"/>
      <c r="DM8" s="624"/>
      <c r="DN8" s="624"/>
      <c r="DO8" s="624"/>
      <c r="DP8" s="625"/>
      <c r="DQ8" s="632">
        <v>1041695</v>
      </c>
      <c r="DR8" s="624"/>
      <c r="DS8" s="624"/>
      <c r="DT8" s="624"/>
      <c r="DU8" s="624"/>
      <c r="DV8" s="624"/>
      <c r="DW8" s="624"/>
      <c r="DX8" s="624"/>
      <c r="DY8" s="624"/>
      <c r="DZ8" s="624"/>
      <c r="EA8" s="624"/>
      <c r="EB8" s="624"/>
      <c r="EC8" s="633"/>
    </row>
    <row r="9" spans="2:143" ht="11.25" customHeight="1">
      <c r="B9" s="620" t="s">
        <v>244</v>
      </c>
      <c r="C9" s="621"/>
      <c r="D9" s="621"/>
      <c r="E9" s="621"/>
      <c r="F9" s="621"/>
      <c r="G9" s="621"/>
      <c r="H9" s="621"/>
      <c r="I9" s="621"/>
      <c r="J9" s="621"/>
      <c r="K9" s="621"/>
      <c r="L9" s="621"/>
      <c r="M9" s="621"/>
      <c r="N9" s="621"/>
      <c r="O9" s="621"/>
      <c r="P9" s="621"/>
      <c r="Q9" s="622"/>
      <c r="R9" s="623">
        <v>1514</v>
      </c>
      <c r="S9" s="624"/>
      <c r="T9" s="624"/>
      <c r="U9" s="624"/>
      <c r="V9" s="624"/>
      <c r="W9" s="624"/>
      <c r="X9" s="624"/>
      <c r="Y9" s="625"/>
      <c r="Z9" s="626">
        <v>0</v>
      </c>
      <c r="AA9" s="626"/>
      <c r="AB9" s="626"/>
      <c r="AC9" s="626"/>
      <c r="AD9" s="627">
        <v>1514</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182628</v>
      </c>
      <c r="BH9" s="624"/>
      <c r="BI9" s="624"/>
      <c r="BJ9" s="624"/>
      <c r="BK9" s="624"/>
      <c r="BL9" s="624"/>
      <c r="BM9" s="624"/>
      <c r="BN9" s="625"/>
      <c r="BO9" s="626">
        <v>30.8</v>
      </c>
      <c r="BP9" s="626"/>
      <c r="BQ9" s="626"/>
      <c r="BR9" s="626"/>
      <c r="BS9" s="627" t="s">
        <v>231</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490167</v>
      </c>
      <c r="CS9" s="624"/>
      <c r="CT9" s="624"/>
      <c r="CU9" s="624"/>
      <c r="CV9" s="624"/>
      <c r="CW9" s="624"/>
      <c r="CX9" s="624"/>
      <c r="CY9" s="625"/>
      <c r="CZ9" s="626">
        <v>6.7</v>
      </c>
      <c r="DA9" s="626"/>
      <c r="DB9" s="626"/>
      <c r="DC9" s="626"/>
      <c r="DD9" s="632">
        <v>5585</v>
      </c>
      <c r="DE9" s="624"/>
      <c r="DF9" s="624"/>
      <c r="DG9" s="624"/>
      <c r="DH9" s="624"/>
      <c r="DI9" s="624"/>
      <c r="DJ9" s="624"/>
      <c r="DK9" s="624"/>
      <c r="DL9" s="624"/>
      <c r="DM9" s="624"/>
      <c r="DN9" s="624"/>
      <c r="DO9" s="624"/>
      <c r="DP9" s="625"/>
      <c r="DQ9" s="632">
        <v>408919</v>
      </c>
      <c r="DR9" s="624"/>
      <c r="DS9" s="624"/>
      <c r="DT9" s="624"/>
      <c r="DU9" s="624"/>
      <c r="DV9" s="624"/>
      <c r="DW9" s="624"/>
      <c r="DX9" s="624"/>
      <c r="DY9" s="624"/>
      <c r="DZ9" s="624"/>
      <c r="EA9" s="624"/>
      <c r="EB9" s="624"/>
      <c r="EC9" s="633"/>
    </row>
    <row r="10" spans="2:143" ht="11.25" customHeight="1">
      <c r="B10" s="620" t="s">
        <v>247</v>
      </c>
      <c r="C10" s="621"/>
      <c r="D10" s="621"/>
      <c r="E10" s="621"/>
      <c r="F10" s="621"/>
      <c r="G10" s="621"/>
      <c r="H10" s="621"/>
      <c r="I10" s="621"/>
      <c r="J10" s="621"/>
      <c r="K10" s="621"/>
      <c r="L10" s="621"/>
      <c r="M10" s="621"/>
      <c r="N10" s="621"/>
      <c r="O10" s="621"/>
      <c r="P10" s="621"/>
      <c r="Q10" s="622"/>
      <c r="R10" s="623" t="s">
        <v>231</v>
      </c>
      <c r="S10" s="624"/>
      <c r="T10" s="624"/>
      <c r="U10" s="624"/>
      <c r="V10" s="624"/>
      <c r="W10" s="624"/>
      <c r="X10" s="624"/>
      <c r="Y10" s="625"/>
      <c r="Z10" s="626" t="s">
        <v>248</v>
      </c>
      <c r="AA10" s="626"/>
      <c r="AB10" s="626"/>
      <c r="AC10" s="626"/>
      <c r="AD10" s="627" t="s">
        <v>231</v>
      </c>
      <c r="AE10" s="627"/>
      <c r="AF10" s="627"/>
      <c r="AG10" s="627"/>
      <c r="AH10" s="627"/>
      <c r="AI10" s="627"/>
      <c r="AJ10" s="627"/>
      <c r="AK10" s="627"/>
      <c r="AL10" s="628" t="s">
        <v>231</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15439</v>
      </c>
      <c r="BH10" s="624"/>
      <c r="BI10" s="624"/>
      <c r="BJ10" s="624"/>
      <c r="BK10" s="624"/>
      <c r="BL10" s="624"/>
      <c r="BM10" s="624"/>
      <c r="BN10" s="625"/>
      <c r="BO10" s="626">
        <v>2.6</v>
      </c>
      <c r="BP10" s="626"/>
      <c r="BQ10" s="626"/>
      <c r="BR10" s="626"/>
      <c r="BS10" s="627" t="s">
        <v>231</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231</v>
      </c>
      <c r="CS10" s="624"/>
      <c r="CT10" s="624"/>
      <c r="CU10" s="624"/>
      <c r="CV10" s="624"/>
      <c r="CW10" s="624"/>
      <c r="CX10" s="624"/>
      <c r="CY10" s="625"/>
      <c r="CZ10" s="626" t="s">
        <v>231</v>
      </c>
      <c r="DA10" s="626"/>
      <c r="DB10" s="626"/>
      <c r="DC10" s="626"/>
      <c r="DD10" s="632" t="s">
        <v>231</v>
      </c>
      <c r="DE10" s="624"/>
      <c r="DF10" s="624"/>
      <c r="DG10" s="624"/>
      <c r="DH10" s="624"/>
      <c r="DI10" s="624"/>
      <c r="DJ10" s="624"/>
      <c r="DK10" s="624"/>
      <c r="DL10" s="624"/>
      <c r="DM10" s="624"/>
      <c r="DN10" s="624"/>
      <c r="DO10" s="624"/>
      <c r="DP10" s="625"/>
      <c r="DQ10" s="632" t="s">
        <v>231</v>
      </c>
      <c r="DR10" s="624"/>
      <c r="DS10" s="624"/>
      <c r="DT10" s="624"/>
      <c r="DU10" s="624"/>
      <c r="DV10" s="624"/>
      <c r="DW10" s="624"/>
      <c r="DX10" s="624"/>
      <c r="DY10" s="624"/>
      <c r="DZ10" s="624"/>
      <c r="EA10" s="624"/>
      <c r="EB10" s="624"/>
      <c r="EC10" s="633"/>
    </row>
    <row r="11" spans="2:143" ht="11.25" customHeight="1">
      <c r="B11" s="620" t="s">
        <v>251</v>
      </c>
      <c r="C11" s="621"/>
      <c r="D11" s="621"/>
      <c r="E11" s="621"/>
      <c r="F11" s="621"/>
      <c r="G11" s="621"/>
      <c r="H11" s="621"/>
      <c r="I11" s="621"/>
      <c r="J11" s="621"/>
      <c r="K11" s="621"/>
      <c r="L11" s="621"/>
      <c r="M11" s="621"/>
      <c r="N11" s="621"/>
      <c r="O11" s="621"/>
      <c r="P11" s="621"/>
      <c r="Q11" s="622"/>
      <c r="R11" s="623">
        <v>139275</v>
      </c>
      <c r="S11" s="624"/>
      <c r="T11" s="624"/>
      <c r="U11" s="624"/>
      <c r="V11" s="624"/>
      <c r="W11" s="624"/>
      <c r="X11" s="624"/>
      <c r="Y11" s="625"/>
      <c r="Z11" s="628">
        <v>1.9</v>
      </c>
      <c r="AA11" s="629"/>
      <c r="AB11" s="629"/>
      <c r="AC11" s="635"/>
      <c r="AD11" s="632">
        <v>139275</v>
      </c>
      <c r="AE11" s="624"/>
      <c r="AF11" s="624"/>
      <c r="AG11" s="624"/>
      <c r="AH11" s="624"/>
      <c r="AI11" s="624"/>
      <c r="AJ11" s="624"/>
      <c r="AK11" s="625"/>
      <c r="AL11" s="628">
        <v>3.7</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24110</v>
      </c>
      <c r="BH11" s="624"/>
      <c r="BI11" s="624"/>
      <c r="BJ11" s="624"/>
      <c r="BK11" s="624"/>
      <c r="BL11" s="624"/>
      <c r="BM11" s="624"/>
      <c r="BN11" s="625"/>
      <c r="BO11" s="626">
        <v>4.0999999999999996</v>
      </c>
      <c r="BP11" s="626"/>
      <c r="BQ11" s="626"/>
      <c r="BR11" s="626"/>
      <c r="BS11" s="627" t="s">
        <v>231</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413232</v>
      </c>
      <c r="CS11" s="624"/>
      <c r="CT11" s="624"/>
      <c r="CU11" s="624"/>
      <c r="CV11" s="624"/>
      <c r="CW11" s="624"/>
      <c r="CX11" s="624"/>
      <c r="CY11" s="625"/>
      <c r="CZ11" s="626">
        <v>5.6</v>
      </c>
      <c r="DA11" s="626"/>
      <c r="DB11" s="626"/>
      <c r="DC11" s="626"/>
      <c r="DD11" s="632">
        <v>237726</v>
      </c>
      <c r="DE11" s="624"/>
      <c r="DF11" s="624"/>
      <c r="DG11" s="624"/>
      <c r="DH11" s="624"/>
      <c r="DI11" s="624"/>
      <c r="DJ11" s="624"/>
      <c r="DK11" s="624"/>
      <c r="DL11" s="624"/>
      <c r="DM11" s="624"/>
      <c r="DN11" s="624"/>
      <c r="DO11" s="624"/>
      <c r="DP11" s="625"/>
      <c r="DQ11" s="632">
        <v>168140</v>
      </c>
      <c r="DR11" s="624"/>
      <c r="DS11" s="624"/>
      <c r="DT11" s="624"/>
      <c r="DU11" s="624"/>
      <c r="DV11" s="624"/>
      <c r="DW11" s="624"/>
      <c r="DX11" s="624"/>
      <c r="DY11" s="624"/>
      <c r="DZ11" s="624"/>
      <c r="EA11" s="624"/>
      <c r="EB11" s="624"/>
      <c r="EC11" s="633"/>
    </row>
    <row r="12" spans="2:143" ht="11.25" customHeight="1">
      <c r="B12" s="620" t="s">
        <v>254</v>
      </c>
      <c r="C12" s="621"/>
      <c r="D12" s="621"/>
      <c r="E12" s="621"/>
      <c r="F12" s="621"/>
      <c r="G12" s="621"/>
      <c r="H12" s="621"/>
      <c r="I12" s="621"/>
      <c r="J12" s="621"/>
      <c r="K12" s="621"/>
      <c r="L12" s="621"/>
      <c r="M12" s="621"/>
      <c r="N12" s="621"/>
      <c r="O12" s="621"/>
      <c r="P12" s="621"/>
      <c r="Q12" s="622"/>
      <c r="R12" s="623" t="s">
        <v>231</v>
      </c>
      <c r="S12" s="624"/>
      <c r="T12" s="624"/>
      <c r="U12" s="624"/>
      <c r="V12" s="624"/>
      <c r="W12" s="624"/>
      <c r="X12" s="624"/>
      <c r="Y12" s="625"/>
      <c r="Z12" s="626" t="s">
        <v>231</v>
      </c>
      <c r="AA12" s="626"/>
      <c r="AB12" s="626"/>
      <c r="AC12" s="626"/>
      <c r="AD12" s="627" t="s">
        <v>231</v>
      </c>
      <c r="AE12" s="627"/>
      <c r="AF12" s="627"/>
      <c r="AG12" s="627"/>
      <c r="AH12" s="627"/>
      <c r="AI12" s="627"/>
      <c r="AJ12" s="627"/>
      <c r="AK12" s="627"/>
      <c r="AL12" s="628" t="s">
        <v>231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273386</v>
      </c>
      <c r="BH12" s="624"/>
      <c r="BI12" s="624"/>
      <c r="BJ12" s="624"/>
      <c r="BK12" s="624"/>
      <c r="BL12" s="624"/>
      <c r="BM12" s="624"/>
      <c r="BN12" s="625"/>
      <c r="BO12" s="626">
        <v>46.2</v>
      </c>
      <c r="BP12" s="626"/>
      <c r="BQ12" s="626"/>
      <c r="BR12" s="626"/>
      <c r="BS12" s="627" t="s">
        <v>248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336722</v>
      </c>
      <c r="CS12" s="624"/>
      <c r="CT12" s="624"/>
      <c r="CU12" s="624"/>
      <c r="CV12" s="624"/>
      <c r="CW12" s="624"/>
      <c r="CX12" s="624"/>
      <c r="CY12" s="625"/>
      <c r="CZ12" s="626">
        <v>4.5999999999999996</v>
      </c>
      <c r="DA12" s="626"/>
      <c r="DB12" s="626"/>
      <c r="DC12" s="626"/>
      <c r="DD12" s="632">
        <v>183141</v>
      </c>
      <c r="DE12" s="624"/>
      <c r="DF12" s="624"/>
      <c r="DG12" s="624"/>
      <c r="DH12" s="624"/>
      <c r="DI12" s="624"/>
      <c r="DJ12" s="624"/>
      <c r="DK12" s="624"/>
      <c r="DL12" s="624"/>
      <c r="DM12" s="624"/>
      <c r="DN12" s="624"/>
      <c r="DO12" s="624"/>
      <c r="DP12" s="625"/>
      <c r="DQ12" s="632">
        <v>116233</v>
      </c>
      <c r="DR12" s="624"/>
      <c r="DS12" s="624"/>
      <c r="DT12" s="624"/>
      <c r="DU12" s="624"/>
      <c r="DV12" s="624"/>
      <c r="DW12" s="624"/>
      <c r="DX12" s="624"/>
      <c r="DY12" s="624"/>
      <c r="DZ12" s="624"/>
      <c r="EA12" s="624"/>
      <c r="EB12" s="624"/>
      <c r="EC12" s="633"/>
    </row>
    <row r="13" spans="2:143" ht="11.25" customHeight="1">
      <c r="B13" s="620" t="s">
        <v>257</v>
      </c>
      <c r="C13" s="621"/>
      <c r="D13" s="621"/>
      <c r="E13" s="621"/>
      <c r="F13" s="621"/>
      <c r="G13" s="621"/>
      <c r="H13" s="621"/>
      <c r="I13" s="621"/>
      <c r="J13" s="621"/>
      <c r="K13" s="621"/>
      <c r="L13" s="621"/>
      <c r="M13" s="621"/>
      <c r="N13" s="621"/>
      <c r="O13" s="621"/>
      <c r="P13" s="621"/>
      <c r="Q13" s="622"/>
      <c r="R13" s="623" t="s">
        <v>231</v>
      </c>
      <c r="S13" s="624"/>
      <c r="T13" s="624"/>
      <c r="U13" s="624"/>
      <c r="V13" s="624"/>
      <c r="W13" s="624"/>
      <c r="X13" s="624"/>
      <c r="Y13" s="625"/>
      <c r="Z13" s="626" t="s">
        <v>231</v>
      </c>
      <c r="AA13" s="626"/>
      <c r="AB13" s="626"/>
      <c r="AC13" s="626"/>
      <c r="AD13" s="627" t="s">
        <v>231</v>
      </c>
      <c r="AE13" s="627"/>
      <c r="AF13" s="627"/>
      <c r="AG13" s="627"/>
      <c r="AH13" s="627"/>
      <c r="AI13" s="627"/>
      <c r="AJ13" s="627"/>
      <c r="AK13" s="627"/>
      <c r="AL13" s="628" t="s">
        <v>231</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264446</v>
      </c>
      <c r="BH13" s="624"/>
      <c r="BI13" s="624"/>
      <c r="BJ13" s="624"/>
      <c r="BK13" s="624"/>
      <c r="BL13" s="624"/>
      <c r="BM13" s="624"/>
      <c r="BN13" s="625"/>
      <c r="BO13" s="626">
        <v>44.7</v>
      </c>
      <c r="BP13" s="626"/>
      <c r="BQ13" s="626"/>
      <c r="BR13" s="626"/>
      <c r="BS13" s="627" t="s">
        <v>231</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654924</v>
      </c>
      <c r="CS13" s="624"/>
      <c r="CT13" s="624"/>
      <c r="CU13" s="624"/>
      <c r="CV13" s="624"/>
      <c r="CW13" s="624"/>
      <c r="CX13" s="624"/>
      <c r="CY13" s="625"/>
      <c r="CZ13" s="626">
        <v>8.9</v>
      </c>
      <c r="DA13" s="626"/>
      <c r="DB13" s="626"/>
      <c r="DC13" s="626"/>
      <c r="DD13" s="632">
        <v>536977</v>
      </c>
      <c r="DE13" s="624"/>
      <c r="DF13" s="624"/>
      <c r="DG13" s="624"/>
      <c r="DH13" s="624"/>
      <c r="DI13" s="624"/>
      <c r="DJ13" s="624"/>
      <c r="DK13" s="624"/>
      <c r="DL13" s="624"/>
      <c r="DM13" s="624"/>
      <c r="DN13" s="624"/>
      <c r="DO13" s="624"/>
      <c r="DP13" s="625"/>
      <c r="DQ13" s="632">
        <v>94006</v>
      </c>
      <c r="DR13" s="624"/>
      <c r="DS13" s="624"/>
      <c r="DT13" s="624"/>
      <c r="DU13" s="624"/>
      <c r="DV13" s="624"/>
      <c r="DW13" s="624"/>
      <c r="DX13" s="624"/>
      <c r="DY13" s="624"/>
      <c r="DZ13" s="624"/>
      <c r="EA13" s="624"/>
      <c r="EB13" s="624"/>
      <c r="EC13" s="633"/>
    </row>
    <row r="14" spans="2:143" ht="11.25" customHeight="1">
      <c r="B14" s="620" t="s">
        <v>260</v>
      </c>
      <c r="C14" s="621"/>
      <c r="D14" s="621"/>
      <c r="E14" s="621"/>
      <c r="F14" s="621"/>
      <c r="G14" s="621"/>
      <c r="H14" s="621"/>
      <c r="I14" s="621"/>
      <c r="J14" s="621"/>
      <c r="K14" s="621"/>
      <c r="L14" s="621"/>
      <c r="M14" s="621"/>
      <c r="N14" s="621"/>
      <c r="O14" s="621"/>
      <c r="P14" s="621"/>
      <c r="Q14" s="622"/>
      <c r="R14" s="623" t="s">
        <v>231</v>
      </c>
      <c r="S14" s="624"/>
      <c r="T14" s="624"/>
      <c r="U14" s="624"/>
      <c r="V14" s="624"/>
      <c r="W14" s="624"/>
      <c r="X14" s="624"/>
      <c r="Y14" s="625"/>
      <c r="Z14" s="626" t="s">
        <v>231</v>
      </c>
      <c r="AA14" s="626"/>
      <c r="AB14" s="626"/>
      <c r="AC14" s="626"/>
      <c r="AD14" s="627" t="s">
        <v>231</v>
      </c>
      <c r="AE14" s="627"/>
      <c r="AF14" s="627"/>
      <c r="AG14" s="627"/>
      <c r="AH14" s="627"/>
      <c r="AI14" s="627"/>
      <c r="AJ14" s="627"/>
      <c r="AK14" s="627"/>
      <c r="AL14" s="628" t="s">
        <v>231</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29898</v>
      </c>
      <c r="BH14" s="624"/>
      <c r="BI14" s="624"/>
      <c r="BJ14" s="624"/>
      <c r="BK14" s="624"/>
      <c r="BL14" s="624"/>
      <c r="BM14" s="624"/>
      <c r="BN14" s="625"/>
      <c r="BO14" s="626">
        <v>5.0999999999999996</v>
      </c>
      <c r="BP14" s="626"/>
      <c r="BQ14" s="626"/>
      <c r="BR14" s="626"/>
      <c r="BS14" s="627" t="s">
        <v>231</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183931</v>
      </c>
      <c r="CS14" s="624"/>
      <c r="CT14" s="624"/>
      <c r="CU14" s="624"/>
      <c r="CV14" s="624"/>
      <c r="CW14" s="624"/>
      <c r="CX14" s="624"/>
      <c r="CY14" s="625"/>
      <c r="CZ14" s="626">
        <v>2.5</v>
      </c>
      <c r="DA14" s="626"/>
      <c r="DB14" s="626"/>
      <c r="DC14" s="626"/>
      <c r="DD14" s="632">
        <v>9116</v>
      </c>
      <c r="DE14" s="624"/>
      <c r="DF14" s="624"/>
      <c r="DG14" s="624"/>
      <c r="DH14" s="624"/>
      <c r="DI14" s="624"/>
      <c r="DJ14" s="624"/>
      <c r="DK14" s="624"/>
      <c r="DL14" s="624"/>
      <c r="DM14" s="624"/>
      <c r="DN14" s="624"/>
      <c r="DO14" s="624"/>
      <c r="DP14" s="625"/>
      <c r="DQ14" s="632">
        <v>173491</v>
      </c>
      <c r="DR14" s="624"/>
      <c r="DS14" s="624"/>
      <c r="DT14" s="624"/>
      <c r="DU14" s="624"/>
      <c r="DV14" s="624"/>
      <c r="DW14" s="624"/>
      <c r="DX14" s="624"/>
      <c r="DY14" s="624"/>
      <c r="DZ14" s="624"/>
      <c r="EA14" s="624"/>
      <c r="EB14" s="624"/>
      <c r="EC14" s="633"/>
    </row>
    <row r="15" spans="2:143" ht="11.25" customHeight="1">
      <c r="B15" s="620" t="s">
        <v>263</v>
      </c>
      <c r="C15" s="621"/>
      <c r="D15" s="621"/>
      <c r="E15" s="621"/>
      <c r="F15" s="621"/>
      <c r="G15" s="621"/>
      <c r="H15" s="621"/>
      <c r="I15" s="621"/>
      <c r="J15" s="621"/>
      <c r="K15" s="621"/>
      <c r="L15" s="621"/>
      <c r="M15" s="621"/>
      <c r="N15" s="621"/>
      <c r="O15" s="621"/>
      <c r="P15" s="621"/>
      <c r="Q15" s="622"/>
      <c r="R15" s="623" t="s">
        <v>231</v>
      </c>
      <c r="S15" s="624"/>
      <c r="T15" s="624"/>
      <c r="U15" s="624"/>
      <c r="V15" s="624"/>
      <c r="W15" s="624"/>
      <c r="X15" s="624"/>
      <c r="Y15" s="625"/>
      <c r="Z15" s="626" t="s">
        <v>248</v>
      </c>
      <c r="AA15" s="626"/>
      <c r="AB15" s="626"/>
      <c r="AC15" s="626"/>
      <c r="AD15" s="627" t="s">
        <v>231</v>
      </c>
      <c r="AE15" s="627"/>
      <c r="AF15" s="627"/>
      <c r="AG15" s="627"/>
      <c r="AH15" s="627"/>
      <c r="AI15" s="627"/>
      <c r="AJ15" s="627"/>
      <c r="AK15" s="627"/>
      <c r="AL15" s="628" t="s">
        <v>231</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57733</v>
      </c>
      <c r="BH15" s="624"/>
      <c r="BI15" s="624"/>
      <c r="BJ15" s="624"/>
      <c r="BK15" s="624"/>
      <c r="BL15" s="624"/>
      <c r="BM15" s="624"/>
      <c r="BN15" s="625"/>
      <c r="BO15" s="626">
        <v>9.8000000000000007</v>
      </c>
      <c r="BP15" s="626"/>
      <c r="BQ15" s="626"/>
      <c r="BR15" s="626"/>
      <c r="BS15" s="627" t="s">
        <v>248</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772372</v>
      </c>
      <c r="CS15" s="624"/>
      <c r="CT15" s="624"/>
      <c r="CU15" s="624"/>
      <c r="CV15" s="624"/>
      <c r="CW15" s="624"/>
      <c r="CX15" s="624"/>
      <c r="CY15" s="625"/>
      <c r="CZ15" s="626">
        <v>10.5</v>
      </c>
      <c r="DA15" s="626"/>
      <c r="DB15" s="626"/>
      <c r="DC15" s="626"/>
      <c r="DD15" s="632">
        <v>189103</v>
      </c>
      <c r="DE15" s="624"/>
      <c r="DF15" s="624"/>
      <c r="DG15" s="624"/>
      <c r="DH15" s="624"/>
      <c r="DI15" s="624"/>
      <c r="DJ15" s="624"/>
      <c r="DK15" s="624"/>
      <c r="DL15" s="624"/>
      <c r="DM15" s="624"/>
      <c r="DN15" s="624"/>
      <c r="DO15" s="624"/>
      <c r="DP15" s="625"/>
      <c r="DQ15" s="632">
        <v>525319</v>
      </c>
      <c r="DR15" s="624"/>
      <c r="DS15" s="624"/>
      <c r="DT15" s="624"/>
      <c r="DU15" s="624"/>
      <c r="DV15" s="624"/>
      <c r="DW15" s="624"/>
      <c r="DX15" s="624"/>
      <c r="DY15" s="624"/>
      <c r="DZ15" s="624"/>
      <c r="EA15" s="624"/>
      <c r="EB15" s="624"/>
      <c r="EC15" s="633"/>
    </row>
    <row r="16" spans="2:143" ht="11.25" customHeight="1">
      <c r="B16" s="620" t="s">
        <v>266</v>
      </c>
      <c r="C16" s="621"/>
      <c r="D16" s="621"/>
      <c r="E16" s="621"/>
      <c r="F16" s="621"/>
      <c r="G16" s="621"/>
      <c r="H16" s="621"/>
      <c r="I16" s="621"/>
      <c r="J16" s="621"/>
      <c r="K16" s="621"/>
      <c r="L16" s="621"/>
      <c r="M16" s="621"/>
      <c r="N16" s="621"/>
      <c r="O16" s="621"/>
      <c r="P16" s="621"/>
      <c r="Q16" s="622"/>
      <c r="R16" s="623">
        <v>1612</v>
      </c>
      <c r="S16" s="624"/>
      <c r="T16" s="624"/>
      <c r="U16" s="624"/>
      <c r="V16" s="624"/>
      <c r="W16" s="624"/>
      <c r="X16" s="624"/>
      <c r="Y16" s="625"/>
      <c r="Z16" s="626">
        <v>0</v>
      </c>
      <c r="AA16" s="626"/>
      <c r="AB16" s="626"/>
      <c r="AC16" s="626"/>
      <c r="AD16" s="627">
        <v>1612</v>
      </c>
      <c r="AE16" s="627"/>
      <c r="AF16" s="627"/>
      <c r="AG16" s="627"/>
      <c r="AH16" s="627"/>
      <c r="AI16" s="627"/>
      <c r="AJ16" s="627"/>
      <c r="AK16" s="627"/>
      <c r="AL16" s="628">
        <v>0</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231</v>
      </c>
      <c r="BP16" s="626"/>
      <c r="BQ16" s="626"/>
      <c r="BR16" s="626"/>
      <c r="BS16" s="627" t="s">
        <v>231</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248</v>
      </c>
      <c r="CS16" s="624"/>
      <c r="CT16" s="624"/>
      <c r="CU16" s="624"/>
      <c r="CV16" s="624"/>
      <c r="CW16" s="624"/>
      <c r="CX16" s="624"/>
      <c r="CY16" s="625"/>
      <c r="CZ16" s="626" t="s">
        <v>231</v>
      </c>
      <c r="DA16" s="626"/>
      <c r="DB16" s="626"/>
      <c r="DC16" s="626"/>
      <c r="DD16" s="632" t="s">
        <v>231</v>
      </c>
      <c r="DE16" s="624"/>
      <c r="DF16" s="624"/>
      <c r="DG16" s="624"/>
      <c r="DH16" s="624"/>
      <c r="DI16" s="624"/>
      <c r="DJ16" s="624"/>
      <c r="DK16" s="624"/>
      <c r="DL16" s="624"/>
      <c r="DM16" s="624"/>
      <c r="DN16" s="624"/>
      <c r="DO16" s="624"/>
      <c r="DP16" s="625"/>
      <c r="DQ16" s="632" t="s">
        <v>248</v>
      </c>
      <c r="DR16" s="624"/>
      <c r="DS16" s="624"/>
      <c r="DT16" s="624"/>
      <c r="DU16" s="624"/>
      <c r="DV16" s="624"/>
      <c r="DW16" s="624"/>
      <c r="DX16" s="624"/>
      <c r="DY16" s="624"/>
      <c r="DZ16" s="624"/>
      <c r="EA16" s="624"/>
      <c r="EB16" s="624"/>
      <c r="EC16" s="633"/>
    </row>
    <row r="17" spans="2:133" ht="11.25" customHeight="1">
      <c r="B17" s="620" t="s">
        <v>269</v>
      </c>
      <c r="C17" s="621"/>
      <c r="D17" s="621"/>
      <c r="E17" s="621"/>
      <c r="F17" s="621"/>
      <c r="G17" s="621"/>
      <c r="H17" s="621"/>
      <c r="I17" s="621"/>
      <c r="J17" s="621"/>
      <c r="K17" s="621"/>
      <c r="L17" s="621"/>
      <c r="M17" s="621"/>
      <c r="N17" s="621"/>
      <c r="O17" s="621"/>
      <c r="P17" s="621"/>
      <c r="Q17" s="622"/>
      <c r="R17" s="623">
        <v>7652</v>
      </c>
      <c r="S17" s="624"/>
      <c r="T17" s="624"/>
      <c r="U17" s="624"/>
      <c r="V17" s="624"/>
      <c r="W17" s="624"/>
      <c r="X17" s="624"/>
      <c r="Y17" s="625"/>
      <c r="Z17" s="626">
        <v>0.1</v>
      </c>
      <c r="AA17" s="626"/>
      <c r="AB17" s="626"/>
      <c r="AC17" s="626"/>
      <c r="AD17" s="627">
        <v>7652</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231</v>
      </c>
      <c r="BH17" s="624"/>
      <c r="BI17" s="624"/>
      <c r="BJ17" s="624"/>
      <c r="BK17" s="624"/>
      <c r="BL17" s="624"/>
      <c r="BM17" s="624"/>
      <c r="BN17" s="625"/>
      <c r="BO17" s="626" t="s">
        <v>131</v>
      </c>
      <c r="BP17" s="626"/>
      <c r="BQ17" s="626"/>
      <c r="BR17" s="626"/>
      <c r="BS17" s="627" t="s">
        <v>231</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807797</v>
      </c>
      <c r="CS17" s="624"/>
      <c r="CT17" s="624"/>
      <c r="CU17" s="624"/>
      <c r="CV17" s="624"/>
      <c r="CW17" s="624"/>
      <c r="CX17" s="624"/>
      <c r="CY17" s="625"/>
      <c r="CZ17" s="626">
        <v>11</v>
      </c>
      <c r="DA17" s="626"/>
      <c r="DB17" s="626"/>
      <c r="DC17" s="626"/>
      <c r="DD17" s="632" t="s">
        <v>231</v>
      </c>
      <c r="DE17" s="624"/>
      <c r="DF17" s="624"/>
      <c r="DG17" s="624"/>
      <c r="DH17" s="624"/>
      <c r="DI17" s="624"/>
      <c r="DJ17" s="624"/>
      <c r="DK17" s="624"/>
      <c r="DL17" s="624"/>
      <c r="DM17" s="624"/>
      <c r="DN17" s="624"/>
      <c r="DO17" s="624"/>
      <c r="DP17" s="625"/>
      <c r="DQ17" s="632">
        <v>752820</v>
      </c>
      <c r="DR17" s="624"/>
      <c r="DS17" s="624"/>
      <c r="DT17" s="624"/>
      <c r="DU17" s="624"/>
      <c r="DV17" s="624"/>
      <c r="DW17" s="624"/>
      <c r="DX17" s="624"/>
      <c r="DY17" s="624"/>
      <c r="DZ17" s="624"/>
      <c r="EA17" s="624"/>
      <c r="EB17" s="624"/>
      <c r="EC17" s="633"/>
    </row>
    <row r="18" spans="2:133" ht="11.25" customHeight="1">
      <c r="B18" s="620" t="s">
        <v>272</v>
      </c>
      <c r="C18" s="621"/>
      <c r="D18" s="621"/>
      <c r="E18" s="621"/>
      <c r="F18" s="621"/>
      <c r="G18" s="621"/>
      <c r="H18" s="621"/>
      <c r="I18" s="621"/>
      <c r="J18" s="621"/>
      <c r="K18" s="621"/>
      <c r="L18" s="621"/>
      <c r="M18" s="621"/>
      <c r="N18" s="621"/>
      <c r="O18" s="621"/>
      <c r="P18" s="621"/>
      <c r="Q18" s="622"/>
      <c r="R18" s="623">
        <v>3436</v>
      </c>
      <c r="S18" s="624"/>
      <c r="T18" s="624"/>
      <c r="U18" s="624"/>
      <c r="V18" s="624"/>
      <c r="W18" s="624"/>
      <c r="X18" s="624"/>
      <c r="Y18" s="625"/>
      <c r="Z18" s="626">
        <v>0</v>
      </c>
      <c r="AA18" s="626"/>
      <c r="AB18" s="626"/>
      <c r="AC18" s="626"/>
      <c r="AD18" s="627">
        <v>3436</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231</v>
      </c>
      <c r="BH18" s="624"/>
      <c r="BI18" s="624"/>
      <c r="BJ18" s="624"/>
      <c r="BK18" s="624"/>
      <c r="BL18" s="624"/>
      <c r="BM18" s="624"/>
      <c r="BN18" s="625"/>
      <c r="BO18" s="626" t="s">
        <v>231</v>
      </c>
      <c r="BP18" s="626"/>
      <c r="BQ18" s="626"/>
      <c r="BR18" s="626"/>
      <c r="BS18" s="627" t="s">
        <v>231</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248</v>
      </c>
      <c r="CS18" s="624"/>
      <c r="CT18" s="624"/>
      <c r="CU18" s="624"/>
      <c r="CV18" s="624"/>
      <c r="CW18" s="624"/>
      <c r="CX18" s="624"/>
      <c r="CY18" s="625"/>
      <c r="CZ18" s="626" t="s">
        <v>231</v>
      </c>
      <c r="DA18" s="626"/>
      <c r="DB18" s="626"/>
      <c r="DC18" s="626"/>
      <c r="DD18" s="632" t="s">
        <v>231</v>
      </c>
      <c r="DE18" s="624"/>
      <c r="DF18" s="624"/>
      <c r="DG18" s="624"/>
      <c r="DH18" s="624"/>
      <c r="DI18" s="624"/>
      <c r="DJ18" s="624"/>
      <c r="DK18" s="624"/>
      <c r="DL18" s="624"/>
      <c r="DM18" s="624"/>
      <c r="DN18" s="624"/>
      <c r="DO18" s="624"/>
      <c r="DP18" s="625"/>
      <c r="DQ18" s="632" t="s">
        <v>231</v>
      </c>
      <c r="DR18" s="624"/>
      <c r="DS18" s="624"/>
      <c r="DT18" s="624"/>
      <c r="DU18" s="624"/>
      <c r="DV18" s="624"/>
      <c r="DW18" s="624"/>
      <c r="DX18" s="624"/>
      <c r="DY18" s="624"/>
      <c r="DZ18" s="624"/>
      <c r="EA18" s="624"/>
      <c r="EB18" s="624"/>
      <c r="EC18" s="633"/>
    </row>
    <row r="19" spans="2:133" ht="11.25" customHeight="1">
      <c r="B19" s="620" t="s">
        <v>275</v>
      </c>
      <c r="C19" s="621"/>
      <c r="D19" s="621"/>
      <c r="E19" s="621"/>
      <c r="F19" s="621"/>
      <c r="G19" s="621"/>
      <c r="H19" s="621"/>
      <c r="I19" s="621"/>
      <c r="J19" s="621"/>
      <c r="K19" s="621"/>
      <c r="L19" s="621"/>
      <c r="M19" s="621"/>
      <c r="N19" s="621"/>
      <c r="O19" s="621"/>
      <c r="P19" s="621"/>
      <c r="Q19" s="622"/>
      <c r="R19" s="623">
        <v>3436</v>
      </c>
      <c r="S19" s="624"/>
      <c r="T19" s="624"/>
      <c r="U19" s="624"/>
      <c r="V19" s="624"/>
      <c r="W19" s="624"/>
      <c r="X19" s="624"/>
      <c r="Y19" s="625"/>
      <c r="Z19" s="626">
        <v>0</v>
      </c>
      <c r="AA19" s="626"/>
      <c r="AB19" s="626"/>
      <c r="AC19" s="626"/>
      <c r="AD19" s="627">
        <v>3436</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231</v>
      </c>
      <c r="BH19" s="624"/>
      <c r="BI19" s="624"/>
      <c r="BJ19" s="624"/>
      <c r="BK19" s="624"/>
      <c r="BL19" s="624"/>
      <c r="BM19" s="624"/>
      <c r="BN19" s="625"/>
      <c r="BO19" s="626" t="s">
        <v>248</v>
      </c>
      <c r="BP19" s="626"/>
      <c r="BQ19" s="626"/>
      <c r="BR19" s="626"/>
      <c r="BS19" s="627" t="s">
        <v>231</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231</v>
      </c>
      <c r="CS19" s="624"/>
      <c r="CT19" s="624"/>
      <c r="CU19" s="624"/>
      <c r="CV19" s="624"/>
      <c r="CW19" s="624"/>
      <c r="CX19" s="624"/>
      <c r="CY19" s="625"/>
      <c r="CZ19" s="626" t="s">
        <v>231</v>
      </c>
      <c r="DA19" s="626"/>
      <c r="DB19" s="626"/>
      <c r="DC19" s="626"/>
      <c r="DD19" s="632" t="s">
        <v>231</v>
      </c>
      <c r="DE19" s="624"/>
      <c r="DF19" s="624"/>
      <c r="DG19" s="624"/>
      <c r="DH19" s="624"/>
      <c r="DI19" s="624"/>
      <c r="DJ19" s="624"/>
      <c r="DK19" s="624"/>
      <c r="DL19" s="624"/>
      <c r="DM19" s="624"/>
      <c r="DN19" s="624"/>
      <c r="DO19" s="624"/>
      <c r="DP19" s="625"/>
      <c r="DQ19" s="632" t="s">
        <v>231</v>
      </c>
      <c r="DR19" s="624"/>
      <c r="DS19" s="624"/>
      <c r="DT19" s="624"/>
      <c r="DU19" s="624"/>
      <c r="DV19" s="624"/>
      <c r="DW19" s="624"/>
      <c r="DX19" s="624"/>
      <c r="DY19" s="624"/>
      <c r="DZ19" s="624"/>
      <c r="EA19" s="624"/>
      <c r="EB19" s="624"/>
      <c r="EC19" s="633"/>
    </row>
    <row r="20" spans="2:133" ht="11.25" customHeight="1">
      <c r="B20" s="636" t="s">
        <v>278</v>
      </c>
      <c r="C20" s="637"/>
      <c r="D20" s="637"/>
      <c r="E20" s="637"/>
      <c r="F20" s="637"/>
      <c r="G20" s="637"/>
      <c r="H20" s="637"/>
      <c r="I20" s="637"/>
      <c r="J20" s="637"/>
      <c r="K20" s="637"/>
      <c r="L20" s="637"/>
      <c r="M20" s="637"/>
      <c r="N20" s="637"/>
      <c r="O20" s="637"/>
      <c r="P20" s="637"/>
      <c r="Q20" s="638"/>
      <c r="R20" s="623" t="s">
        <v>131</v>
      </c>
      <c r="S20" s="624"/>
      <c r="T20" s="624"/>
      <c r="U20" s="624"/>
      <c r="V20" s="624"/>
      <c r="W20" s="624"/>
      <c r="X20" s="624"/>
      <c r="Y20" s="625"/>
      <c r="Z20" s="626" t="s">
        <v>231</v>
      </c>
      <c r="AA20" s="626"/>
      <c r="AB20" s="626"/>
      <c r="AC20" s="626"/>
      <c r="AD20" s="627" t="s">
        <v>231</v>
      </c>
      <c r="AE20" s="627"/>
      <c r="AF20" s="627"/>
      <c r="AG20" s="627"/>
      <c r="AH20" s="627"/>
      <c r="AI20" s="627"/>
      <c r="AJ20" s="627"/>
      <c r="AK20" s="627"/>
      <c r="AL20" s="628" t="s">
        <v>231</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231</v>
      </c>
      <c r="BH20" s="624"/>
      <c r="BI20" s="624"/>
      <c r="BJ20" s="624"/>
      <c r="BK20" s="624"/>
      <c r="BL20" s="624"/>
      <c r="BM20" s="624"/>
      <c r="BN20" s="625"/>
      <c r="BO20" s="626" t="s">
        <v>131</v>
      </c>
      <c r="BP20" s="626"/>
      <c r="BQ20" s="626"/>
      <c r="BR20" s="626"/>
      <c r="BS20" s="627" t="s">
        <v>231</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7364039</v>
      </c>
      <c r="CS20" s="624"/>
      <c r="CT20" s="624"/>
      <c r="CU20" s="624"/>
      <c r="CV20" s="624"/>
      <c r="CW20" s="624"/>
      <c r="CX20" s="624"/>
      <c r="CY20" s="625"/>
      <c r="CZ20" s="626">
        <v>100</v>
      </c>
      <c r="DA20" s="626"/>
      <c r="DB20" s="626"/>
      <c r="DC20" s="626"/>
      <c r="DD20" s="632">
        <v>1490170</v>
      </c>
      <c r="DE20" s="624"/>
      <c r="DF20" s="624"/>
      <c r="DG20" s="624"/>
      <c r="DH20" s="624"/>
      <c r="DI20" s="624"/>
      <c r="DJ20" s="624"/>
      <c r="DK20" s="624"/>
      <c r="DL20" s="624"/>
      <c r="DM20" s="624"/>
      <c r="DN20" s="624"/>
      <c r="DO20" s="624"/>
      <c r="DP20" s="625"/>
      <c r="DQ20" s="632">
        <v>4654260</v>
      </c>
      <c r="DR20" s="624"/>
      <c r="DS20" s="624"/>
      <c r="DT20" s="624"/>
      <c r="DU20" s="624"/>
      <c r="DV20" s="624"/>
      <c r="DW20" s="624"/>
      <c r="DX20" s="624"/>
      <c r="DY20" s="624"/>
      <c r="DZ20" s="624"/>
      <c r="EA20" s="624"/>
      <c r="EB20" s="624"/>
      <c r="EC20" s="633"/>
    </row>
    <row r="21" spans="2:133" ht="11.25" customHeight="1">
      <c r="B21" s="620" t="s">
        <v>281</v>
      </c>
      <c r="C21" s="621"/>
      <c r="D21" s="621"/>
      <c r="E21" s="621"/>
      <c r="F21" s="621"/>
      <c r="G21" s="621"/>
      <c r="H21" s="621"/>
      <c r="I21" s="621"/>
      <c r="J21" s="621"/>
      <c r="K21" s="621"/>
      <c r="L21" s="621"/>
      <c r="M21" s="621"/>
      <c r="N21" s="621"/>
      <c r="O21" s="621"/>
      <c r="P21" s="621"/>
      <c r="Q21" s="622"/>
      <c r="R21" s="623">
        <v>3209547</v>
      </c>
      <c r="S21" s="624"/>
      <c r="T21" s="624"/>
      <c r="U21" s="624"/>
      <c r="V21" s="624"/>
      <c r="W21" s="624"/>
      <c r="X21" s="624"/>
      <c r="Y21" s="625"/>
      <c r="Z21" s="626">
        <v>42.7</v>
      </c>
      <c r="AA21" s="626"/>
      <c r="AB21" s="626"/>
      <c r="AC21" s="626"/>
      <c r="AD21" s="627">
        <v>2993167</v>
      </c>
      <c r="AE21" s="627"/>
      <c r="AF21" s="627"/>
      <c r="AG21" s="627"/>
      <c r="AH21" s="627"/>
      <c r="AI21" s="627"/>
      <c r="AJ21" s="627"/>
      <c r="AK21" s="627"/>
      <c r="AL21" s="628">
        <v>78.900000000000006</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231</v>
      </c>
      <c r="BH21" s="624"/>
      <c r="BI21" s="624"/>
      <c r="BJ21" s="624"/>
      <c r="BK21" s="624"/>
      <c r="BL21" s="624"/>
      <c r="BM21" s="624"/>
      <c r="BN21" s="625"/>
      <c r="BO21" s="626" t="s">
        <v>231</v>
      </c>
      <c r="BP21" s="626"/>
      <c r="BQ21" s="626"/>
      <c r="BR21" s="626"/>
      <c r="BS21" s="627" t="s">
        <v>248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283</v>
      </c>
      <c r="C22" s="621"/>
      <c r="D22" s="621"/>
      <c r="E22" s="621"/>
      <c r="F22" s="621"/>
      <c r="G22" s="621"/>
      <c r="H22" s="621"/>
      <c r="I22" s="621"/>
      <c r="J22" s="621"/>
      <c r="K22" s="621"/>
      <c r="L22" s="621"/>
      <c r="M22" s="621"/>
      <c r="N22" s="621"/>
      <c r="O22" s="621"/>
      <c r="P22" s="621"/>
      <c r="Q22" s="622"/>
      <c r="R22" s="623">
        <v>2993167</v>
      </c>
      <c r="S22" s="624"/>
      <c r="T22" s="624"/>
      <c r="U22" s="624"/>
      <c r="V22" s="624"/>
      <c r="W22" s="624"/>
      <c r="X22" s="624"/>
      <c r="Y22" s="625"/>
      <c r="Z22" s="626">
        <v>39.799999999999997</v>
      </c>
      <c r="AA22" s="626"/>
      <c r="AB22" s="626"/>
      <c r="AC22" s="626"/>
      <c r="AD22" s="627">
        <v>2993167</v>
      </c>
      <c r="AE22" s="627"/>
      <c r="AF22" s="627"/>
      <c r="AG22" s="627"/>
      <c r="AH22" s="627"/>
      <c r="AI22" s="627"/>
      <c r="AJ22" s="627"/>
      <c r="AK22" s="627"/>
      <c r="AL22" s="628">
        <v>78.900000000000006</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231</v>
      </c>
      <c r="BH22" s="624"/>
      <c r="BI22" s="624"/>
      <c r="BJ22" s="624"/>
      <c r="BK22" s="624"/>
      <c r="BL22" s="624"/>
      <c r="BM22" s="624"/>
      <c r="BN22" s="625"/>
      <c r="BO22" s="626" t="s">
        <v>231</v>
      </c>
      <c r="BP22" s="626"/>
      <c r="BQ22" s="626"/>
      <c r="BR22" s="626"/>
      <c r="BS22" s="627" t="s">
        <v>231</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286</v>
      </c>
      <c r="C23" s="621"/>
      <c r="D23" s="621"/>
      <c r="E23" s="621"/>
      <c r="F23" s="621"/>
      <c r="G23" s="621"/>
      <c r="H23" s="621"/>
      <c r="I23" s="621"/>
      <c r="J23" s="621"/>
      <c r="K23" s="621"/>
      <c r="L23" s="621"/>
      <c r="M23" s="621"/>
      <c r="N23" s="621"/>
      <c r="O23" s="621"/>
      <c r="P23" s="621"/>
      <c r="Q23" s="622"/>
      <c r="R23" s="623">
        <v>216380</v>
      </c>
      <c r="S23" s="624"/>
      <c r="T23" s="624"/>
      <c r="U23" s="624"/>
      <c r="V23" s="624"/>
      <c r="W23" s="624"/>
      <c r="X23" s="624"/>
      <c r="Y23" s="625"/>
      <c r="Z23" s="626">
        <v>2.9</v>
      </c>
      <c r="AA23" s="626"/>
      <c r="AB23" s="626"/>
      <c r="AC23" s="626"/>
      <c r="AD23" s="627" t="s">
        <v>231</v>
      </c>
      <c r="AE23" s="627"/>
      <c r="AF23" s="627"/>
      <c r="AG23" s="627"/>
      <c r="AH23" s="627"/>
      <c r="AI23" s="627"/>
      <c r="AJ23" s="627"/>
      <c r="AK23" s="627"/>
      <c r="AL23" s="628" t="s">
        <v>248</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231</v>
      </c>
      <c r="BH23" s="624"/>
      <c r="BI23" s="624"/>
      <c r="BJ23" s="624"/>
      <c r="BK23" s="624"/>
      <c r="BL23" s="624"/>
      <c r="BM23" s="624"/>
      <c r="BN23" s="625"/>
      <c r="BO23" s="626" t="s">
        <v>231</v>
      </c>
      <c r="BP23" s="626"/>
      <c r="BQ23" s="626"/>
      <c r="BR23" s="626"/>
      <c r="BS23" s="627" t="s">
        <v>231</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c r="B24" s="620" t="s">
        <v>293</v>
      </c>
      <c r="C24" s="621"/>
      <c r="D24" s="621"/>
      <c r="E24" s="621"/>
      <c r="F24" s="621"/>
      <c r="G24" s="621"/>
      <c r="H24" s="621"/>
      <c r="I24" s="621"/>
      <c r="J24" s="621"/>
      <c r="K24" s="621"/>
      <c r="L24" s="621"/>
      <c r="M24" s="621"/>
      <c r="N24" s="621"/>
      <c r="O24" s="621"/>
      <c r="P24" s="621"/>
      <c r="Q24" s="622"/>
      <c r="R24" s="623" t="s">
        <v>231</v>
      </c>
      <c r="S24" s="624"/>
      <c r="T24" s="624"/>
      <c r="U24" s="624"/>
      <c r="V24" s="624"/>
      <c r="W24" s="624"/>
      <c r="X24" s="624"/>
      <c r="Y24" s="625"/>
      <c r="Z24" s="626" t="s">
        <v>231</v>
      </c>
      <c r="AA24" s="626"/>
      <c r="AB24" s="626"/>
      <c r="AC24" s="626"/>
      <c r="AD24" s="627" t="s">
        <v>231</v>
      </c>
      <c r="AE24" s="627"/>
      <c r="AF24" s="627"/>
      <c r="AG24" s="627"/>
      <c r="AH24" s="627"/>
      <c r="AI24" s="627"/>
      <c r="AJ24" s="627"/>
      <c r="AK24" s="627"/>
      <c r="AL24" s="628" t="s">
        <v>231</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231</v>
      </c>
      <c r="BH24" s="624"/>
      <c r="BI24" s="624"/>
      <c r="BJ24" s="624"/>
      <c r="BK24" s="624"/>
      <c r="BL24" s="624"/>
      <c r="BM24" s="624"/>
      <c r="BN24" s="625"/>
      <c r="BO24" s="626" t="s">
        <v>131</v>
      </c>
      <c r="BP24" s="626"/>
      <c r="BQ24" s="626"/>
      <c r="BR24" s="626"/>
      <c r="BS24" s="627" t="s">
        <v>231</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2837889</v>
      </c>
      <c r="CS24" s="613"/>
      <c r="CT24" s="613"/>
      <c r="CU24" s="613"/>
      <c r="CV24" s="613"/>
      <c r="CW24" s="613"/>
      <c r="CX24" s="613"/>
      <c r="CY24" s="614"/>
      <c r="CZ24" s="617">
        <v>38.5</v>
      </c>
      <c r="DA24" s="618"/>
      <c r="DB24" s="618"/>
      <c r="DC24" s="634"/>
      <c r="DD24" s="658">
        <v>2054481</v>
      </c>
      <c r="DE24" s="613"/>
      <c r="DF24" s="613"/>
      <c r="DG24" s="613"/>
      <c r="DH24" s="613"/>
      <c r="DI24" s="613"/>
      <c r="DJ24" s="613"/>
      <c r="DK24" s="614"/>
      <c r="DL24" s="658">
        <v>2021599</v>
      </c>
      <c r="DM24" s="613"/>
      <c r="DN24" s="613"/>
      <c r="DO24" s="613"/>
      <c r="DP24" s="613"/>
      <c r="DQ24" s="613"/>
      <c r="DR24" s="613"/>
      <c r="DS24" s="613"/>
      <c r="DT24" s="613"/>
      <c r="DU24" s="613"/>
      <c r="DV24" s="614"/>
      <c r="DW24" s="617">
        <v>52.8</v>
      </c>
      <c r="DX24" s="618"/>
      <c r="DY24" s="618"/>
      <c r="DZ24" s="618"/>
      <c r="EA24" s="618"/>
      <c r="EB24" s="618"/>
      <c r="EC24" s="619"/>
    </row>
    <row r="25" spans="2:133" ht="11.25" customHeight="1">
      <c r="B25" s="620" t="s">
        <v>296</v>
      </c>
      <c r="C25" s="621"/>
      <c r="D25" s="621"/>
      <c r="E25" s="621"/>
      <c r="F25" s="621"/>
      <c r="G25" s="621"/>
      <c r="H25" s="621"/>
      <c r="I25" s="621"/>
      <c r="J25" s="621"/>
      <c r="K25" s="621"/>
      <c r="L25" s="621"/>
      <c r="M25" s="621"/>
      <c r="N25" s="621"/>
      <c r="O25" s="621"/>
      <c r="P25" s="621"/>
      <c r="Q25" s="622"/>
      <c r="R25" s="623">
        <v>3989738</v>
      </c>
      <c r="S25" s="624"/>
      <c r="T25" s="624"/>
      <c r="U25" s="624"/>
      <c r="V25" s="624"/>
      <c r="W25" s="624"/>
      <c r="X25" s="624"/>
      <c r="Y25" s="625"/>
      <c r="Z25" s="626">
        <v>53.1</v>
      </c>
      <c r="AA25" s="626"/>
      <c r="AB25" s="626"/>
      <c r="AC25" s="626"/>
      <c r="AD25" s="627">
        <v>3773358</v>
      </c>
      <c r="AE25" s="627"/>
      <c r="AF25" s="627"/>
      <c r="AG25" s="627"/>
      <c r="AH25" s="627"/>
      <c r="AI25" s="627"/>
      <c r="AJ25" s="627"/>
      <c r="AK25" s="627"/>
      <c r="AL25" s="628">
        <v>99.4</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231</v>
      </c>
      <c r="BH25" s="624"/>
      <c r="BI25" s="624"/>
      <c r="BJ25" s="624"/>
      <c r="BK25" s="624"/>
      <c r="BL25" s="624"/>
      <c r="BM25" s="624"/>
      <c r="BN25" s="625"/>
      <c r="BO25" s="626" t="s">
        <v>231</v>
      </c>
      <c r="BP25" s="626"/>
      <c r="BQ25" s="626"/>
      <c r="BR25" s="626"/>
      <c r="BS25" s="627" t="s">
        <v>231</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1075903</v>
      </c>
      <c r="CS25" s="655"/>
      <c r="CT25" s="655"/>
      <c r="CU25" s="655"/>
      <c r="CV25" s="655"/>
      <c r="CW25" s="655"/>
      <c r="CX25" s="655"/>
      <c r="CY25" s="656"/>
      <c r="CZ25" s="628">
        <v>14.6</v>
      </c>
      <c r="DA25" s="653"/>
      <c r="DB25" s="653"/>
      <c r="DC25" s="657"/>
      <c r="DD25" s="632">
        <v>1006642</v>
      </c>
      <c r="DE25" s="655"/>
      <c r="DF25" s="655"/>
      <c r="DG25" s="655"/>
      <c r="DH25" s="655"/>
      <c r="DI25" s="655"/>
      <c r="DJ25" s="655"/>
      <c r="DK25" s="656"/>
      <c r="DL25" s="632">
        <v>988907</v>
      </c>
      <c r="DM25" s="655"/>
      <c r="DN25" s="655"/>
      <c r="DO25" s="655"/>
      <c r="DP25" s="655"/>
      <c r="DQ25" s="655"/>
      <c r="DR25" s="655"/>
      <c r="DS25" s="655"/>
      <c r="DT25" s="655"/>
      <c r="DU25" s="655"/>
      <c r="DV25" s="656"/>
      <c r="DW25" s="628">
        <v>25.9</v>
      </c>
      <c r="DX25" s="653"/>
      <c r="DY25" s="653"/>
      <c r="DZ25" s="653"/>
      <c r="EA25" s="653"/>
      <c r="EB25" s="653"/>
      <c r="EC25" s="654"/>
    </row>
    <row r="26" spans="2:133" ht="11.25" customHeight="1">
      <c r="B26" s="620" t="s">
        <v>299</v>
      </c>
      <c r="C26" s="621"/>
      <c r="D26" s="621"/>
      <c r="E26" s="621"/>
      <c r="F26" s="621"/>
      <c r="G26" s="621"/>
      <c r="H26" s="621"/>
      <c r="I26" s="621"/>
      <c r="J26" s="621"/>
      <c r="K26" s="621"/>
      <c r="L26" s="621"/>
      <c r="M26" s="621"/>
      <c r="N26" s="621"/>
      <c r="O26" s="621"/>
      <c r="P26" s="621"/>
      <c r="Q26" s="622"/>
      <c r="R26" s="623">
        <v>569</v>
      </c>
      <c r="S26" s="624"/>
      <c r="T26" s="624"/>
      <c r="U26" s="624"/>
      <c r="V26" s="624"/>
      <c r="W26" s="624"/>
      <c r="X26" s="624"/>
      <c r="Y26" s="625"/>
      <c r="Z26" s="626">
        <v>0</v>
      </c>
      <c r="AA26" s="626"/>
      <c r="AB26" s="626"/>
      <c r="AC26" s="626"/>
      <c r="AD26" s="627">
        <v>569</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248</v>
      </c>
      <c r="BH26" s="624"/>
      <c r="BI26" s="624"/>
      <c r="BJ26" s="624"/>
      <c r="BK26" s="624"/>
      <c r="BL26" s="624"/>
      <c r="BM26" s="624"/>
      <c r="BN26" s="625"/>
      <c r="BO26" s="626" t="s">
        <v>231</v>
      </c>
      <c r="BP26" s="626"/>
      <c r="BQ26" s="626"/>
      <c r="BR26" s="626"/>
      <c r="BS26" s="627" t="s">
        <v>231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491825</v>
      </c>
      <c r="CS26" s="624"/>
      <c r="CT26" s="624"/>
      <c r="CU26" s="624"/>
      <c r="CV26" s="624"/>
      <c r="CW26" s="624"/>
      <c r="CX26" s="624"/>
      <c r="CY26" s="625"/>
      <c r="CZ26" s="628">
        <v>6.7</v>
      </c>
      <c r="DA26" s="653"/>
      <c r="DB26" s="653"/>
      <c r="DC26" s="657"/>
      <c r="DD26" s="632">
        <v>477735</v>
      </c>
      <c r="DE26" s="624"/>
      <c r="DF26" s="624"/>
      <c r="DG26" s="624"/>
      <c r="DH26" s="624"/>
      <c r="DI26" s="624"/>
      <c r="DJ26" s="624"/>
      <c r="DK26" s="625"/>
      <c r="DL26" s="632" t="s">
        <v>231</v>
      </c>
      <c r="DM26" s="624"/>
      <c r="DN26" s="624"/>
      <c r="DO26" s="624"/>
      <c r="DP26" s="624"/>
      <c r="DQ26" s="624"/>
      <c r="DR26" s="624"/>
      <c r="DS26" s="624"/>
      <c r="DT26" s="624"/>
      <c r="DU26" s="624"/>
      <c r="DV26" s="625"/>
      <c r="DW26" s="628" t="s">
        <v>231</v>
      </c>
      <c r="DX26" s="653"/>
      <c r="DY26" s="653"/>
      <c r="DZ26" s="653"/>
      <c r="EA26" s="653"/>
      <c r="EB26" s="653"/>
      <c r="EC26" s="654"/>
    </row>
    <row r="27" spans="2:133" ht="11.25" customHeight="1">
      <c r="B27" s="620" t="s">
        <v>302</v>
      </c>
      <c r="C27" s="621"/>
      <c r="D27" s="621"/>
      <c r="E27" s="621"/>
      <c r="F27" s="621"/>
      <c r="G27" s="621"/>
      <c r="H27" s="621"/>
      <c r="I27" s="621"/>
      <c r="J27" s="621"/>
      <c r="K27" s="621"/>
      <c r="L27" s="621"/>
      <c r="M27" s="621"/>
      <c r="N27" s="621"/>
      <c r="O27" s="621"/>
      <c r="P27" s="621"/>
      <c r="Q27" s="622"/>
      <c r="R27" s="623">
        <v>47426</v>
      </c>
      <c r="S27" s="624"/>
      <c r="T27" s="624"/>
      <c r="U27" s="624"/>
      <c r="V27" s="624"/>
      <c r="W27" s="624"/>
      <c r="X27" s="624"/>
      <c r="Y27" s="625"/>
      <c r="Z27" s="626">
        <v>0.6</v>
      </c>
      <c r="AA27" s="626"/>
      <c r="AB27" s="626"/>
      <c r="AC27" s="626"/>
      <c r="AD27" s="627" t="s">
        <v>231</v>
      </c>
      <c r="AE27" s="627"/>
      <c r="AF27" s="627"/>
      <c r="AG27" s="627"/>
      <c r="AH27" s="627"/>
      <c r="AI27" s="627"/>
      <c r="AJ27" s="627"/>
      <c r="AK27" s="627"/>
      <c r="AL27" s="628" t="s">
        <v>231</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592020</v>
      </c>
      <c r="BH27" s="624"/>
      <c r="BI27" s="624"/>
      <c r="BJ27" s="624"/>
      <c r="BK27" s="624"/>
      <c r="BL27" s="624"/>
      <c r="BM27" s="624"/>
      <c r="BN27" s="625"/>
      <c r="BO27" s="626">
        <v>100</v>
      </c>
      <c r="BP27" s="626"/>
      <c r="BQ27" s="626"/>
      <c r="BR27" s="626"/>
      <c r="BS27" s="627" t="s">
        <v>231</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954189</v>
      </c>
      <c r="CS27" s="655"/>
      <c r="CT27" s="655"/>
      <c r="CU27" s="655"/>
      <c r="CV27" s="655"/>
      <c r="CW27" s="655"/>
      <c r="CX27" s="655"/>
      <c r="CY27" s="656"/>
      <c r="CZ27" s="628">
        <v>13</v>
      </c>
      <c r="DA27" s="653"/>
      <c r="DB27" s="653"/>
      <c r="DC27" s="657"/>
      <c r="DD27" s="632">
        <v>295019</v>
      </c>
      <c r="DE27" s="655"/>
      <c r="DF27" s="655"/>
      <c r="DG27" s="655"/>
      <c r="DH27" s="655"/>
      <c r="DI27" s="655"/>
      <c r="DJ27" s="655"/>
      <c r="DK27" s="656"/>
      <c r="DL27" s="632">
        <v>279872</v>
      </c>
      <c r="DM27" s="655"/>
      <c r="DN27" s="655"/>
      <c r="DO27" s="655"/>
      <c r="DP27" s="655"/>
      <c r="DQ27" s="655"/>
      <c r="DR27" s="655"/>
      <c r="DS27" s="655"/>
      <c r="DT27" s="655"/>
      <c r="DU27" s="655"/>
      <c r="DV27" s="656"/>
      <c r="DW27" s="628">
        <v>7.3</v>
      </c>
      <c r="DX27" s="653"/>
      <c r="DY27" s="653"/>
      <c r="DZ27" s="653"/>
      <c r="EA27" s="653"/>
      <c r="EB27" s="653"/>
      <c r="EC27" s="654"/>
    </row>
    <row r="28" spans="2:133" ht="11.25" customHeight="1">
      <c r="B28" s="620" t="s">
        <v>305</v>
      </c>
      <c r="C28" s="621"/>
      <c r="D28" s="621"/>
      <c r="E28" s="621"/>
      <c r="F28" s="621"/>
      <c r="G28" s="621"/>
      <c r="H28" s="621"/>
      <c r="I28" s="621"/>
      <c r="J28" s="621"/>
      <c r="K28" s="621"/>
      <c r="L28" s="621"/>
      <c r="M28" s="621"/>
      <c r="N28" s="621"/>
      <c r="O28" s="621"/>
      <c r="P28" s="621"/>
      <c r="Q28" s="622"/>
      <c r="R28" s="623">
        <v>90154</v>
      </c>
      <c r="S28" s="624"/>
      <c r="T28" s="624"/>
      <c r="U28" s="624"/>
      <c r="V28" s="624"/>
      <c r="W28" s="624"/>
      <c r="X28" s="624"/>
      <c r="Y28" s="625"/>
      <c r="Z28" s="626">
        <v>1.2</v>
      </c>
      <c r="AA28" s="626"/>
      <c r="AB28" s="626"/>
      <c r="AC28" s="626"/>
      <c r="AD28" s="627" t="s">
        <v>231</v>
      </c>
      <c r="AE28" s="627"/>
      <c r="AF28" s="627"/>
      <c r="AG28" s="627"/>
      <c r="AH28" s="627"/>
      <c r="AI28" s="627"/>
      <c r="AJ28" s="627"/>
      <c r="AK28" s="627"/>
      <c r="AL28" s="628" t="s">
        <v>131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807797</v>
      </c>
      <c r="CS28" s="624"/>
      <c r="CT28" s="624"/>
      <c r="CU28" s="624"/>
      <c r="CV28" s="624"/>
      <c r="CW28" s="624"/>
      <c r="CX28" s="624"/>
      <c r="CY28" s="625"/>
      <c r="CZ28" s="628">
        <v>11</v>
      </c>
      <c r="DA28" s="653"/>
      <c r="DB28" s="653"/>
      <c r="DC28" s="657"/>
      <c r="DD28" s="632">
        <v>752820</v>
      </c>
      <c r="DE28" s="624"/>
      <c r="DF28" s="624"/>
      <c r="DG28" s="624"/>
      <c r="DH28" s="624"/>
      <c r="DI28" s="624"/>
      <c r="DJ28" s="624"/>
      <c r="DK28" s="625"/>
      <c r="DL28" s="632">
        <v>752820</v>
      </c>
      <c r="DM28" s="624"/>
      <c r="DN28" s="624"/>
      <c r="DO28" s="624"/>
      <c r="DP28" s="624"/>
      <c r="DQ28" s="624"/>
      <c r="DR28" s="624"/>
      <c r="DS28" s="624"/>
      <c r="DT28" s="624"/>
      <c r="DU28" s="624"/>
      <c r="DV28" s="625"/>
      <c r="DW28" s="628">
        <v>19.7</v>
      </c>
      <c r="DX28" s="653"/>
      <c r="DY28" s="653"/>
      <c r="DZ28" s="653"/>
      <c r="EA28" s="653"/>
      <c r="EB28" s="653"/>
      <c r="EC28" s="654"/>
    </row>
    <row r="29" spans="2:133" ht="11.25" customHeight="1">
      <c r="B29" s="620" t="s">
        <v>307</v>
      </c>
      <c r="C29" s="621"/>
      <c r="D29" s="621"/>
      <c r="E29" s="621"/>
      <c r="F29" s="621"/>
      <c r="G29" s="621"/>
      <c r="H29" s="621"/>
      <c r="I29" s="621"/>
      <c r="J29" s="621"/>
      <c r="K29" s="621"/>
      <c r="L29" s="621"/>
      <c r="M29" s="621"/>
      <c r="N29" s="621"/>
      <c r="O29" s="621"/>
      <c r="P29" s="621"/>
      <c r="Q29" s="622"/>
      <c r="R29" s="623">
        <v>4406</v>
      </c>
      <c r="S29" s="624"/>
      <c r="T29" s="624"/>
      <c r="U29" s="624"/>
      <c r="V29" s="624"/>
      <c r="W29" s="624"/>
      <c r="X29" s="624"/>
      <c r="Y29" s="625"/>
      <c r="Z29" s="626">
        <v>0.1</v>
      </c>
      <c r="AA29" s="626"/>
      <c r="AB29" s="626"/>
      <c r="AC29" s="626"/>
      <c r="AD29" s="627" t="s">
        <v>231</v>
      </c>
      <c r="AE29" s="627"/>
      <c r="AF29" s="627"/>
      <c r="AG29" s="627"/>
      <c r="AH29" s="627"/>
      <c r="AI29" s="627"/>
      <c r="AJ29" s="627"/>
      <c r="AK29" s="627"/>
      <c r="AL29" s="628" t="s">
        <v>231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807768</v>
      </c>
      <c r="CS29" s="655"/>
      <c r="CT29" s="655"/>
      <c r="CU29" s="655"/>
      <c r="CV29" s="655"/>
      <c r="CW29" s="655"/>
      <c r="CX29" s="655"/>
      <c r="CY29" s="656"/>
      <c r="CZ29" s="628">
        <v>11</v>
      </c>
      <c r="DA29" s="653"/>
      <c r="DB29" s="653"/>
      <c r="DC29" s="657"/>
      <c r="DD29" s="632">
        <v>752791</v>
      </c>
      <c r="DE29" s="655"/>
      <c r="DF29" s="655"/>
      <c r="DG29" s="655"/>
      <c r="DH29" s="655"/>
      <c r="DI29" s="655"/>
      <c r="DJ29" s="655"/>
      <c r="DK29" s="656"/>
      <c r="DL29" s="632">
        <v>752791</v>
      </c>
      <c r="DM29" s="655"/>
      <c r="DN29" s="655"/>
      <c r="DO29" s="655"/>
      <c r="DP29" s="655"/>
      <c r="DQ29" s="655"/>
      <c r="DR29" s="655"/>
      <c r="DS29" s="655"/>
      <c r="DT29" s="655"/>
      <c r="DU29" s="655"/>
      <c r="DV29" s="656"/>
      <c r="DW29" s="628">
        <v>19.7</v>
      </c>
      <c r="DX29" s="653"/>
      <c r="DY29" s="653"/>
      <c r="DZ29" s="653"/>
      <c r="EA29" s="653"/>
      <c r="EB29" s="653"/>
      <c r="EC29" s="654"/>
    </row>
    <row r="30" spans="2:133" ht="11.25" customHeight="1">
      <c r="B30" s="620" t="s">
        <v>310</v>
      </c>
      <c r="C30" s="621"/>
      <c r="D30" s="621"/>
      <c r="E30" s="621"/>
      <c r="F30" s="621"/>
      <c r="G30" s="621"/>
      <c r="H30" s="621"/>
      <c r="I30" s="621"/>
      <c r="J30" s="621"/>
      <c r="K30" s="621"/>
      <c r="L30" s="621"/>
      <c r="M30" s="621"/>
      <c r="N30" s="621"/>
      <c r="O30" s="621"/>
      <c r="P30" s="621"/>
      <c r="Q30" s="622"/>
      <c r="R30" s="623">
        <v>1054760</v>
      </c>
      <c r="S30" s="624"/>
      <c r="T30" s="624"/>
      <c r="U30" s="624"/>
      <c r="V30" s="624"/>
      <c r="W30" s="624"/>
      <c r="X30" s="624"/>
      <c r="Y30" s="625"/>
      <c r="Z30" s="626">
        <v>14</v>
      </c>
      <c r="AA30" s="626"/>
      <c r="AB30" s="626"/>
      <c r="AC30" s="626"/>
      <c r="AD30" s="627" t="s">
        <v>231</v>
      </c>
      <c r="AE30" s="627"/>
      <c r="AF30" s="627"/>
      <c r="AG30" s="627"/>
      <c r="AH30" s="627"/>
      <c r="AI30" s="627"/>
      <c r="AJ30" s="627"/>
      <c r="AK30" s="627"/>
      <c r="AL30" s="628" t="s">
        <v>231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777175</v>
      </c>
      <c r="CS30" s="624"/>
      <c r="CT30" s="624"/>
      <c r="CU30" s="624"/>
      <c r="CV30" s="624"/>
      <c r="CW30" s="624"/>
      <c r="CX30" s="624"/>
      <c r="CY30" s="625"/>
      <c r="CZ30" s="628">
        <v>10.6</v>
      </c>
      <c r="DA30" s="653"/>
      <c r="DB30" s="653"/>
      <c r="DC30" s="657"/>
      <c r="DD30" s="632">
        <v>722198</v>
      </c>
      <c r="DE30" s="624"/>
      <c r="DF30" s="624"/>
      <c r="DG30" s="624"/>
      <c r="DH30" s="624"/>
      <c r="DI30" s="624"/>
      <c r="DJ30" s="624"/>
      <c r="DK30" s="625"/>
      <c r="DL30" s="632">
        <v>722198</v>
      </c>
      <c r="DM30" s="624"/>
      <c r="DN30" s="624"/>
      <c r="DO30" s="624"/>
      <c r="DP30" s="624"/>
      <c r="DQ30" s="624"/>
      <c r="DR30" s="624"/>
      <c r="DS30" s="624"/>
      <c r="DT30" s="624"/>
      <c r="DU30" s="624"/>
      <c r="DV30" s="625"/>
      <c r="DW30" s="628">
        <v>18.899999999999999</v>
      </c>
      <c r="DX30" s="653"/>
      <c r="DY30" s="653"/>
      <c r="DZ30" s="653"/>
      <c r="EA30" s="653"/>
      <c r="EB30" s="653"/>
      <c r="EC30" s="654"/>
    </row>
    <row r="31" spans="2:133" ht="11.25" customHeight="1">
      <c r="B31" s="636" t="s">
        <v>314</v>
      </c>
      <c r="C31" s="637"/>
      <c r="D31" s="637"/>
      <c r="E31" s="637"/>
      <c r="F31" s="637"/>
      <c r="G31" s="637"/>
      <c r="H31" s="637"/>
      <c r="I31" s="637"/>
      <c r="J31" s="637"/>
      <c r="K31" s="637"/>
      <c r="L31" s="637"/>
      <c r="M31" s="637"/>
      <c r="N31" s="637"/>
      <c r="O31" s="637"/>
      <c r="P31" s="637"/>
      <c r="Q31" s="638"/>
      <c r="R31" s="623" t="s">
        <v>231</v>
      </c>
      <c r="S31" s="624"/>
      <c r="T31" s="624"/>
      <c r="U31" s="624"/>
      <c r="V31" s="624"/>
      <c r="W31" s="624"/>
      <c r="X31" s="624"/>
      <c r="Y31" s="625"/>
      <c r="Z31" s="626" t="s">
        <v>231</v>
      </c>
      <c r="AA31" s="626"/>
      <c r="AB31" s="626"/>
      <c r="AC31" s="626"/>
      <c r="AD31" s="627" t="s">
        <v>231</v>
      </c>
      <c r="AE31" s="627"/>
      <c r="AF31" s="627"/>
      <c r="AG31" s="627"/>
      <c r="AH31" s="627"/>
      <c r="AI31" s="627"/>
      <c r="AJ31" s="627"/>
      <c r="AK31" s="627"/>
      <c r="AL31" s="628" t="s">
        <v>231</v>
      </c>
      <c r="AM31" s="629"/>
      <c r="AN31" s="629"/>
      <c r="AO31" s="630"/>
      <c r="AP31" s="669" t="s">
        <v>315</v>
      </c>
      <c r="AQ31" s="670"/>
      <c r="AR31" s="670"/>
      <c r="AS31" s="670"/>
      <c r="AT31" s="675" t="s">
        <v>316</v>
      </c>
      <c r="AU31" s="218"/>
      <c r="AV31" s="218"/>
      <c r="AW31" s="218"/>
      <c r="AX31" s="609" t="s">
        <v>190</v>
      </c>
      <c r="AY31" s="610"/>
      <c r="AZ31" s="610"/>
      <c r="BA31" s="610"/>
      <c r="BB31" s="610"/>
      <c r="BC31" s="610"/>
      <c r="BD31" s="610"/>
      <c r="BE31" s="610"/>
      <c r="BF31" s="611"/>
      <c r="BG31" s="679">
        <v>99.4</v>
      </c>
      <c r="BH31" s="667"/>
      <c r="BI31" s="667"/>
      <c r="BJ31" s="667"/>
      <c r="BK31" s="667"/>
      <c r="BL31" s="667"/>
      <c r="BM31" s="618">
        <v>97.1</v>
      </c>
      <c r="BN31" s="667"/>
      <c r="BO31" s="667"/>
      <c r="BP31" s="667"/>
      <c r="BQ31" s="668"/>
      <c r="BR31" s="679">
        <v>99.2</v>
      </c>
      <c r="BS31" s="667"/>
      <c r="BT31" s="667"/>
      <c r="BU31" s="667"/>
      <c r="BV31" s="667"/>
      <c r="BW31" s="667"/>
      <c r="BX31" s="618">
        <v>96.6</v>
      </c>
      <c r="BY31" s="667"/>
      <c r="BZ31" s="667"/>
      <c r="CA31" s="667"/>
      <c r="CB31" s="668"/>
      <c r="CD31" s="661"/>
      <c r="CE31" s="662"/>
      <c r="CF31" s="620" t="s">
        <v>317</v>
      </c>
      <c r="CG31" s="621"/>
      <c r="CH31" s="621"/>
      <c r="CI31" s="621"/>
      <c r="CJ31" s="621"/>
      <c r="CK31" s="621"/>
      <c r="CL31" s="621"/>
      <c r="CM31" s="621"/>
      <c r="CN31" s="621"/>
      <c r="CO31" s="621"/>
      <c r="CP31" s="621"/>
      <c r="CQ31" s="622"/>
      <c r="CR31" s="623">
        <v>30593</v>
      </c>
      <c r="CS31" s="655"/>
      <c r="CT31" s="655"/>
      <c r="CU31" s="655"/>
      <c r="CV31" s="655"/>
      <c r="CW31" s="655"/>
      <c r="CX31" s="655"/>
      <c r="CY31" s="656"/>
      <c r="CZ31" s="628">
        <v>0.4</v>
      </c>
      <c r="DA31" s="653"/>
      <c r="DB31" s="653"/>
      <c r="DC31" s="657"/>
      <c r="DD31" s="632">
        <v>30593</v>
      </c>
      <c r="DE31" s="655"/>
      <c r="DF31" s="655"/>
      <c r="DG31" s="655"/>
      <c r="DH31" s="655"/>
      <c r="DI31" s="655"/>
      <c r="DJ31" s="655"/>
      <c r="DK31" s="656"/>
      <c r="DL31" s="632">
        <v>30593</v>
      </c>
      <c r="DM31" s="655"/>
      <c r="DN31" s="655"/>
      <c r="DO31" s="655"/>
      <c r="DP31" s="655"/>
      <c r="DQ31" s="655"/>
      <c r="DR31" s="655"/>
      <c r="DS31" s="655"/>
      <c r="DT31" s="655"/>
      <c r="DU31" s="655"/>
      <c r="DV31" s="656"/>
      <c r="DW31" s="628">
        <v>0.8</v>
      </c>
      <c r="DX31" s="653"/>
      <c r="DY31" s="653"/>
      <c r="DZ31" s="653"/>
      <c r="EA31" s="653"/>
      <c r="EB31" s="653"/>
      <c r="EC31" s="654"/>
    </row>
    <row r="32" spans="2:133" ht="11.25" customHeight="1">
      <c r="B32" s="620" t="s">
        <v>318</v>
      </c>
      <c r="C32" s="621"/>
      <c r="D32" s="621"/>
      <c r="E32" s="621"/>
      <c r="F32" s="621"/>
      <c r="G32" s="621"/>
      <c r="H32" s="621"/>
      <c r="I32" s="621"/>
      <c r="J32" s="621"/>
      <c r="K32" s="621"/>
      <c r="L32" s="621"/>
      <c r="M32" s="621"/>
      <c r="N32" s="621"/>
      <c r="O32" s="621"/>
      <c r="P32" s="621"/>
      <c r="Q32" s="622"/>
      <c r="R32" s="623">
        <v>655188</v>
      </c>
      <c r="S32" s="624"/>
      <c r="T32" s="624"/>
      <c r="U32" s="624"/>
      <c r="V32" s="624"/>
      <c r="W32" s="624"/>
      <c r="X32" s="624"/>
      <c r="Y32" s="625"/>
      <c r="Z32" s="626">
        <v>8.6999999999999993</v>
      </c>
      <c r="AA32" s="626"/>
      <c r="AB32" s="626"/>
      <c r="AC32" s="626"/>
      <c r="AD32" s="627" t="s">
        <v>248</v>
      </c>
      <c r="AE32" s="627"/>
      <c r="AF32" s="627"/>
      <c r="AG32" s="627"/>
      <c r="AH32" s="627"/>
      <c r="AI32" s="627"/>
      <c r="AJ32" s="627"/>
      <c r="AK32" s="627"/>
      <c r="AL32" s="628" t="s">
        <v>231</v>
      </c>
      <c r="AM32" s="629"/>
      <c r="AN32" s="629"/>
      <c r="AO32" s="630"/>
      <c r="AP32" s="671"/>
      <c r="AQ32" s="672"/>
      <c r="AR32" s="672"/>
      <c r="AS32" s="672"/>
      <c r="AT32" s="676"/>
      <c r="AU32" s="214" t="s">
        <v>319</v>
      </c>
      <c r="AX32" s="620" t="s">
        <v>320</v>
      </c>
      <c r="AY32" s="621"/>
      <c r="AZ32" s="621"/>
      <c r="BA32" s="621"/>
      <c r="BB32" s="621"/>
      <c r="BC32" s="621"/>
      <c r="BD32" s="621"/>
      <c r="BE32" s="621"/>
      <c r="BF32" s="622"/>
      <c r="BG32" s="680">
        <v>99.7</v>
      </c>
      <c r="BH32" s="655"/>
      <c r="BI32" s="655"/>
      <c r="BJ32" s="655"/>
      <c r="BK32" s="655"/>
      <c r="BL32" s="655"/>
      <c r="BM32" s="629">
        <v>99.1</v>
      </c>
      <c r="BN32" s="655"/>
      <c r="BO32" s="655"/>
      <c r="BP32" s="655"/>
      <c r="BQ32" s="678"/>
      <c r="BR32" s="680">
        <v>99.6</v>
      </c>
      <c r="BS32" s="655"/>
      <c r="BT32" s="655"/>
      <c r="BU32" s="655"/>
      <c r="BV32" s="655"/>
      <c r="BW32" s="655"/>
      <c r="BX32" s="629">
        <v>98.9</v>
      </c>
      <c r="BY32" s="655"/>
      <c r="BZ32" s="655"/>
      <c r="CA32" s="655"/>
      <c r="CB32" s="678"/>
      <c r="CD32" s="663"/>
      <c r="CE32" s="664"/>
      <c r="CF32" s="620" t="s">
        <v>321</v>
      </c>
      <c r="CG32" s="621"/>
      <c r="CH32" s="621"/>
      <c r="CI32" s="621"/>
      <c r="CJ32" s="621"/>
      <c r="CK32" s="621"/>
      <c r="CL32" s="621"/>
      <c r="CM32" s="621"/>
      <c r="CN32" s="621"/>
      <c r="CO32" s="621"/>
      <c r="CP32" s="621"/>
      <c r="CQ32" s="622"/>
      <c r="CR32" s="623">
        <v>29</v>
      </c>
      <c r="CS32" s="624"/>
      <c r="CT32" s="624"/>
      <c r="CU32" s="624"/>
      <c r="CV32" s="624"/>
      <c r="CW32" s="624"/>
      <c r="CX32" s="624"/>
      <c r="CY32" s="625"/>
      <c r="CZ32" s="628">
        <v>0</v>
      </c>
      <c r="DA32" s="653"/>
      <c r="DB32" s="653"/>
      <c r="DC32" s="657"/>
      <c r="DD32" s="632">
        <v>29</v>
      </c>
      <c r="DE32" s="624"/>
      <c r="DF32" s="624"/>
      <c r="DG32" s="624"/>
      <c r="DH32" s="624"/>
      <c r="DI32" s="624"/>
      <c r="DJ32" s="624"/>
      <c r="DK32" s="625"/>
      <c r="DL32" s="632">
        <v>29</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322</v>
      </c>
      <c r="C33" s="621"/>
      <c r="D33" s="621"/>
      <c r="E33" s="621"/>
      <c r="F33" s="621"/>
      <c r="G33" s="621"/>
      <c r="H33" s="621"/>
      <c r="I33" s="621"/>
      <c r="J33" s="621"/>
      <c r="K33" s="621"/>
      <c r="L33" s="621"/>
      <c r="M33" s="621"/>
      <c r="N33" s="621"/>
      <c r="O33" s="621"/>
      <c r="P33" s="621"/>
      <c r="Q33" s="622"/>
      <c r="R33" s="623">
        <v>24960</v>
      </c>
      <c r="S33" s="624"/>
      <c r="T33" s="624"/>
      <c r="U33" s="624"/>
      <c r="V33" s="624"/>
      <c r="W33" s="624"/>
      <c r="X33" s="624"/>
      <c r="Y33" s="625"/>
      <c r="Z33" s="626">
        <v>0.3</v>
      </c>
      <c r="AA33" s="626"/>
      <c r="AB33" s="626"/>
      <c r="AC33" s="626"/>
      <c r="AD33" s="627">
        <v>20621</v>
      </c>
      <c r="AE33" s="627"/>
      <c r="AF33" s="627"/>
      <c r="AG33" s="627"/>
      <c r="AH33" s="627"/>
      <c r="AI33" s="627"/>
      <c r="AJ33" s="627"/>
      <c r="AK33" s="627"/>
      <c r="AL33" s="628">
        <v>0.5</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98.9</v>
      </c>
      <c r="BH33" s="682"/>
      <c r="BI33" s="682"/>
      <c r="BJ33" s="682"/>
      <c r="BK33" s="682"/>
      <c r="BL33" s="682"/>
      <c r="BM33" s="683">
        <v>94.7</v>
      </c>
      <c r="BN33" s="682"/>
      <c r="BO33" s="682"/>
      <c r="BP33" s="682"/>
      <c r="BQ33" s="684"/>
      <c r="BR33" s="681">
        <v>98.6</v>
      </c>
      <c r="BS33" s="682"/>
      <c r="BT33" s="682"/>
      <c r="BU33" s="682"/>
      <c r="BV33" s="682"/>
      <c r="BW33" s="682"/>
      <c r="BX33" s="683">
        <v>93.6</v>
      </c>
      <c r="BY33" s="682"/>
      <c r="BZ33" s="682"/>
      <c r="CA33" s="682"/>
      <c r="CB33" s="684"/>
      <c r="CD33" s="620" t="s">
        <v>324</v>
      </c>
      <c r="CE33" s="621"/>
      <c r="CF33" s="621"/>
      <c r="CG33" s="621"/>
      <c r="CH33" s="621"/>
      <c r="CI33" s="621"/>
      <c r="CJ33" s="621"/>
      <c r="CK33" s="621"/>
      <c r="CL33" s="621"/>
      <c r="CM33" s="621"/>
      <c r="CN33" s="621"/>
      <c r="CO33" s="621"/>
      <c r="CP33" s="621"/>
      <c r="CQ33" s="622"/>
      <c r="CR33" s="623">
        <v>3035980</v>
      </c>
      <c r="CS33" s="655"/>
      <c r="CT33" s="655"/>
      <c r="CU33" s="655"/>
      <c r="CV33" s="655"/>
      <c r="CW33" s="655"/>
      <c r="CX33" s="655"/>
      <c r="CY33" s="656"/>
      <c r="CZ33" s="628">
        <v>41.2</v>
      </c>
      <c r="DA33" s="653"/>
      <c r="DB33" s="653"/>
      <c r="DC33" s="657"/>
      <c r="DD33" s="632">
        <v>2487929</v>
      </c>
      <c r="DE33" s="655"/>
      <c r="DF33" s="655"/>
      <c r="DG33" s="655"/>
      <c r="DH33" s="655"/>
      <c r="DI33" s="655"/>
      <c r="DJ33" s="655"/>
      <c r="DK33" s="656"/>
      <c r="DL33" s="632">
        <v>1311668</v>
      </c>
      <c r="DM33" s="655"/>
      <c r="DN33" s="655"/>
      <c r="DO33" s="655"/>
      <c r="DP33" s="655"/>
      <c r="DQ33" s="655"/>
      <c r="DR33" s="655"/>
      <c r="DS33" s="655"/>
      <c r="DT33" s="655"/>
      <c r="DU33" s="655"/>
      <c r="DV33" s="656"/>
      <c r="DW33" s="628">
        <v>34.299999999999997</v>
      </c>
      <c r="DX33" s="653"/>
      <c r="DY33" s="653"/>
      <c r="DZ33" s="653"/>
      <c r="EA33" s="653"/>
      <c r="EB33" s="653"/>
      <c r="EC33" s="654"/>
    </row>
    <row r="34" spans="2:133" ht="11.25" customHeight="1">
      <c r="B34" s="620" t="s">
        <v>325</v>
      </c>
      <c r="C34" s="621"/>
      <c r="D34" s="621"/>
      <c r="E34" s="621"/>
      <c r="F34" s="621"/>
      <c r="G34" s="621"/>
      <c r="H34" s="621"/>
      <c r="I34" s="621"/>
      <c r="J34" s="621"/>
      <c r="K34" s="621"/>
      <c r="L34" s="621"/>
      <c r="M34" s="621"/>
      <c r="N34" s="621"/>
      <c r="O34" s="621"/>
      <c r="P34" s="621"/>
      <c r="Q34" s="622"/>
      <c r="R34" s="623">
        <v>107001</v>
      </c>
      <c r="S34" s="624"/>
      <c r="T34" s="624"/>
      <c r="U34" s="624"/>
      <c r="V34" s="624"/>
      <c r="W34" s="624"/>
      <c r="X34" s="624"/>
      <c r="Y34" s="625"/>
      <c r="Z34" s="626">
        <v>1.4</v>
      </c>
      <c r="AA34" s="626"/>
      <c r="AB34" s="626"/>
      <c r="AC34" s="626"/>
      <c r="AD34" s="627" t="s">
        <v>231</v>
      </c>
      <c r="AE34" s="627"/>
      <c r="AF34" s="627"/>
      <c r="AG34" s="627"/>
      <c r="AH34" s="627"/>
      <c r="AI34" s="627"/>
      <c r="AJ34" s="627"/>
      <c r="AK34" s="627"/>
      <c r="AL34" s="628" t="s">
        <v>248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744052</v>
      </c>
      <c r="CS34" s="624"/>
      <c r="CT34" s="624"/>
      <c r="CU34" s="624"/>
      <c r="CV34" s="624"/>
      <c r="CW34" s="624"/>
      <c r="CX34" s="624"/>
      <c r="CY34" s="625"/>
      <c r="CZ34" s="628">
        <v>10.1</v>
      </c>
      <c r="DA34" s="653"/>
      <c r="DB34" s="653"/>
      <c r="DC34" s="657"/>
      <c r="DD34" s="632">
        <v>578466</v>
      </c>
      <c r="DE34" s="624"/>
      <c r="DF34" s="624"/>
      <c r="DG34" s="624"/>
      <c r="DH34" s="624"/>
      <c r="DI34" s="624"/>
      <c r="DJ34" s="624"/>
      <c r="DK34" s="625"/>
      <c r="DL34" s="632">
        <v>488064</v>
      </c>
      <c r="DM34" s="624"/>
      <c r="DN34" s="624"/>
      <c r="DO34" s="624"/>
      <c r="DP34" s="624"/>
      <c r="DQ34" s="624"/>
      <c r="DR34" s="624"/>
      <c r="DS34" s="624"/>
      <c r="DT34" s="624"/>
      <c r="DU34" s="624"/>
      <c r="DV34" s="625"/>
      <c r="DW34" s="628">
        <v>12.8</v>
      </c>
      <c r="DX34" s="653"/>
      <c r="DY34" s="653"/>
      <c r="DZ34" s="653"/>
      <c r="EA34" s="653"/>
      <c r="EB34" s="653"/>
      <c r="EC34" s="654"/>
    </row>
    <row r="35" spans="2:133" ht="11.25" customHeight="1">
      <c r="B35" s="620" t="s">
        <v>327</v>
      </c>
      <c r="C35" s="621"/>
      <c r="D35" s="621"/>
      <c r="E35" s="621"/>
      <c r="F35" s="621"/>
      <c r="G35" s="621"/>
      <c r="H35" s="621"/>
      <c r="I35" s="621"/>
      <c r="J35" s="621"/>
      <c r="K35" s="621"/>
      <c r="L35" s="621"/>
      <c r="M35" s="621"/>
      <c r="N35" s="621"/>
      <c r="O35" s="621"/>
      <c r="P35" s="621"/>
      <c r="Q35" s="622"/>
      <c r="R35" s="623">
        <v>485336</v>
      </c>
      <c r="S35" s="624"/>
      <c r="T35" s="624"/>
      <c r="U35" s="624"/>
      <c r="V35" s="624"/>
      <c r="W35" s="624"/>
      <c r="X35" s="624"/>
      <c r="Y35" s="625"/>
      <c r="Z35" s="626">
        <v>6.5</v>
      </c>
      <c r="AA35" s="626"/>
      <c r="AB35" s="626"/>
      <c r="AC35" s="626"/>
      <c r="AD35" s="627" t="s">
        <v>231</v>
      </c>
      <c r="AE35" s="627"/>
      <c r="AF35" s="627"/>
      <c r="AG35" s="627"/>
      <c r="AH35" s="627"/>
      <c r="AI35" s="627"/>
      <c r="AJ35" s="627"/>
      <c r="AK35" s="627"/>
      <c r="AL35" s="628" t="s">
        <v>231</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92651</v>
      </c>
      <c r="CS35" s="655"/>
      <c r="CT35" s="655"/>
      <c r="CU35" s="655"/>
      <c r="CV35" s="655"/>
      <c r="CW35" s="655"/>
      <c r="CX35" s="655"/>
      <c r="CY35" s="656"/>
      <c r="CZ35" s="628">
        <v>1.3</v>
      </c>
      <c r="DA35" s="653"/>
      <c r="DB35" s="653"/>
      <c r="DC35" s="657"/>
      <c r="DD35" s="632">
        <v>55104</v>
      </c>
      <c r="DE35" s="655"/>
      <c r="DF35" s="655"/>
      <c r="DG35" s="655"/>
      <c r="DH35" s="655"/>
      <c r="DI35" s="655"/>
      <c r="DJ35" s="655"/>
      <c r="DK35" s="656"/>
      <c r="DL35" s="632">
        <v>54905</v>
      </c>
      <c r="DM35" s="655"/>
      <c r="DN35" s="655"/>
      <c r="DO35" s="655"/>
      <c r="DP35" s="655"/>
      <c r="DQ35" s="655"/>
      <c r="DR35" s="655"/>
      <c r="DS35" s="655"/>
      <c r="DT35" s="655"/>
      <c r="DU35" s="655"/>
      <c r="DV35" s="656"/>
      <c r="DW35" s="628">
        <v>1.4</v>
      </c>
      <c r="DX35" s="653"/>
      <c r="DY35" s="653"/>
      <c r="DZ35" s="653"/>
      <c r="EA35" s="653"/>
      <c r="EB35" s="653"/>
      <c r="EC35" s="654"/>
    </row>
    <row r="36" spans="2:133" ht="11.25" customHeight="1">
      <c r="B36" s="620" t="s">
        <v>331</v>
      </c>
      <c r="C36" s="621"/>
      <c r="D36" s="621"/>
      <c r="E36" s="621"/>
      <c r="F36" s="621"/>
      <c r="G36" s="621"/>
      <c r="H36" s="621"/>
      <c r="I36" s="621"/>
      <c r="J36" s="621"/>
      <c r="K36" s="621"/>
      <c r="L36" s="621"/>
      <c r="M36" s="621"/>
      <c r="N36" s="621"/>
      <c r="O36" s="621"/>
      <c r="P36" s="621"/>
      <c r="Q36" s="622"/>
      <c r="R36" s="623">
        <v>143170</v>
      </c>
      <c r="S36" s="624"/>
      <c r="T36" s="624"/>
      <c r="U36" s="624"/>
      <c r="V36" s="624"/>
      <c r="W36" s="624"/>
      <c r="X36" s="624"/>
      <c r="Y36" s="625"/>
      <c r="Z36" s="626">
        <v>1.9</v>
      </c>
      <c r="AA36" s="626"/>
      <c r="AB36" s="626"/>
      <c r="AC36" s="626"/>
      <c r="AD36" s="627" t="s">
        <v>131</v>
      </c>
      <c r="AE36" s="627"/>
      <c r="AF36" s="627"/>
      <c r="AG36" s="627"/>
      <c r="AH36" s="627"/>
      <c r="AI36" s="627"/>
      <c r="AJ36" s="627"/>
      <c r="AK36" s="627"/>
      <c r="AL36" s="628" t="s">
        <v>231</v>
      </c>
      <c r="AM36" s="629"/>
      <c r="AN36" s="629"/>
      <c r="AO36" s="630"/>
      <c r="AP36" s="222"/>
      <c r="AQ36" s="689" t="s">
        <v>332</v>
      </c>
      <c r="AR36" s="690"/>
      <c r="AS36" s="690"/>
      <c r="AT36" s="690"/>
      <c r="AU36" s="690"/>
      <c r="AV36" s="690"/>
      <c r="AW36" s="690"/>
      <c r="AX36" s="690"/>
      <c r="AY36" s="691"/>
      <c r="AZ36" s="612">
        <v>731798</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440</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923782</v>
      </c>
      <c r="CS36" s="624"/>
      <c r="CT36" s="624"/>
      <c r="CU36" s="624"/>
      <c r="CV36" s="624"/>
      <c r="CW36" s="624"/>
      <c r="CX36" s="624"/>
      <c r="CY36" s="625"/>
      <c r="CZ36" s="628">
        <v>12.5</v>
      </c>
      <c r="DA36" s="653"/>
      <c r="DB36" s="653"/>
      <c r="DC36" s="657"/>
      <c r="DD36" s="632">
        <v>695731</v>
      </c>
      <c r="DE36" s="624"/>
      <c r="DF36" s="624"/>
      <c r="DG36" s="624"/>
      <c r="DH36" s="624"/>
      <c r="DI36" s="624"/>
      <c r="DJ36" s="624"/>
      <c r="DK36" s="625"/>
      <c r="DL36" s="632">
        <v>478207</v>
      </c>
      <c r="DM36" s="624"/>
      <c r="DN36" s="624"/>
      <c r="DO36" s="624"/>
      <c r="DP36" s="624"/>
      <c r="DQ36" s="624"/>
      <c r="DR36" s="624"/>
      <c r="DS36" s="624"/>
      <c r="DT36" s="624"/>
      <c r="DU36" s="624"/>
      <c r="DV36" s="625"/>
      <c r="DW36" s="628">
        <v>12.5</v>
      </c>
      <c r="DX36" s="653"/>
      <c r="DY36" s="653"/>
      <c r="DZ36" s="653"/>
      <c r="EA36" s="653"/>
      <c r="EB36" s="653"/>
      <c r="EC36" s="654"/>
    </row>
    <row r="37" spans="2:133" ht="11.25" customHeight="1">
      <c r="B37" s="620" t="s">
        <v>335</v>
      </c>
      <c r="C37" s="621"/>
      <c r="D37" s="621"/>
      <c r="E37" s="621"/>
      <c r="F37" s="621"/>
      <c r="G37" s="621"/>
      <c r="H37" s="621"/>
      <c r="I37" s="621"/>
      <c r="J37" s="621"/>
      <c r="K37" s="621"/>
      <c r="L37" s="621"/>
      <c r="M37" s="621"/>
      <c r="N37" s="621"/>
      <c r="O37" s="621"/>
      <c r="P37" s="621"/>
      <c r="Q37" s="622"/>
      <c r="R37" s="623">
        <v>51657</v>
      </c>
      <c r="S37" s="624"/>
      <c r="T37" s="624"/>
      <c r="U37" s="624"/>
      <c r="V37" s="624"/>
      <c r="W37" s="624"/>
      <c r="X37" s="624"/>
      <c r="Y37" s="625"/>
      <c r="Z37" s="626">
        <v>0.7</v>
      </c>
      <c r="AA37" s="626"/>
      <c r="AB37" s="626"/>
      <c r="AC37" s="626"/>
      <c r="AD37" s="627">
        <v>7</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141539</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-132316</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263888</v>
      </c>
      <c r="CS37" s="655"/>
      <c r="CT37" s="655"/>
      <c r="CU37" s="655"/>
      <c r="CV37" s="655"/>
      <c r="CW37" s="655"/>
      <c r="CX37" s="655"/>
      <c r="CY37" s="656"/>
      <c r="CZ37" s="628">
        <v>3.6</v>
      </c>
      <c r="DA37" s="653"/>
      <c r="DB37" s="653"/>
      <c r="DC37" s="657"/>
      <c r="DD37" s="632">
        <v>250588</v>
      </c>
      <c r="DE37" s="655"/>
      <c r="DF37" s="655"/>
      <c r="DG37" s="655"/>
      <c r="DH37" s="655"/>
      <c r="DI37" s="655"/>
      <c r="DJ37" s="655"/>
      <c r="DK37" s="656"/>
      <c r="DL37" s="632">
        <v>244066</v>
      </c>
      <c r="DM37" s="655"/>
      <c r="DN37" s="655"/>
      <c r="DO37" s="655"/>
      <c r="DP37" s="655"/>
      <c r="DQ37" s="655"/>
      <c r="DR37" s="655"/>
      <c r="DS37" s="655"/>
      <c r="DT37" s="655"/>
      <c r="DU37" s="655"/>
      <c r="DV37" s="656"/>
      <c r="DW37" s="628">
        <v>6.4</v>
      </c>
      <c r="DX37" s="653"/>
      <c r="DY37" s="653"/>
      <c r="DZ37" s="653"/>
      <c r="EA37" s="653"/>
      <c r="EB37" s="653"/>
      <c r="EC37" s="654"/>
    </row>
    <row r="38" spans="2:133" ht="11.25" customHeight="1">
      <c r="B38" s="620" t="s">
        <v>339</v>
      </c>
      <c r="C38" s="621"/>
      <c r="D38" s="621"/>
      <c r="E38" s="621"/>
      <c r="F38" s="621"/>
      <c r="G38" s="621"/>
      <c r="H38" s="621"/>
      <c r="I38" s="621"/>
      <c r="J38" s="621"/>
      <c r="K38" s="621"/>
      <c r="L38" s="621"/>
      <c r="M38" s="621"/>
      <c r="N38" s="621"/>
      <c r="O38" s="621"/>
      <c r="P38" s="621"/>
      <c r="Q38" s="622"/>
      <c r="R38" s="623">
        <v>862836</v>
      </c>
      <c r="S38" s="624"/>
      <c r="T38" s="624"/>
      <c r="U38" s="624"/>
      <c r="V38" s="624"/>
      <c r="W38" s="624"/>
      <c r="X38" s="624"/>
      <c r="Y38" s="625"/>
      <c r="Z38" s="626">
        <v>11.5</v>
      </c>
      <c r="AA38" s="626"/>
      <c r="AB38" s="626"/>
      <c r="AC38" s="626"/>
      <c r="AD38" s="627" t="s">
        <v>231</v>
      </c>
      <c r="AE38" s="627"/>
      <c r="AF38" s="627"/>
      <c r="AG38" s="627"/>
      <c r="AH38" s="627"/>
      <c r="AI38" s="627"/>
      <c r="AJ38" s="627"/>
      <c r="AK38" s="627"/>
      <c r="AL38" s="628" t="s">
        <v>231</v>
      </c>
      <c r="AM38" s="629"/>
      <c r="AN38" s="629"/>
      <c r="AO38" s="630"/>
      <c r="AQ38" s="686" t="s">
        <v>340</v>
      </c>
      <c r="AR38" s="687"/>
      <c r="AS38" s="687"/>
      <c r="AT38" s="687"/>
      <c r="AU38" s="687"/>
      <c r="AV38" s="687"/>
      <c r="AW38" s="687"/>
      <c r="AX38" s="687"/>
      <c r="AY38" s="688"/>
      <c r="AZ38" s="623">
        <v>32406</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1021</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590259</v>
      </c>
      <c r="CS38" s="624"/>
      <c r="CT38" s="624"/>
      <c r="CU38" s="624"/>
      <c r="CV38" s="624"/>
      <c r="CW38" s="624"/>
      <c r="CX38" s="624"/>
      <c r="CY38" s="625"/>
      <c r="CZ38" s="628">
        <v>8</v>
      </c>
      <c r="DA38" s="653"/>
      <c r="DB38" s="653"/>
      <c r="DC38" s="657"/>
      <c r="DD38" s="632">
        <v>522590</v>
      </c>
      <c r="DE38" s="624"/>
      <c r="DF38" s="624"/>
      <c r="DG38" s="624"/>
      <c r="DH38" s="624"/>
      <c r="DI38" s="624"/>
      <c r="DJ38" s="624"/>
      <c r="DK38" s="625"/>
      <c r="DL38" s="632">
        <v>290492</v>
      </c>
      <c r="DM38" s="624"/>
      <c r="DN38" s="624"/>
      <c r="DO38" s="624"/>
      <c r="DP38" s="624"/>
      <c r="DQ38" s="624"/>
      <c r="DR38" s="624"/>
      <c r="DS38" s="624"/>
      <c r="DT38" s="624"/>
      <c r="DU38" s="624"/>
      <c r="DV38" s="625"/>
      <c r="DW38" s="628">
        <v>7.6</v>
      </c>
      <c r="DX38" s="653"/>
      <c r="DY38" s="653"/>
      <c r="DZ38" s="653"/>
      <c r="EA38" s="653"/>
      <c r="EB38" s="653"/>
      <c r="EC38" s="654"/>
    </row>
    <row r="39" spans="2:133" ht="11.25" customHeight="1">
      <c r="B39" s="620" t="s">
        <v>343</v>
      </c>
      <c r="C39" s="621"/>
      <c r="D39" s="621"/>
      <c r="E39" s="621"/>
      <c r="F39" s="621"/>
      <c r="G39" s="621"/>
      <c r="H39" s="621"/>
      <c r="I39" s="621"/>
      <c r="J39" s="621"/>
      <c r="K39" s="621"/>
      <c r="L39" s="621"/>
      <c r="M39" s="621"/>
      <c r="N39" s="621"/>
      <c r="O39" s="621"/>
      <c r="P39" s="621"/>
      <c r="Q39" s="622"/>
      <c r="R39" s="623" t="s">
        <v>231</v>
      </c>
      <c r="S39" s="624"/>
      <c r="T39" s="624"/>
      <c r="U39" s="624"/>
      <c r="V39" s="624"/>
      <c r="W39" s="624"/>
      <c r="X39" s="624"/>
      <c r="Y39" s="625"/>
      <c r="Z39" s="626" t="s">
        <v>248</v>
      </c>
      <c r="AA39" s="626"/>
      <c r="AB39" s="626"/>
      <c r="AC39" s="626"/>
      <c r="AD39" s="627" t="s">
        <v>231</v>
      </c>
      <c r="AE39" s="627"/>
      <c r="AF39" s="627"/>
      <c r="AG39" s="627"/>
      <c r="AH39" s="627"/>
      <c r="AI39" s="627"/>
      <c r="AJ39" s="627"/>
      <c r="AK39" s="627"/>
      <c r="AL39" s="628" t="s">
        <v>231</v>
      </c>
      <c r="AM39" s="629"/>
      <c r="AN39" s="629"/>
      <c r="AO39" s="630"/>
      <c r="AQ39" s="686" t="s">
        <v>344</v>
      </c>
      <c r="AR39" s="687"/>
      <c r="AS39" s="687"/>
      <c r="AT39" s="687"/>
      <c r="AU39" s="687"/>
      <c r="AV39" s="687"/>
      <c r="AW39" s="687"/>
      <c r="AX39" s="687"/>
      <c r="AY39" s="688"/>
      <c r="AZ39" s="623" t="s">
        <v>231</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1479</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685236</v>
      </c>
      <c r="CS39" s="655"/>
      <c r="CT39" s="655"/>
      <c r="CU39" s="655"/>
      <c r="CV39" s="655"/>
      <c r="CW39" s="655"/>
      <c r="CX39" s="655"/>
      <c r="CY39" s="656"/>
      <c r="CZ39" s="628">
        <v>9.3000000000000007</v>
      </c>
      <c r="DA39" s="653"/>
      <c r="DB39" s="653"/>
      <c r="DC39" s="657"/>
      <c r="DD39" s="632">
        <v>636038</v>
      </c>
      <c r="DE39" s="655"/>
      <c r="DF39" s="655"/>
      <c r="DG39" s="655"/>
      <c r="DH39" s="655"/>
      <c r="DI39" s="655"/>
      <c r="DJ39" s="655"/>
      <c r="DK39" s="656"/>
      <c r="DL39" s="632" t="s">
        <v>231</v>
      </c>
      <c r="DM39" s="655"/>
      <c r="DN39" s="655"/>
      <c r="DO39" s="655"/>
      <c r="DP39" s="655"/>
      <c r="DQ39" s="655"/>
      <c r="DR39" s="655"/>
      <c r="DS39" s="655"/>
      <c r="DT39" s="655"/>
      <c r="DU39" s="655"/>
      <c r="DV39" s="656"/>
      <c r="DW39" s="628" t="s">
        <v>231</v>
      </c>
      <c r="DX39" s="653"/>
      <c r="DY39" s="653"/>
      <c r="DZ39" s="653"/>
      <c r="EA39" s="653"/>
      <c r="EB39" s="653"/>
      <c r="EC39" s="654"/>
    </row>
    <row r="40" spans="2:133" ht="11.25" customHeight="1">
      <c r="B40" s="620" t="s">
        <v>347</v>
      </c>
      <c r="C40" s="621"/>
      <c r="D40" s="621"/>
      <c r="E40" s="621"/>
      <c r="F40" s="621"/>
      <c r="G40" s="621"/>
      <c r="H40" s="621"/>
      <c r="I40" s="621"/>
      <c r="J40" s="621"/>
      <c r="K40" s="621"/>
      <c r="L40" s="621"/>
      <c r="M40" s="621"/>
      <c r="N40" s="621"/>
      <c r="O40" s="621"/>
      <c r="P40" s="621"/>
      <c r="Q40" s="622"/>
      <c r="R40" s="623">
        <v>30936</v>
      </c>
      <c r="S40" s="624"/>
      <c r="T40" s="624"/>
      <c r="U40" s="624"/>
      <c r="V40" s="624"/>
      <c r="W40" s="624"/>
      <c r="X40" s="624"/>
      <c r="Y40" s="625"/>
      <c r="Z40" s="626">
        <v>0.4</v>
      </c>
      <c r="AA40" s="626"/>
      <c r="AB40" s="626"/>
      <c r="AC40" s="626"/>
      <c r="AD40" s="627" t="s">
        <v>231</v>
      </c>
      <c r="AE40" s="627"/>
      <c r="AF40" s="627"/>
      <c r="AG40" s="627"/>
      <c r="AH40" s="627"/>
      <c r="AI40" s="627"/>
      <c r="AJ40" s="627"/>
      <c r="AK40" s="627"/>
      <c r="AL40" s="628" t="s">
        <v>231</v>
      </c>
      <c r="AM40" s="629"/>
      <c r="AN40" s="629"/>
      <c r="AO40" s="630"/>
      <c r="AQ40" s="686" t="s">
        <v>348</v>
      </c>
      <c r="AR40" s="687"/>
      <c r="AS40" s="687"/>
      <c r="AT40" s="687"/>
      <c r="AU40" s="687"/>
      <c r="AV40" s="687"/>
      <c r="AW40" s="687"/>
      <c r="AX40" s="687"/>
      <c r="AY40" s="688"/>
      <c r="AZ40" s="623" t="s">
        <v>231</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71</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231</v>
      </c>
      <c r="CS40" s="624"/>
      <c r="CT40" s="624"/>
      <c r="CU40" s="624"/>
      <c r="CV40" s="624"/>
      <c r="CW40" s="624"/>
      <c r="CX40" s="624"/>
      <c r="CY40" s="625"/>
      <c r="CZ40" s="628" t="s">
        <v>231</v>
      </c>
      <c r="DA40" s="653"/>
      <c r="DB40" s="653"/>
      <c r="DC40" s="657"/>
      <c r="DD40" s="632" t="s">
        <v>231</v>
      </c>
      <c r="DE40" s="624"/>
      <c r="DF40" s="624"/>
      <c r="DG40" s="624"/>
      <c r="DH40" s="624"/>
      <c r="DI40" s="624"/>
      <c r="DJ40" s="624"/>
      <c r="DK40" s="625"/>
      <c r="DL40" s="632" t="s">
        <v>231</v>
      </c>
      <c r="DM40" s="624"/>
      <c r="DN40" s="624"/>
      <c r="DO40" s="624"/>
      <c r="DP40" s="624"/>
      <c r="DQ40" s="624"/>
      <c r="DR40" s="624"/>
      <c r="DS40" s="624"/>
      <c r="DT40" s="624"/>
      <c r="DU40" s="624"/>
      <c r="DV40" s="625"/>
      <c r="DW40" s="628" t="s">
        <v>248</v>
      </c>
      <c r="DX40" s="653"/>
      <c r="DY40" s="653"/>
      <c r="DZ40" s="653"/>
      <c r="EA40" s="653"/>
      <c r="EB40" s="653"/>
      <c r="EC40" s="654"/>
    </row>
    <row r="41" spans="2:133" ht="11.25" customHeight="1">
      <c r="B41" s="644" t="s">
        <v>352</v>
      </c>
      <c r="C41" s="645"/>
      <c r="D41" s="645"/>
      <c r="E41" s="645"/>
      <c r="F41" s="645"/>
      <c r="G41" s="645"/>
      <c r="H41" s="645"/>
      <c r="I41" s="645"/>
      <c r="J41" s="645"/>
      <c r="K41" s="645"/>
      <c r="L41" s="645"/>
      <c r="M41" s="645"/>
      <c r="N41" s="645"/>
      <c r="O41" s="645"/>
      <c r="P41" s="645"/>
      <c r="Q41" s="646"/>
      <c r="R41" s="695">
        <v>7517201</v>
      </c>
      <c r="S41" s="696"/>
      <c r="T41" s="696"/>
      <c r="U41" s="696"/>
      <c r="V41" s="696"/>
      <c r="W41" s="696"/>
      <c r="X41" s="696"/>
      <c r="Y41" s="700"/>
      <c r="Z41" s="701">
        <v>100</v>
      </c>
      <c r="AA41" s="701"/>
      <c r="AB41" s="701"/>
      <c r="AC41" s="701"/>
      <c r="AD41" s="702">
        <v>3794555</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202837</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231</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131</v>
      </c>
      <c r="CS41" s="655"/>
      <c r="CT41" s="655"/>
      <c r="CU41" s="655"/>
      <c r="CV41" s="655"/>
      <c r="CW41" s="655"/>
      <c r="CX41" s="655"/>
      <c r="CY41" s="656"/>
      <c r="CZ41" s="628" t="s">
        <v>231</v>
      </c>
      <c r="DA41" s="653"/>
      <c r="DB41" s="653"/>
      <c r="DC41" s="657"/>
      <c r="DD41" s="632" t="s">
        <v>131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356</v>
      </c>
      <c r="AR42" s="693"/>
      <c r="AS42" s="693"/>
      <c r="AT42" s="693"/>
      <c r="AU42" s="693"/>
      <c r="AV42" s="693"/>
      <c r="AW42" s="693"/>
      <c r="AX42" s="693"/>
      <c r="AY42" s="694"/>
      <c r="AZ42" s="695">
        <v>355016</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365</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1490170</v>
      </c>
      <c r="CS42" s="655"/>
      <c r="CT42" s="655"/>
      <c r="CU42" s="655"/>
      <c r="CV42" s="655"/>
      <c r="CW42" s="655"/>
      <c r="CX42" s="655"/>
      <c r="CY42" s="656"/>
      <c r="CZ42" s="628">
        <v>20.2</v>
      </c>
      <c r="DA42" s="653"/>
      <c r="DB42" s="653"/>
      <c r="DC42" s="657"/>
      <c r="DD42" s="632">
        <v>111850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359</v>
      </c>
      <c r="CD43" s="620" t="s">
        <v>360</v>
      </c>
      <c r="CE43" s="621"/>
      <c r="CF43" s="621"/>
      <c r="CG43" s="621"/>
      <c r="CH43" s="621"/>
      <c r="CI43" s="621"/>
      <c r="CJ43" s="621"/>
      <c r="CK43" s="621"/>
      <c r="CL43" s="621"/>
      <c r="CM43" s="621"/>
      <c r="CN43" s="621"/>
      <c r="CO43" s="621"/>
      <c r="CP43" s="621"/>
      <c r="CQ43" s="622"/>
      <c r="CR43" s="623" t="s">
        <v>231</v>
      </c>
      <c r="CS43" s="655"/>
      <c r="CT43" s="655"/>
      <c r="CU43" s="655"/>
      <c r="CV43" s="655"/>
      <c r="CW43" s="655"/>
      <c r="CX43" s="655"/>
      <c r="CY43" s="656"/>
      <c r="CZ43" s="628" t="s">
        <v>231</v>
      </c>
      <c r="DA43" s="653"/>
      <c r="DB43" s="653"/>
      <c r="DC43" s="657"/>
      <c r="DD43" s="632" t="s">
        <v>131</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1490170</v>
      </c>
      <c r="CS44" s="624"/>
      <c r="CT44" s="624"/>
      <c r="CU44" s="624"/>
      <c r="CV44" s="624"/>
      <c r="CW44" s="624"/>
      <c r="CX44" s="624"/>
      <c r="CY44" s="625"/>
      <c r="CZ44" s="628">
        <v>20.2</v>
      </c>
      <c r="DA44" s="629"/>
      <c r="DB44" s="629"/>
      <c r="DC44" s="635"/>
      <c r="DD44" s="632">
        <v>111850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988647</v>
      </c>
      <c r="CS45" s="655"/>
      <c r="CT45" s="655"/>
      <c r="CU45" s="655"/>
      <c r="CV45" s="655"/>
      <c r="CW45" s="655"/>
      <c r="CX45" s="655"/>
      <c r="CY45" s="656"/>
      <c r="CZ45" s="628">
        <v>13.4</v>
      </c>
      <c r="DA45" s="653"/>
      <c r="DB45" s="653"/>
      <c r="DC45" s="657"/>
      <c r="DD45" s="632">
        <v>33396</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365</v>
      </c>
      <c r="CG46" s="621"/>
      <c r="CH46" s="621"/>
      <c r="CI46" s="621"/>
      <c r="CJ46" s="621"/>
      <c r="CK46" s="621"/>
      <c r="CL46" s="621"/>
      <c r="CM46" s="621"/>
      <c r="CN46" s="621"/>
      <c r="CO46" s="621"/>
      <c r="CP46" s="621"/>
      <c r="CQ46" s="622"/>
      <c r="CR46" s="623">
        <v>483528</v>
      </c>
      <c r="CS46" s="624"/>
      <c r="CT46" s="624"/>
      <c r="CU46" s="624"/>
      <c r="CV46" s="624"/>
      <c r="CW46" s="624"/>
      <c r="CX46" s="624"/>
      <c r="CY46" s="625"/>
      <c r="CZ46" s="628">
        <v>6.6</v>
      </c>
      <c r="DA46" s="629"/>
      <c r="DB46" s="629"/>
      <c r="DC46" s="635"/>
      <c r="DD46" s="632">
        <v>60459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366</v>
      </c>
      <c r="CG47" s="621"/>
      <c r="CH47" s="621"/>
      <c r="CI47" s="621"/>
      <c r="CJ47" s="621"/>
      <c r="CK47" s="621"/>
      <c r="CL47" s="621"/>
      <c r="CM47" s="621"/>
      <c r="CN47" s="621"/>
      <c r="CO47" s="621"/>
      <c r="CP47" s="621"/>
      <c r="CQ47" s="622"/>
      <c r="CR47" s="623" t="s">
        <v>231</v>
      </c>
      <c r="CS47" s="655"/>
      <c r="CT47" s="655"/>
      <c r="CU47" s="655"/>
      <c r="CV47" s="655"/>
      <c r="CW47" s="655"/>
      <c r="CX47" s="655"/>
      <c r="CY47" s="656"/>
      <c r="CZ47" s="628" t="s">
        <v>231</v>
      </c>
      <c r="DA47" s="653"/>
      <c r="DB47" s="653"/>
      <c r="DC47" s="657"/>
      <c r="DD47" s="632" t="s">
        <v>231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367</v>
      </c>
      <c r="CG48" s="621"/>
      <c r="CH48" s="621"/>
      <c r="CI48" s="621"/>
      <c r="CJ48" s="621"/>
      <c r="CK48" s="621"/>
      <c r="CL48" s="621"/>
      <c r="CM48" s="621"/>
      <c r="CN48" s="621"/>
      <c r="CO48" s="621"/>
      <c r="CP48" s="621"/>
      <c r="CQ48" s="622"/>
      <c r="CR48" s="623" t="s">
        <v>231</v>
      </c>
      <c r="CS48" s="624"/>
      <c r="CT48" s="624"/>
      <c r="CU48" s="624"/>
      <c r="CV48" s="624"/>
      <c r="CW48" s="624"/>
      <c r="CX48" s="624"/>
      <c r="CY48" s="625"/>
      <c r="CZ48" s="628" t="s">
        <v>231</v>
      </c>
      <c r="DA48" s="629"/>
      <c r="DB48" s="629"/>
      <c r="DC48" s="635"/>
      <c r="DD48" s="632" t="s">
        <v>231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368</v>
      </c>
      <c r="CE49" s="645"/>
      <c r="CF49" s="645"/>
      <c r="CG49" s="645"/>
      <c r="CH49" s="645"/>
      <c r="CI49" s="645"/>
      <c r="CJ49" s="645"/>
      <c r="CK49" s="645"/>
      <c r="CL49" s="645"/>
      <c r="CM49" s="645"/>
      <c r="CN49" s="645"/>
      <c r="CO49" s="645"/>
      <c r="CP49" s="645"/>
      <c r="CQ49" s="646"/>
      <c r="CR49" s="695">
        <v>7364039</v>
      </c>
      <c r="CS49" s="682"/>
      <c r="CT49" s="682"/>
      <c r="CU49" s="682"/>
      <c r="CV49" s="682"/>
      <c r="CW49" s="682"/>
      <c r="CX49" s="682"/>
      <c r="CY49" s="711"/>
      <c r="CZ49" s="703">
        <v>100</v>
      </c>
      <c r="DA49" s="712"/>
      <c r="DB49" s="712"/>
      <c r="DC49" s="713"/>
      <c r="DD49" s="714">
        <v>4654260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0I5fcqA/GRzdDYbc3ljPzHcRr2E8tcaRYkx/SSEXNKFhafL3zkH9LRXrWjhN8v5ZIIDLD3VVSvV+0VtS/AZO5A==" saltValue="KH0IiW+1PUuWID4U1z6dh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391</v>
      </c>
      <c r="C7" s="750"/>
      <c r="D7" s="750"/>
      <c r="E7" s="750"/>
      <c r="F7" s="750"/>
      <c r="G7" s="750"/>
      <c r="H7" s="750"/>
      <c r="I7" s="750"/>
      <c r="J7" s="750"/>
      <c r="K7" s="750"/>
      <c r="L7" s="750"/>
      <c r="M7" s="750"/>
      <c r="N7" s="750"/>
      <c r="O7" s="750"/>
      <c r="P7" s="751"/>
      <c r="Q7" s="752">
        <v>7517</v>
      </c>
      <c r="R7" s="753"/>
      <c r="S7" s="753"/>
      <c r="T7" s="753"/>
      <c r="U7" s="753"/>
      <c r="V7" s="753">
        <v>7364</v>
      </c>
      <c r="W7" s="753"/>
      <c r="X7" s="753"/>
      <c r="Y7" s="753"/>
      <c r="Z7" s="753"/>
      <c r="AA7" s="753">
        <v>153</v>
      </c>
      <c r="AB7" s="753"/>
      <c r="AC7" s="753"/>
      <c r="AD7" s="753"/>
      <c r="AE7" s="754"/>
      <c r="AF7" s="755">
        <v>113</v>
      </c>
      <c r="AG7" s="756"/>
      <c r="AH7" s="756"/>
      <c r="AI7" s="756"/>
      <c r="AJ7" s="757"/>
      <c r="AK7" s="758"/>
      <c r="AL7" s="759"/>
      <c r="AM7" s="759"/>
      <c r="AN7" s="759"/>
      <c r="AO7" s="759"/>
      <c r="AP7" s="759">
        <v>7294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393</v>
      </c>
      <c r="B23" s="789" t="s">
        <v>394</v>
      </c>
      <c r="C23" s="790"/>
      <c r="D23" s="790"/>
      <c r="E23" s="790"/>
      <c r="F23" s="790"/>
      <c r="G23" s="790"/>
      <c r="H23" s="790"/>
      <c r="I23" s="790"/>
      <c r="J23" s="790"/>
      <c r="K23" s="790"/>
      <c r="L23" s="790"/>
      <c r="M23" s="790"/>
      <c r="N23" s="790"/>
      <c r="O23" s="790"/>
      <c r="P23" s="791"/>
      <c r="Q23" s="792">
        <v>7517</v>
      </c>
      <c r="R23" s="793"/>
      <c r="S23" s="793"/>
      <c r="T23" s="793"/>
      <c r="U23" s="793"/>
      <c r="V23" s="793">
        <v>7364</v>
      </c>
      <c r="W23" s="793"/>
      <c r="X23" s="793"/>
      <c r="Y23" s="793"/>
      <c r="Z23" s="793"/>
      <c r="AA23" s="793">
        <v>153</v>
      </c>
      <c r="AB23" s="793"/>
      <c r="AC23" s="793"/>
      <c r="AD23" s="793"/>
      <c r="AE23" s="794"/>
      <c r="AF23" s="795">
        <v>113</v>
      </c>
      <c r="AG23" s="793"/>
      <c r="AH23" s="793"/>
      <c r="AI23" s="793"/>
      <c r="AJ23" s="796"/>
      <c r="AK23" s="797"/>
      <c r="AL23" s="798"/>
      <c r="AM23" s="798"/>
      <c r="AN23" s="798"/>
      <c r="AO23" s="798"/>
      <c r="AP23" s="793">
        <v>7294</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374</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405</v>
      </c>
      <c r="C28" s="750"/>
      <c r="D28" s="750"/>
      <c r="E28" s="750"/>
      <c r="F28" s="750"/>
      <c r="G28" s="750"/>
      <c r="H28" s="750"/>
      <c r="I28" s="750"/>
      <c r="J28" s="750"/>
      <c r="K28" s="750"/>
      <c r="L28" s="750"/>
      <c r="M28" s="750"/>
      <c r="N28" s="750"/>
      <c r="O28" s="750"/>
      <c r="P28" s="751"/>
      <c r="Q28" s="822">
        <v>874</v>
      </c>
      <c r="R28" s="823"/>
      <c r="S28" s="823"/>
      <c r="T28" s="823"/>
      <c r="U28" s="823"/>
      <c r="V28" s="823">
        <v>874</v>
      </c>
      <c r="W28" s="823"/>
      <c r="X28" s="823"/>
      <c r="Y28" s="823"/>
      <c r="Z28" s="823"/>
      <c r="AA28" s="823">
        <v>0</v>
      </c>
      <c r="AB28" s="823"/>
      <c r="AC28" s="823"/>
      <c r="AD28" s="823"/>
      <c r="AE28" s="824"/>
      <c r="AF28" s="825">
        <v>0</v>
      </c>
      <c r="AG28" s="823"/>
      <c r="AH28" s="823"/>
      <c r="AI28" s="823"/>
      <c r="AJ28" s="826"/>
      <c r="AK28" s="827">
        <v>202</v>
      </c>
      <c r="AL28" s="828"/>
      <c r="AM28" s="828"/>
      <c r="AN28" s="828"/>
      <c r="AO28" s="828"/>
      <c r="AP28" s="828" t="s">
        <v>583</v>
      </c>
      <c r="AQ28" s="828"/>
      <c r="AR28" s="828"/>
      <c r="AS28" s="828"/>
      <c r="AT28" s="828"/>
      <c r="AU28" s="828" t="s">
        <v>583</v>
      </c>
      <c r="AV28" s="828"/>
      <c r="AW28" s="828"/>
      <c r="AX28" s="828"/>
      <c r="AY28" s="828"/>
      <c r="AZ28" s="829" t="s">
        <v>583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406</v>
      </c>
      <c r="C29" s="781"/>
      <c r="D29" s="781"/>
      <c r="E29" s="781"/>
      <c r="F29" s="781"/>
      <c r="G29" s="781"/>
      <c r="H29" s="781"/>
      <c r="I29" s="781"/>
      <c r="J29" s="781"/>
      <c r="K29" s="781"/>
      <c r="L29" s="781"/>
      <c r="M29" s="781"/>
      <c r="N29" s="781"/>
      <c r="O29" s="781"/>
      <c r="P29" s="782"/>
      <c r="Q29" s="783">
        <v>102</v>
      </c>
      <c r="R29" s="784"/>
      <c r="S29" s="784"/>
      <c r="T29" s="784"/>
      <c r="U29" s="784"/>
      <c r="V29" s="784">
        <v>101</v>
      </c>
      <c r="W29" s="784"/>
      <c r="X29" s="784"/>
      <c r="Y29" s="784"/>
      <c r="Z29" s="784"/>
      <c r="AA29" s="784">
        <v>1</v>
      </c>
      <c r="AB29" s="784"/>
      <c r="AC29" s="784"/>
      <c r="AD29" s="784"/>
      <c r="AE29" s="785"/>
      <c r="AF29" s="786">
        <v>1</v>
      </c>
      <c r="AG29" s="787"/>
      <c r="AH29" s="787"/>
      <c r="AI29" s="787"/>
      <c r="AJ29" s="788"/>
      <c r="AK29" s="834">
        <v>41</v>
      </c>
      <c r="AL29" s="830"/>
      <c r="AM29" s="830"/>
      <c r="AN29" s="830"/>
      <c r="AO29" s="830"/>
      <c r="AP29" s="830" t="s">
        <v>583</v>
      </c>
      <c r="AQ29" s="830"/>
      <c r="AR29" s="830"/>
      <c r="AS29" s="830"/>
      <c r="AT29" s="830"/>
      <c r="AU29" s="830" t="s">
        <v>583</v>
      </c>
      <c r="AV29" s="830"/>
      <c r="AW29" s="830"/>
      <c r="AX29" s="830"/>
      <c r="AY29" s="830"/>
      <c r="AZ29" s="831" t="s">
        <v>583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407</v>
      </c>
      <c r="C30" s="781"/>
      <c r="D30" s="781"/>
      <c r="E30" s="781"/>
      <c r="F30" s="781"/>
      <c r="G30" s="781"/>
      <c r="H30" s="781"/>
      <c r="I30" s="781"/>
      <c r="J30" s="781"/>
      <c r="K30" s="781"/>
      <c r="L30" s="781"/>
      <c r="M30" s="781"/>
      <c r="N30" s="781"/>
      <c r="O30" s="781"/>
      <c r="P30" s="782"/>
      <c r="Q30" s="783">
        <v>743</v>
      </c>
      <c r="R30" s="784"/>
      <c r="S30" s="784"/>
      <c r="T30" s="784"/>
      <c r="U30" s="784"/>
      <c r="V30" s="784">
        <v>724</v>
      </c>
      <c r="W30" s="784"/>
      <c r="X30" s="784"/>
      <c r="Y30" s="784"/>
      <c r="Z30" s="784"/>
      <c r="AA30" s="784">
        <v>19</v>
      </c>
      <c r="AB30" s="784"/>
      <c r="AC30" s="784"/>
      <c r="AD30" s="784"/>
      <c r="AE30" s="785"/>
      <c r="AF30" s="786">
        <v>19</v>
      </c>
      <c r="AG30" s="787"/>
      <c r="AH30" s="787"/>
      <c r="AI30" s="787"/>
      <c r="AJ30" s="788"/>
      <c r="AK30" s="834">
        <v>125</v>
      </c>
      <c r="AL30" s="830"/>
      <c r="AM30" s="830"/>
      <c r="AN30" s="830"/>
      <c r="AO30" s="830"/>
      <c r="AP30" s="830" t="s">
        <v>583</v>
      </c>
      <c r="AQ30" s="830"/>
      <c r="AR30" s="830"/>
      <c r="AS30" s="830"/>
      <c r="AT30" s="830"/>
      <c r="AU30" s="830" t="s">
        <v>583</v>
      </c>
      <c r="AV30" s="830"/>
      <c r="AW30" s="830"/>
      <c r="AX30" s="830"/>
      <c r="AY30" s="830"/>
      <c r="AZ30" s="831" t="s">
        <v>583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408</v>
      </c>
      <c r="C31" s="781"/>
      <c r="D31" s="781"/>
      <c r="E31" s="781"/>
      <c r="F31" s="781"/>
      <c r="G31" s="781"/>
      <c r="H31" s="781"/>
      <c r="I31" s="781"/>
      <c r="J31" s="781"/>
      <c r="K31" s="781"/>
      <c r="L31" s="781"/>
      <c r="M31" s="781"/>
      <c r="N31" s="781"/>
      <c r="O31" s="781"/>
      <c r="P31" s="782"/>
      <c r="Q31" s="783">
        <v>163</v>
      </c>
      <c r="R31" s="784"/>
      <c r="S31" s="784"/>
      <c r="T31" s="784"/>
      <c r="U31" s="784"/>
      <c r="V31" s="784">
        <v>14</v>
      </c>
      <c r="W31" s="784"/>
      <c r="X31" s="784"/>
      <c r="Y31" s="784"/>
      <c r="Z31" s="784"/>
      <c r="AA31" s="784">
        <v>149</v>
      </c>
      <c r="AB31" s="784"/>
      <c r="AC31" s="784"/>
      <c r="AD31" s="784"/>
      <c r="AE31" s="785"/>
      <c r="AF31" s="786">
        <v>149</v>
      </c>
      <c r="AG31" s="787"/>
      <c r="AH31" s="787"/>
      <c r="AI31" s="787"/>
      <c r="AJ31" s="788"/>
      <c r="AK31" s="834">
        <v>142</v>
      </c>
      <c r="AL31" s="830"/>
      <c r="AM31" s="830"/>
      <c r="AN31" s="830"/>
      <c r="AO31" s="830"/>
      <c r="AP31" s="830">
        <v>1714</v>
      </c>
      <c r="AQ31" s="830"/>
      <c r="AR31" s="830"/>
      <c r="AS31" s="830"/>
      <c r="AT31" s="830"/>
      <c r="AU31" s="830">
        <v>1082</v>
      </c>
      <c r="AV31" s="830"/>
      <c r="AW31" s="830"/>
      <c r="AX31" s="830"/>
      <c r="AY31" s="830"/>
      <c r="AZ31" s="831" t="s">
        <v>583</v>
      </c>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410</v>
      </c>
      <c r="C32" s="781"/>
      <c r="D32" s="781"/>
      <c r="E32" s="781"/>
      <c r="F32" s="781"/>
      <c r="G32" s="781"/>
      <c r="H32" s="781"/>
      <c r="I32" s="781"/>
      <c r="J32" s="781"/>
      <c r="K32" s="781"/>
      <c r="L32" s="781"/>
      <c r="M32" s="781"/>
      <c r="N32" s="781"/>
      <c r="O32" s="781"/>
      <c r="P32" s="782"/>
      <c r="Q32" s="783">
        <v>237</v>
      </c>
      <c r="R32" s="784"/>
      <c r="S32" s="784"/>
      <c r="T32" s="784"/>
      <c r="U32" s="784"/>
      <c r="V32" s="784">
        <v>166</v>
      </c>
      <c r="W32" s="784"/>
      <c r="X32" s="784"/>
      <c r="Y32" s="784"/>
      <c r="Z32" s="784"/>
      <c r="AA32" s="784">
        <v>71</v>
      </c>
      <c r="AB32" s="784"/>
      <c r="AC32" s="784"/>
      <c r="AD32" s="784"/>
      <c r="AE32" s="785"/>
      <c r="AF32" s="786">
        <v>71</v>
      </c>
      <c r="AG32" s="787"/>
      <c r="AH32" s="787"/>
      <c r="AI32" s="787"/>
      <c r="AJ32" s="788"/>
      <c r="AK32" s="834">
        <v>32</v>
      </c>
      <c r="AL32" s="830"/>
      <c r="AM32" s="830"/>
      <c r="AN32" s="830"/>
      <c r="AO32" s="830"/>
      <c r="AP32" s="830">
        <v>316</v>
      </c>
      <c r="AQ32" s="830"/>
      <c r="AR32" s="830"/>
      <c r="AS32" s="830"/>
      <c r="AT32" s="830"/>
      <c r="AU32" s="830">
        <v>87</v>
      </c>
      <c r="AV32" s="830"/>
      <c r="AW32" s="830"/>
      <c r="AX32" s="830"/>
      <c r="AY32" s="830"/>
      <c r="AZ32" s="831" t="s">
        <v>583</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393</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241</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415</v>
      </c>
      <c r="B66" s="728"/>
      <c r="C66" s="728"/>
      <c r="D66" s="728"/>
      <c r="E66" s="728"/>
      <c r="F66" s="728"/>
      <c r="G66" s="728"/>
      <c r="H66" s="728"/>
      <c r="I66" s="728"/>
      <c r="J66" s="728"/>
      <c r="K66" s="728"/>
      <c r="L66" s="728"/>
      <c r="M66" s="728"/>
      <c r="N66" s="728"/>
      <c r="O66" s="728"/>
      <c r="P66" s="729"/>
      <c r="Q66" s="733" t="s">
        <v>397</v>
      </c>
      <c r="R66" s="734"/>
      <c r="S66" s="734"/>
      <c r="T66" s="734"/>
      <c r="U66" s="735"/>
      <c r="V66" s="733" t="s">
        <v>416</v>
      </c>
      <c r="W66" s="734"/>
      <c r="X66" s="734"/>
      <c r="Y66" s="734"/>
      <c r="Z66" s="735"/>
      <c r="AA66" s="733" t="s">
        <v>399</v>
      </c>
      <c r="AB66" s="734"/>
      <c r="AC66" s="734"/>
      <c r="AD66" s="734"/>
      <c r="AE66" s="735"/>
      <c r="AF66" s="854" t="s">
        <v>400</v>
      </c>
      <c r="AG66" s="815"/>
      <c r="AH66" s="815"/>
      <c r="AI66" s="815"/>
      <c r="AJ66" s="855"/>
      <c r="AK66" s="733" t="s">
        <v>417</v>
      </c>
      <c r="AL66" s="728"/>
      <c r="AM66" s="728"/>
      <c r="AN66" s="728"/>
      <c r="AO66" s="729"/>
      <c r="AP66" s="733" t="s">
        <v>418</v>
      </c>
      <c r="AQ66" s="734"/>
      <c r="AR66" s="734"/>
      <c r="AS66" s="734"/>
      <c r="AT66" s="735"/>
      <c r="AU66" s="733" t="s">
        <v>419</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576</v>
      </c>
      <c r="C68" s="870"/>
      <c r="D68" s="870"/>
      <c r="E68" s="870"/>
      <c r="F68" s="870"/>
      <c r="G68" s="870"/>
      <c r="H68" s="870"/>
      <c r="I68" s="870"/>
      <c r="J68" s="870"/>
      <c r="K68" s="870"/>
      <c r="L68" s="870"/>
      <c r="M68" s="870"/>
      <c r="N68" s="870"/>
      <c r="O68" s="870"/>
      <c r="P68" s="871"/>
      <c r="Q68" s="872">
        <v>11751</v>
      </c>
      <c r="R68" s="866"/>
      <c r="S68" s="866"/>
      <c r="T68" s="866"/>
      <c r="U68" s="866"/>
      <c r="V68" s="866">
        <v>11426</v>
      </c>
      <c r="W68" s="866"/>
      <c r="X68" s="866"/>
      <c r="Y68" s="866"/>
      <c r="Z68" s="866"/>
      <c r="AA68" s="866">
        <v>325</v>
      </c>
      <c r="AB68" s="866"/>
      <c r="AC68" s="866"/>
      <c r="AD68" s="866"/>
      <c r="AE68" s="866"/>
      <c r="AF68" s="866">
        <v>325</v>
      </c>
      <c r="AG68" s="866"/>
      <c r="AH68" s="866"/>
      <c r="AI68" s="866"/>
      <c r="AJ68" s="866"/>
      <c r="AK68" s="866">
        <v>326</v>
      </c>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577</v>
      </c>
      <c r="C69" s="874"/>
      <c r="D69" s="874"/>
      <c r="E69" s="874"/>
      <c r="F69" s="874"/>
      <c r="G69" s="874"/>
      <c r="H69" s="874"/>
      <c r="I69" s="874"/>
      <c r="J69" s="874"/>
      <c r="K69" s="874"/>
      <c r="L69" s="874"/>
      <c r="M69" s="874"/>
      <c r="N69" s="874"/>
      <c r="O69" s="874"/>
      <c r="P69" s="875"/>
      <c r="Q69" s="876">
        <v>902</v>
      </c>
      <c r="R69" s="830"/>
      <c r="S69" s="830"/>
      <c r="T69" s="830"/>
      <c r="U69" s="830"/>
      <c r="V69" s="830">
        <v>850</v>
      </c>
      <c r="W69" s="830"/>
      <c r="X69" s="830"/>
      <c r="Y69" s="830"/>
      <c r="Z69" s="830"/>
      <c r="AA69" s="830">
        <v>52</v>
      </c>
      <c r="AB69" s="830"/>
      <c r="AC69" s="830"/>
      <c r="AD69" s="830"/>
      <c r="AE69" s="830"/>
      <c r="AF69" s="830">
        <v>52</v>
      </c>
      <c r="AG69" s="830"/>
      <c r="AH69" s="830"/>
      <c r="AI69" s="830"/>
      <c r="AJ69" s="830"/>
      <c r="AK69" s="830">
        <v>40</v>
      </c>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578</v>
      </c>
      <c r="C70" s="874"/>
      <c r="D70" s="874"/>
      <c r="E70" s="874"/>
      <c r="F70" s="874"/>
      <c r="G70" s="874"/>
      <c r="H70" s="874"/>
      <c r="I70" s="874"/>
      <c r="J70" s="874"/>
      <c r="K70" s="874"/>
      <c r="L70" s="874"/>
      <c r="M70" s="874"/>
      <c r="N70" s="874"/>
      <c r="O70" s="874"/>
      <c r="P70" s="875"/>
      <c r="Q70" s="876">
        <v>1462</v>
      </c>
      <c r="R70" s="830"/>
      <c r="S70" s="830"/>
      <c r="T70" s="830"/>
      <c r="U70" s="830"/>
      <c r="V70" s="830">
        <v>1446</v>
      </c>
      <c r="W70" s="830"/>
      <c r="X70" s="830"/>
      <c r="Y70" s="830"/>
      <c r="Z70" s="830"/>
      <c r="AA70" s="830">
        <v>16</v>
      </c>
      <c r="AB70" s="830"/>
      <c r="AC70" s="830"/>
      <c r="AD70" s="830"/>
      <c r="AE70" s="830"/>
      <c r="AF70" s="830">
        <v>16</v>
      </c>
      <c r="AG70" s="830"/>
      <c r="AH70" s="830"/>
      <c r="AI70" s="830"/>
      <c r="AJ70" s="830"/>
      <c r="AK70" s="830">
        <v>20</v>
      </c>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579</v>
      </c>
      <c r="C71" s="874"/>
      <c r="D71" s="874"/>
      <c r="E71" s="874"/>
      <c r="F71" s="874"/>
      <c r="G71" s="874"/>
      <c r="H71" s="874"/>
      <c r="I71" s="874"/>
      <c r="J71" s="874"/>
      <c r="K71" s="874"/>
      <c r="L71" s="874"/>
      <c r="M71" s="874"/>
      <c r="N71" s="874"/>
      <c r="O71" s="874"/>
      <c r="P71" s="875"/>
      <c r="Q71" s="876">
        <v>599</v>
      </c>
      <c r="R71" s="830"/>
      <c r="S71" s="830"/>
      <c r="T71" s="830"/>
      <c r="U71" s="830"/>
      <c r="V71" s="830">
        <v>576</v>
      </c>
      <c r="W71" s="830"/>
      <c r="X71" s="830"/>
      <c r="Y71" s="830"/>
      <c r="Z71" s="830"/>
      <c r="AA71" s="830">
        <v>23</v>
      </c>
      <c r="AB71" s="830"/>
      <c r="AC71" s="830"/>
      <c r="AD71" s="830"/>
      <c r="AE71" s="830"/>
      <c r="AF71" s="830">
        <v>23</v>
      </c>
      <c r="AG71" s="830"/>
      <c r="AH71" s="830"/>
      <c r="AI71" s="830"/>
      <c r="AJ71" s="830"/>
      <c r="AK71" s="830">
        <v>33</v>
      </c>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580</v>
      </c>
      <c r="C72" s="874"/>
      <c r="D72" s="874"/>
      <c r="E72" s="874"/>
      <c r="F72" s="874"/>
      <c r="G72" s="874"/>
      <c r="H72" s="874"/>
      <c r="I72" s="874"/>
      <c r="J72" s="874"/>
      <c r="K72" s="874"/>
      <c r="L72" s="874"/>
      <c r="M72" s="874"/>
      <c r="N72" s="874"/>
      <c r="O72" s="874"/>
      <c r="P72" s="875"/>
      <c r="Q72" s="876">
        <v>47</v>
      </c>
      <c r="R72" s="830"/>
      <c r="S72" s="830"/>
      <c r="T72" s="830"/>
      <c r="U72" s="830"/>
      <c r="V72" s="830">
        <v>43</v>
      </c>
      <c r="W72" s="830"/>
      <c r="X72" s="830"/>
      <c r="Y72" s="830"/>
      <c r="Z72" s="830"/>
      <c r="AA72" s="830">
        <v>3</v>
      </c>
      <c r="AB72" s="830"/>
      <c r="AC72" s="830"/>
      <c r="AD72" s="830"/>
      <c r="AE72" s="830"/>
      <c r="AF72" s="830">
        <v>3</v>
      </c>
      <c r="AG72" s="830"/>
      <c r="AH72" s="830"/>
      <c r="AI72" s="830"/>
      <c r="AJ72" s="830"/>
      <c r="AK72" s="830">
        <v>5</v>
      </c>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581</v>
      </c>
      <c r="C73" s="874"/>
      <c r="D73" s="874"/>
      <c r="E73" s="874"/>
      <c r="F73" s="874"/>
      <c r="G73" s="874"/>
      <c r="H73" s="874"/>
      <c r="I73" s="874"/>
      <c r="J73" s="874"/>
      <c r="K73" s="874"/>
      <c r="L73" s="874"/>
      <c r="M73" s="874"/>
      <c r="N73" s="874"/>
      <c r="O73" s="874"/>
      <c r="P73" s="875"/>
      <c r="Q73" s="876">
        <v>84</v>
      </c>
      <c r="R73" s="830"/>
      <c r="S73" s="830"/>
      <c r="T73" s="830"/>
      <c r="U73" s="830"/>
      <c r="V73" s="830">
        <v>79</v>
      </c>
      <c r="W73" s="830"/>
      <c r="X73" s="830"/>
      <c r="Y73" s="830"/>
      <c r="Z73" s="830"/>
      <c r="AA73" s="830">
        <v>5</v>
      </c>
      <c r="AB73" s="830"/>
      <c r="AC73" s="830"/>
      <c r="AD73" s="830"/>
      <c r="AE73" s="830"/>
      <c r="AF73" s="830">
        <v>5</v>
      </c>
      <c r="AG73" s="830"/>
      <c r="AH73" s="830"/>
      <c r="AI73" s="830"/>
      <c r="AJ73" s="830"/>
      <c r="AK73" s="830">
        <v>5</v>
      </c>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582</v>
      </c>
      <c r="C74" s="874"/>
      <c r="D74" s="874"/>
      <c r="E74" s="874"/>
      <c r="F74" s="874"/>
      <c r="G74" s="874"/>
      <c r="H74" s="874"/>
      <c r="I74" s="874"/>
      <c r="J74" s="874"/>
      <c r="K74" s="874"/>
      <c r="L74" s="874"/>
      <c r="M74" s="874"/>
      <c r="N74" s="874"/>
      <c r="O74" s="874"/>
      <c r="P74" s="875"/>
      <c r="Q74" s="876">
        <v>288382</v>
      </c>
      <c r="R74" s="830"/>
      <c r="S74" s="830"/>
      <c r="T74" s="830"/>
      <c r="U74" s="830"/>
      <c r="V74" s="830">
        <v>283181</v>
      </c>
      <c r="W74" s="830"/>
      <c r="X74" s="830"/>
      <c r="Y74" s="830"/>
      <c r="Z74" s="830"/>
      <c r="AA74" s="830">
        <v>5190</v>
      </c>
      <c r="AB74" s="830"/>
      <c r="AC74" s="830"/>
      <c r="AD74" s="830"/>
      <c r="AE74" s="830"/>
      <c r="AF74" s="830">
        <v>5190</v>
      </c>
      <c r="AG74" s="830"/>
      <c r="AH74" s="830"/>
      <c r="AI74" s="830"/>
      <c r="AJ74" s="830"/>
      <c r="AK74" s="830">
        <v>0</v>
      </c>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393</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5614</v>
      </c>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311</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311</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311</v>
      </c>
      <c r="DR109" s="893"/>
      <c r="DS109" s="893"/>
      <c r="DT109" s="893"/>
      <c r="DU109" s="894"/>
      <c r="DV109" s="892" t="s">
        <v>431</v>
      </c>
      <c r="DW109" s="893"/>
      <c r="DX109" s="893"/>
      <c r="DY109" s="893"/>
      <c r="DZ109" s="895"/>
    </row>
    <row r="110" spans="1:131" s="230" customFormat="1" ht="26.25" customHeight="1">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756140</v>
      </c>
      <c r="AB110" s="900"/>
      <c r="AC110" s="900"/>
      <c r="AD110" s="900"/>
      <c r="AE110" s="901"/>
      <c r="AF110" s="902">
        <v>763198</v>
      </c>
      <c r="AG110" s="900"/>
      <c r="AH110" s="900"/>
      <c r="AI110" s="900"/>
      <c r="AJ110" s="901"/>
      <c r="AK110" s="902">
        <v>807823</v>
      </c>
      <c r="AL110" s="900"/>
      <c r="AM110" s="900"/>
      <c r="AN110" s="900"/>
      <c r="AO110" s="901"/>
      <c r="AP110" s="903">
        <v>25.7</v>
      </c>
      <c r="AQ110" s="904"/>
      <c r="AR110" s="904"/>
      <c r="AS110" s="904"/>
      <c r="AT110" s="905"/>
      <c r="AU110" s="906" t="s">
        <v>75</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7201286</v>
      </c>
      <c r="BR110" s="931"/>
      <c r="BS110" s="931"/>
      <c r="BT110" s="931"/>
      <c r="BU110" s="931"/>
      <c r="BV110" s="931">
        <v>7208547</v>
      </c>
      <c r="BW110" s="931"/>
      <c r="BX110" s="931"/>
      <c r="BY110" s="931"/>
      <c r="BZ110" s="931"/>
      <c r="CA110" s="931">
        <v>7294153</v>
      </c>
      <c r="CB110" s="931"/>
      <c r="CC110" s="931"/>
      <c r="CD110" s="931"/>
      <c r="CE110" s="931"/>
      <c r="CF110" s="944">
        <v>231.9</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437</v>
      </c>
      <c r="DM110" s="931"/>
      <c r="DN110" s="931"/>
      <c r="DO110" s="931"/>
      <c r="DP110" s="931"/>
      <c r="DQ110" s="931" t="s">
        <v>437</v>
      </c>
      <c r="DR110" s="931"/>
      <c r="DS110" s="931"/>
      <c r="DT110" s="931"/>
      <c r="DU110" s="931"/>
      <c r="DV110" s="932" t="s">
        <v>131</v>
      </c>
      <c r="DW110" s="932"/>
      <c r="DX110" s="932"/>
      <c r="DY110" s="932"/>
      <c r="DZ110" s="933"/>
    </row>
    <row r="111" spans="1:131" s="230" customFormat="1" ht="26.25" customHeight="1">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437</v>
      </c>
      <c r="AG111" s="938"/>
      <c r="AH111" s="938"/>
      <c r="AI111" s="938"/>
      <c r="AJ111" s="939"/>
      <c r="AK111" s="940" t="s">
        <v>131</v>
      </c>
      <c r="AL111" s="938"/>
      <c r="AM111" s="938"/>
      <c r="AN111" s="938"/>
      <c r="AO111" s="939"/>
      <c r="AP111" s="941" t="s">
        <v>131</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t="s">
        <v>437</v>
      </c>
      <c r="BR111" s="926"/>
      <c r="BS111" s="926"/>
      <c r="BT111" s="926"/>
      <c r="BU111" s="926"/>
      <c r="BV111" s="926" t="s">
        <v>437</v>
      </c>
      <c r="BW111" s="926"/>
      <c r="BX111" s="926"/>
      <c r="BY111" s="926"/>
      <c r="BZ111" s="926"/>
      <c r="CA111" s="926" t="s">
        <v>437</v>
      </c>
      <c r="CB111" s="926"/>
      <c r="CC111" s="926"/>
      <c r="CD111" s="926"/>
      <c r="CE111" s="926"/>
      <c r="CF111" s="920" t="s">
        <v>437</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441</v>
      </c>
      <c r="DM111" s="926"/>
      <c r="DN111" s="926"/>
      <c r="DO111" s="926"/>
      <c r="DP111" s="926"/>
      <c r="DQ111" s="926" t="s">
        <v>437</v>
      </c>
      <c r="DR111" s="926"/>
      <c r="DS111" s="926"/>
      <c r="DT111" s="926"/>
      <c r="DU111" s="926"/>
      <c r="DV111" s="927" t="s">
        <v>131</v>
      </c>
      <c r="DW111" s="927"/>
      <c r="DX111" s="927"/>
      <c r="DY111" s="927"/>
      <c r="DZ111" s="928"/>
    </row>
    <row r="112" spans="1:131" s="230" customFormat="1" ht="26.25" customHeight="1">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131</v>
      </c>
      <c r="AG112" s="959"/>
      <c r="AH112" s="959"/>
      <c r="AI112" s="959"/>
      <c r="AJ112" s="960"/>
      <c r="AK112" s="961" t="s">
        <v>131</v>
      </c>
      <c r="AL112" s="959"/>
      <c r="AM112" s="959"/>
      <c r="AN112" s="959"/>
      <c r="AO112" s="960"/>
      <c r="AP112" s="962" t="s">
        <v>437</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1300483</v>
      </c>
      <c r="BR112" s="926"/>
      <c r="BS112" s="926"/>
      <c r="BT112" s="926"/>
      <c r="BU112" s="926"/>
      <c r="BV112" s="926">
        <v>1256550</v>
      </c>
      <c r="BW112" s="926"/>
      <c r="BX112" s="926"/>
      <c r="BY112" s="926"/>
      <c r="BZ112" s="926"/>
      <c r="CA112" s="926">
        <v>1168969</v>
      </c>
      <c r="CB112" s="926"/>
      <c r="CC112" s="926"/>
      <c r="CD112" s="926"/>
      <c r="CE112" s="926"/>
      <c r="CF112" s="920">
        <v>37.200000000000003</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437</v>
      </c>
      <c r="DR112" s="926"/>
      <c r="DS112" s="926"/>
      <c r="DT112" s="926"/>
      <c r="DU112" s="926"/>
      <c r="DV112" s="927" t="s">
        <v>131</v>
      </c>
      <c r="DW112" s="927"/>
      <c r="DX112" s="927"/>
      <c r="DY112" s="927"/>
      <c r="DZ112" s="928"/>
    </row>
    <row r="113" spans="1:130" s="230" customFormat="1" ht="26.25" customHeight="1">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116746</v>
      </c>
      <c r="AB113" s="938"/>
      <c r="AC113" s="938"/>
      <c r="AD113" s="938"/>
      <c r="AE113" s="939"/>
      <c r="AF113" s="940">
        <v>113349</v>
      </c>
      <c r="AG113" s="938"/>
      <c r="AH113" s="938"/>
      <c r="AI113" s="938"/>
      <c r="AJ113" s="939"/>
      <c r="AK113" s="940">
        <v>112329</v>
      </c>
      <c r="AL113" s="938"/>
      <c r="AM113" s="938"/>
      <c r="AN113" s="938"/>
      <c r="AO113" s="939"/>
      <c r="AP113" s="941">
        <v>3.6</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42845</v>
      </c>
      <c r="BR113" s="926"/>
      <c r="BS113" s="926"/>
      <c r="BT113" s="926"/>
      <c r="BU113" s="926"/>
      <c r="BV113" s="926">
        <v>12548</v>
      </c>
      <c r="BW113" s="926"/>
      <c r="BX113" s="926"/>
      <c r="BY113" s="926"/>
      <c r="BZ113" s="926"/>
      <c r="CA113" s="926" t="s">
        <v>131</v>
      </c>
      <c r="CB113" s="926"/>
      <c r="CC113" s="926"/>
      <c r="CD113" s="926"/>
      <c r="CE113" s="926"/>
      <c r="CF113" s="920" t="s">
        <v>131</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437</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37056</v>
      </c>
      <c r="AB114" s="959"/>
      <c r="AC114" s="959"/>
      <c r="AD114" s="959"/>
      <c r="AE114" s="960"/>
      <c r="AF114" s="961">
        <v>36000</v>
      </c>
      <c r="AG114" s="959"/>
      <c r="AH114" s="959"/>
      <c r="AI114" s="959"/>
      <c r="AJ114" s="960"/>
      <c r="AK114" s="961">
        <v>15173</v>
      </c>
      <c r="AL114" s="959"/>
      <c r="AM114" s="959"/>
      <c r="AN114" s="959"/>
      <c r="AO114" s="960"/>
      <c r="AP114" s="962">
        <v>0.5</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734399</v>
      </c>
      <c r="BR114" s="926"/>
      <c r="BS114" s="926"/>
      <c r="BT114" s="926"/>
      <c r="BU114" s="926"/>
      <c r="BV114" s="926">
        <v>659051</v>
      </c>
      <c r="BW114" s="926"/>
      <c r="BX114" s="926"/>
      <c r="BY114" s="926"/>
      <c r="BZ114" s="926"/>
      <c r="CA114" s="926">
        <v>656218</v>
      </c>
      <c r="CB114" s="926"/>
      <c r="CC114" s="926"/>
      <c r="CD114" s="926"/>
      <c r="CE114" s="926"/>
      <c r="CF114" s="920">
        <v>20.9</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131</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437</v>
      </c>
      <c r="AB115" s="938"/>
      <c r="AC115" s="938"/>
      <c r="AD115" s="938"/>
      <c r="AE115" s="939"/>
      <c r="AF115" s="940" t="s">
        <v>131</v>
      </c>
      <c r="AG115" s="938"/>
      <c r="AH115" s="938"/>
      <c r="AI115" s="938"/>
      <c r="AJ115" s="939"/>
      <c r="AK115" s="940" t="s">
        <v>131</v>
      </c>
      <c r="AL115" s="938"/>
      <c r="AM115" s="938"/>
      <c r="AN115" s="938"/>
      <c r="AO115" s="939"/>
      <c r="AP115" s="941" t="s">
        <v>131</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437</v>
      </c>
      <c r="BR115" s="926"/>
      <c r="BS115" s="926"/>
      <c r="BT115" s="926"/>
      <c r="BU115" s="926"/>
      <c r="BV115" s="926" t="s">
        <v>131</v>
      </c>
      <c r="BW115" s="926"/>
      <c r="BX115" s="926"/>
      <c r="BY115" s="926"/>
      <c r="BZ115" s="926"/>
      <c r="CA115" s="926" t="s">
        <v>131</v>
      </c>
      <c r="CB115" s="926"/>
      <c r="CC115" s="926"/>
      <c r="CD115" s="926"/>
      <c r="CE115" s="926"/>
      <c r="CF115" s="920" t="s">
        <v>131</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131</v>
      </c>
      <c r="DM115" s="959"/>
      <c r="DN115" s="959"/>
      <c r="DO115" s="959"/>
      <c r="DP115" s="960"/>
      <c r="DQ115" s="961" t="s">
        <v>131</v>
      </c>
      <c r="DR115" s="959"/>
      <c r="DS115" s="959"/>
      <c r="DT115" s="959"/>
      <c r="DU115" s="960"/>
      <c r="DV115" s="962" t="s">
        <v>131</v>
      </c>
      <c r="DW115" s="963"/>
      <c r="DX115" s="963"/>
      <c r="DY115" s="963"/>
      <c r="DZ115" s="964"/>
    </row>
    <row r="116" spans="1:130" s="230" customFormat="1" ht="26.25" customHeight="1">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131</v>
      </c>
      <c r="AG116" s="959"/>
      <c r="AH116" s="959"/>
      <c r="AI116" s="959"/>
      <c r="AJ116" s="960"/>
      <c r="AK116" s="961" t="s">
        <v>437</v>
      </c>
      <c r="AL116" s="959"/>
      <c r="AM116" s="959"/>
      <c r="AN116" s="959"/>
      <c r="AO116" s="960"/>
      <c r="AP116" s="962" t="s">
        <v>131</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131</v>
      </c>
      <c r="CB116" s="926"/>
      <c r="CC116" s="926"/>
      <c r="CD116" s="926"/>
      <c r="CE116" s="926"/>
      <c r="CF116" s="920" t="s">
        <v>131</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437</v>
      </c>
      <c r="DH116" s="959"/>
      <c r="DI116" s="959"/>
      <c r="DJ116" s="959"/>
      <c r="DK116" s="960"/>
      <c r="DL116" s="961" t="s">
        <v>131</v>
      </c>
      <c r="DM116" s="959"/>
      <c r="DN116" s="959"/>
      <c r="DO116" s="959"/>
      <c r="DP116" s="960"/>
      <c r="DQ116" s="961" t="s">
        <v>131</v>
      </c>
      <c r="DR116" s="959"/>
      <c r="DS116" s="959"/>
      <c r="DT116" s="959"/>
      <c r="DU116" s="960"/>
      <c r="DV116" s="962" t="s">
        <v>131</v>
      </c>
      <c r="DW116" s="963"/>
      <c r="DX116" s="963"/>
      <c r="DY116" s="963"/>
      <c r="DZ116" s="964"/>
    </row>
    <row r="117" spans="1:130" s="230" customFormat="1" ht="26.25" customHeight="1">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909942</v>
      </c>
      <c r="AB117" s="979"/>
      <c r="AC117" s="979"/>
      <c r="AD117" s="979"/>
      <c r="AE117" s="980"/>
      <c r="AF117" s="981">
        <v>912547</v>
      </c>
      <c r="AG117" s="979"/>
      <c r="AH117" s="979"/>
      <c r="AI117" s="979"/>
      <c r="AJ117" s="980"/>
      <c r="AK117" s="981">
        <v>935325</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311</v>
      </c>
      <c r="AL118" s="893"/>
      <c r="AM118" s="893"/>
      <c r="AN118" s="893"/>
      <c r="AO118" s="894"/>
      <c r="AP118" s="970" t="s">
        <v>431</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131</v>
      </c>
      <c r="CG118" s="921"/>
      <c r="CH118" s="921"/>
      <c r="CI118" s="921"/>
      <c r="CJ118" s="921"/>
      <c r="CK118" s="948"/>
      <c r="CL118" s="949"/>
      <c r="CM118" s="922" t="s">
        <v>462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c r="A119" s="1056"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131</v>
      </c>
      <c r="AL119" s="900"/>
      <c r="AM119" s="900"/>
      <c r="AN119" s="900"/>
      <c r="AO119" s="901"/>
      <c r="AP119" s="903" t="s">
        <v>131</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463</v>
      </c>
      <c r="BP119" s="1005"/>
      <c r="BQ119" s="999">
        <v>9279013</v>
      </c>
      <c r="BR119" s="1000"/>
      <c r="BS119" s="1000"/>
      <c r="BT119" s="1000"/>
      <c r="BU119" s="1000"/>
      <c r="BV119" s="1000">
        <v>9136696</v>
      </c>
      <c r="BW119" s="1000"/>
      <c r="BX119" s="1000"/>
      <c r="BY119" s="1000"/>
      <c r="BZ119" s="1000"/>
      <c r="CA119" s="1000">
        <v>9119340</v>
      </c>
      <c r="CB119" s="1000"/>
      <c r="CC119" s="1000"/>
      <c r="CD119" s="1000"/>
      <c r="CE119" s="1000"/>
      <c r="CF119" s="1001"/>
      <c r="CG119" s="1002"/>
      <c r="CH119" s="1002"/>
      <c r="CI119" s="1002"/>
      <c r="CJ119" s="1003"/>
      <c r="CK119" s="950"/>
      <c r="CL119" s="951"/>
      <c r="CM119" s="973" t="s">
        <v>464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c r="A120" s="1057"/>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465</v>
      </c>
      <c r="AV120" s="992"/>
      <c r="AW120" s="992"/>
      <c r="AX120" s="992"/>
      <c r="AY120" s="993"/>
      <c r="AZ120" s="929" t="s">
        <v>466</v>
      </c>
      <c r="BA120" s="897"/>
      <c r="BB120" s="897"/>
      <c r="BC120" s="897"/>
      <c r="BD120" s="897"/>
      <c r="BE120" s="897"/>
      <c r="BF120" s="897"/>
      <c r="BG120" s="897"/>
      <c r="BH120" s="897"/>
      <c r="BI120" s="897"/>
      <c r="BJ120" s="897"/>
      <c r="BK120" s="897"/>
      <c r="BL120" s="897"/>
      <c r="BM120" s="897"/>
      <c r="BN120" s="897"/>
      <c r="BO120" s="897"/>
      <c r="BP120" s="898"/>
      <c r="BQ120" s="930">
        <v>4369680</v>
      </c>
      <c r="BR120" s="931"/>
      <c r="BS120" s="931"/>
      <c r="BT120" s="931"/>
      <c r="BU120" s="931"/>
      <c r="BV120" s="931">
        <v>4950934</v>
      </c>
      <c r="BW120" s="931"/>
      <c r="BX120" s="931"/>
      <c r="BY120" s="931"/>
      <c r="BZ120" s="931"/>
      <c r="CA120" s="931">
        <v>5205232</v>
      </c>
      <c r="CB120" s="931"/>
      <c r="CC120" s="931"/>
      <c r="CD120" s="931"/>
      <c r="CE120" s="931"/>
      <c r="CF120" s="944">
        <v>165.5</v>
      </c>
      <c r="CG120" s="945"/>
      <c r="CH120" s="945"/>
      <c r="CI120" s="945"/>
      <c r="CJ120" s="945"/>
      <c r="CK120" s="1006" t="s">
        <v>467</v>
      </c>
      <c r="CL120" s="1007"/>
      <c r="CM120" s="1007"/>
      <c r="CN120" s="1007"/>
      <c r="CO120" s="1008"/>
      <c r="CP120" s="1014" t="s">
        <v>408</v>
      </c>
      <c r="CQ120" s="1015"/>
      <c r="CR120" s="1015"/>
      <c r="CS120" s="1015"/>
      <c r="CT120" s="1015"/>
      <c r="CU120" s="1015"/>
      <c r="CV120" s="1015"/>
      <c r="CW120" s="1015"/>
      <c r="CX120" s="1015"/>
      <c r="CY120" s="1015"/>
      <c r="CZ120" s="1015"/>
      <c r="DA120" s="1015"/>
      <c r="DB120" s="1015"/>
      <c r="DC120" s="1015"/>
      <c r="DD120" s="1015"/>
      <c r="DE120" s="1015"/>
      <c r="DF120" s="1016"/>
      <c r="DG120" s="930">
        <v>1202098</v>
      </c>
      <c r="DH120" s="931"/>
      <c r="DI120" s="931"/>
      <c r="DJ120" s="931"/>
      <c r="DK120" s="931"/>
      <c r="DL120" s="931">
        <v>1173146</v>
      </c>
      <c r="DM120" s="931"/>
      <c r="DN120" s="931"/>
      <c r="DO120" s="931"/>
      <c r="DP120" s="931"/>
      <c r="DQ120" s="931">
        <v>1081781</v>
      </c>
      <c r="DR120" s="931"/>
      <c r="DS120" s="931"/>
      <c r="DT120" s="931"/>
      <c r="DU120" s="931"/>
      <c r="DV120" s="932">
        <v>34.4</v>
      </c>
      <c r="DW120" s="932"/>
      <c r="DX120" s="932"/>
      <c r="DY120" s="932"/>
      <c r="DZ120" s="933"/>
    </row>
    <row r="121" spans="1:130" s="230" customFormat="1" ht="26.25" customHeight="1">
      <c r="A121" s="1057"/>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v>639442</v>
      </c>
      <c r="BR121" s="926"/>
      <c r="BS121" s="926"/>
      <c r="BT121" s="926"/>
      <c r="BU121" s="926"/>
      <c r="BV121" s="926">
        <v>513257</v>
      </c>
      <c r="BW121" s="926"/>
      <c r="BX121" s="926"/>
      <c r="BY121" s="926"/>
      <c r="BZ121" s="926"/>
      <c r="CA121" s="926">
        <v>547941</v>
      </c>
      <c r="CB121" s="926"/>
      <c r="CC121" s="926"/>
      <c r="CD121" s="926"/>
      <c r="CE121" s="926"/>
      <c r="CF121" s="920">
        <v>17.399999999999999</v>
      </c>
      <c r="CG121" s="921"/>
      <c r="CH121" s="921"/>
      <c r="CI121" s="921"/>
      <c r="CJ121" s="921"/>
      <c r="CK121" s="1009"/>
      <c r="CL121" s="1010"/>
      <c r="CM121" s="1010"/>
      <c r="CN121" s="1010"/>
      <c r="CO121" s="1011"/>
      <c r="CP121" s="1019" t="s">
        <v>410</v>
      </c>
      <c r="CQ121" s="1020"/>
      <c r="CR121" s="1020"/>
      <c r="CS121" s="1020"/>
      <c r="CT121" s="1020"/>
      <c r="CU121" s="1020"/>
      <c r="CV121" s="1020"/>
      <c r="CW121" s="1020"/>
      <c r="CX121" s="1020"/>
      <c r="CY121" s="1020"/>
      <c r="CZ121" s="1020"/>
      <c r="DA121" s="1020"/>
      <c r="DB121" s="1020"/>
      <c r="DC121" s="1020"/>
      <c r="DD121" s="1020"/>
      <c r="DE121" s="1020"/>
      <c r="DF121" s="1021"/>
      <c r="DG121" s="925">
        <v>98385</v>
      </c>
      <c r="DH121" s="926"/>
      <c r="DI121" s="926"/>
      <c r="DJ121" s="926"/>
      <c r="DK121" s="926"/>
      <c r="DL121" s="926">
        <v>83404</v>
      </c>
      <c r="DM121" s="926"/>
      <c r="DN121" s="926"/>
      <c r="DO121" s="926"/>
      <c r="DP121" s="926"/>
      <c r="DQ121" s="926">
        <v>87188</v>
      </c>
      <c r="DR121" s="926"/>
      <c r="DS121" s="926"/>
      <c r="DT121" s="926"/>
      <c r="DU121" s="926"/>
      <c r="DV121" s="927">
        <v>2.8</v>
      </c>
      <c r="DW121" s="927"/>
      <c r="DX121" s="927"/>
      <c r="DY121" s="927"/>
      <c r="DZ121" s="928"/>
    </row>
    <row r="122" spans="1:130" s="230" customFormat="1" ht="26.25" customHeight="1">
      <c r="A122" s="1057"/>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470</v>
      </c>
      <c r="BA122" s="965"/>
      <c r="BB122" s="965"/>
      <c r="BC122" s="965"/>
      <c r="BD122" s="965"/>
      <c r="BE122" s="965"/>
      <c r="BF122" s="965"/>
      <c r="BG122" s="965"/>
      <c r="BH122" s="965"/>
      <c r="BI122" s="965"/>
      <c r="BJ122" s="965"/>
      <c r="BK122" s="965"/>
      <c r="BL122" s="965"/>
      <c r="BM122" s="965"/>
      <c r="BN122" s="965"/>
      <c r="BO122" s="965"/>
      <c r="BP122" s="966"/>
      <c r="BQ122" s="999">
        <v>5221921</v>
      </c>
      <c r="BR122" s="1000"/>
      <c r="BS122" s="1000"/>
      <c r="BT122" s="1000"/>
      <c r="BU122" s="1000"/>
      <c r="BV122" s="1000">
        <v>5209839</v>
      </c>
      <c r="BW122" s="1000"/>
      <c r="BX122" s="1000"/>
      <c r="BY122" s="1000"/>
      <c r="BZ122" s="1000"/>
      <c r="CA122" s="1000">
        <v>5049923</v>
      </c>
      <c r="CB122" s="1000"/>
      <c r="CC122" s="1000"/>
      <c r="CD122" s="1000"/>
      <c r="CE122" s="1000"/>
      <c r="CF122" s="1017">
        <v>160.5</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t="s">
        <v>131</v>
      </c>
      <c r="DH122" s="926"/>
      <c r="DI122" s="926"/>
      <c r="DJ122" s="926"/>
      <c r="DK122" s="926"/>
      <c r="DL122" s="926" t="s">
        <v>131</v>
      </c>
      <c r="DM122" s="926"/>
      <c r="DN122" s="926"/>
      <c r="DO122" s="926"/>
      <c r="DP122" s="926"/>
      <c r="DQ122" s="926" t="s">
        <v>131</v>
      </c>
      <c r="DR122" s="926"/>
      <c r="DS122" s="926"/>
      <c r="DT122" s="926"/>
      <c r="DU122" s="926"/>
      <c r="DV122" s="927" t="s">
        <v>131</v>
      </c>
      <c r="DW122" s="927"/>
      <c r="DX122" s="927"/>
      <c r="DY122" s="927"/>
      <c r="DZ122" s="928"/>
    </row>
    <row r="123" spans="1:130" s="230" customFormat="1" ht="26.25" customHeight="1">
      <c r="A123" s="1057"/>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471</v>
      </c>
      <c r="BP123" s="1005"/>
      <c r="BQ123" s="1063">
        <v>10231043</v>
      </c>
      <c r="BR123" s="1064"/>
      <c r="BS123" s="1064"/>
      <c r="BT123" s="1064"/>
      <c r="BU123" s="1064"/>
      <c r="BV123" s="1064">
        <v>10674030</v>
      </c>
      <c r="BW123" s="1064"/>
      <c r="BX123" s="1064"/>
      <c r="BY123" s="1064"/>
      <c r="BZ123" s="1064"/>
      <c r="CA123" s="1064">
        <v>10803096</v>
      </c>
      <c r="CB123" s="1064"/>
      <c r="CC123" s="1064"/>
      <c r="CD123" s="1064"/>
      <c r="CE123" s="1064"/>
      <c r="CF123" s="1001"/>
      <c r="CG123" s="1002"/>
      <c r="CH123" s="1002"/>
      <c r="CI123" s="1002"/>
      <c r="CJ123" s="1003"/>
      <c r="CK123" s="1009"/>
      <c r="CL123" s="1010"/>
      <c r="CM123" s="1010"/>
      <c r="CN123" s="1010"/>
      <c r="CO123" s="1011"/>
      <c r="CP123" s="1019" t="s">
        <v>406</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131</v>
      </c>
      <c r="DM123" s="959"/>
      <c r="DN123" s="959"/>
      <c r="DO123" s="959"/>
      <c r="DP123" s="960"/>
      <c r="DQ123" s="961" t="s">
        <v>131</v>
      </c>
      <c r="DR123" s="959"/>
      <c r="DS123" s="959"/>
      <c r="DT123" s="959"/>
      <c r="DU123" s="960"/>
      <c r="DV123" s="962" t="s">
        <v>131</v>
      </c>
      <c r="DW123" s="963"/>
      <c r="DX123" s="963"/>
      <c r="DY123" s="963"/>
      <c r="DZ123" s="964"/>
    </row>
    <row r="124" spans="1:130" s="230" customFormat="1" ht="26.25" customHeight="1" thickBot="1">
      <c r="A124" s="1057"/>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59" t="s">
        <v>472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131</v>
      </c>
      <c r="BR124" s="1027"/>
      <c r="BS124" s="1027"/>
      <c r="BT124" s="1027"/>
      <c r="BU124" s="1027"/>
      <c r="BV124" s="1027" t="s">
        <v>131</v>
      </c>
      <c r="BW124" s="1027"/>
      <c r="BX124" s="1027"/>
      <c r="BY124" s="1027"/>
      <c r="BZ124" s="1027"/>
      <c r="CA124" s="1027" t="s">
        <v>131</v>
      </c>
      <c r="CB124" s="1027"/>
      <c r="CC124" s="1027"/>
      <c r="CD124" s="1027"/>
      <c r="CE124" s="1027"/>
      <c r="CF124" s="1028"/>
      <c r="CG124" s="1029"/>
      <c r="CH124" s="1029"/>
      <c r="CI124" s="1029"/>
      <c r="CJ124" s="1030"/>
      <c r="CK124" s="1012"/>
      <c r="CL124" s="1012"/>
      <c r="CM124" s="1012"/>
      <c r="CN124" s="1012"/>
      <c r="CO124" s="1013"/>
      <c r="CP124" s="1019" t="s">
        <v>473</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c r="A125" s="1057"/>
      <c r="B125" s="949"/>
      <c r="C125" s="922" t="s">
        <v>462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474</v>
      </c>
      <c r="CL125" s="1007"/>
      <c r="CM125" s="1007"/>
      <c r="CN125" s="1007"/>
      <c r="CO125" s="1008"/>
      <c r="CP125" s="929" t="s">
        <v>475</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c r="A126" s="1057"/>
      <c r="B126" s="949"/>
      <c r="C126" s="922" t="s">
        <v>464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131</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476</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c r="A127" s="1058"/>
      <c r="B127" s="951"/>
      <c r="C127" s="973" t="s">
        <v>477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131</v>
      </c>
      <c r="AG127" s="959"/>
      <c r="AH127" s="959"/>
      <c r="AI127" s="959"/>
      <c r="AJ127" s="960"/>
      <c r="AK127" s="961" t="s">
        <v>131</v>
      </c>
      <c r="AL127" s="959"/>
      <c r="AM127" s="959"/>
      <c r="AN127" s="959"/>
      <c r="AO127" s="960"/>
      <c r="AP127" s="962" t="s">
        <v>131</v>
      </c>
      <c r="AQ127" s="963"/>
      <c r="AR127" s="963"/>
      <c r="AS127" s="963"/>
      <c r="AT127" s="964"/>
      <c r="AU127" s="232"/>
      <c r="AV127" s="232"/>
      <c r="AW127" s="232"/>
      <c r="AX127" s="1031" t="s">
        <v>478</v>
      </c>
      <c r="AY127" s="1032"/>
      <c r="AZ127" s="1032"/>
      <c r="BA127" s="1032"/>
      <c r="BB127" s="1032"/>
      <c r="BC127" s="1032"/>
      <c r="BD127" s="1032"/>
      <c r="BE127" s="1033"/>
      <c r="BF127" s="1034" t="s">
        <v>479</v>
      </c>
      <c r="BG127" s="1032"/>
      <c r="BH127" s="1032"/>
      <c r="BI127" s="1032"/>
      <c r="BJ127" s="1032"/>
      <c r="BK127" s="1032"/>
      <c r="BL127" s="1033"/>
      <c r="BM127" s="1034" t="s">
        <v>480</v>
      </c>
      <c r="BN127" s="1032"/>
      <c r="BO127" s="1032"/>
      <c r="BP127" s="1032"/>
      <c r="BQ127" s="1032"/>
      <c r="BR127" s="1032"/>
      <c r="BS127" s="1033"/>
      <c r="BT127" s="1034" t="s">
        <v>481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482</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c r="A128" s="1041" t="s">
        <v>483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484</v>
      </c>
      <c r="X128" s="1043"/>
      <c r="Y128" s="1043"/>
      <c r="Z128" s="1044"/>
      <c r="AA128" s="1045">
        <v>32418</v>
      </c>
      <c r="AB128" s="1046"/>
      <c r="AC128" s="1046"/>
      <c r="AD128" s="1046"/>
      <c r="AE128" s="1047"/>
      <c r="AF128" s="1048">
        <v>31293</v>
      </c>
      <c r="AG128" s="1046"/>
      <c r="AH128" s="1046"/>
      <c r="AI128" s="1046"/>
      <c r="AJ128" s="1047"/>
      <c r="AK128" s="1048">
        <v>54977</v>
      </c>
      <c r="AL128" s="1046"/>
      <c r="AM128" s="1046"/>
      <c r="AN128" s="1046"/>
      <c r="AO128" s="1047"/>
      <c r="AP128" s="1049"/>
      <c r="AQ128" s="1050"/>
      <c r="AR128" s="1050"/>
      <c r="AS128" s="1050"/>
      <c r="AT128" s="1051"/>
      <c r="AU128" s="232"/>
      <c r="AV128" s="232"/>
      <c r="AW128" s="232"/>
      <c r="AX128" s="896" t="s">
        <v>485</v>
      </c>
      <c r="AY128" s="897"/>
      <c r="AZ128" s="897"/>
      <c r="BA128" s="897"/>
      <c r="BB128" s="897"/>
      <c r="BC128" s="897"/>
      <c r="BD128" s="897"/>
      <c r="BE128" s="898"/>
      <c r="BF128" s="1052" t="s">
        <v>131</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486</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131</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487</v>
      </c>
      <c r="X129" s="1071"/>
      <c r="Y129" s="1071"/>
      <c r="Z129" s="1072"/>
      <c r="AA129" s="958">
        <v>3522086</v>
      </c>
      <c r="AB129" s="959"/>
      <c r="AC129" s="959"/>
      <c r="AD129" s="959"/>
      <c r="AE129" s="960"/>
      <c r="AF129" s="961">
        <v>3794914</v>
      </c>
      <c r="AG129" s="959"/>
      <c r="AH129" s="959"/>
      <c r="AI129" s="959"/>
      <c r="AJ129" s="960"/>
      <c r="AK129" s="961">
        <v>3763786</v>
      </c>
      <c r="AL129" s="959"/>
      <c r="AM129" s="959"/>
      <c r="AN129" s="959"/>
      <c r="AO129" s="960"/>
      <c r="AP129" s="1073"/>
      <c r="AQ129" s="1074"/>
      <c r="AR129" s="1074"/>
      <c r="AS129" s="1074"/>
      <c r="AT129" s="1075"/>
      <c r="AU129" s="233"/>
      <c r="AV129" s="233"/>
      <c r="AW129" s="233"/>
      <c r="AX129" s="1065" t="s">
        <v>488</v>
      </c>
      <c r="AY129" s="923"/>
      <c r="AZ129" s="923"/>
      <c r="BA129" s="923"/>
      <c r="BB129" s="923"/>
      <c r="BC129" s="923"/>
      <c r="BD129" s="923"/>
      <c r="BE129" s="924"/>
      <c r="BF129" s="1066" t="s">
        <v>131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489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490</v>
      </c>
      <c r="X130" s="1071"/>
      <c r="Y130" s="1071"/>
      <c r="Z130" s="1072"/>
      <c r="AA130" s="958">
        <v>601844</v>
      </c>
      <c r="AB130" s="959"/>
      <c r="AC130" s="959"/>
      <c r="AD130" s="959"/>
      <c r="AE130" s="960"/>
      <c r="AF130" s="961">
        <v>589764</v>
      </c>
      <c r="AG130" s="959"/>
      <c r="AH130" s="959"/>
      <c r="AI130" s="959"/>
      <c r="AJ130" s="960"/>
      <c r="AK130" s="961">
        <v>618127</v>
      </c>
      <c r="AL130" s="959"/>
      <c r="AM130" s="959"/>
      <c r="AN130" s="959"/>
      <c r="AO130" s="960"/>
      <c r="AP130" s="1073"/>
      <c r="AQ130" s="1074"/>
      <c r="AR130" s="1074"/>
      <c r="AS130" s="1074"/>
      <c r="AT130" s="1075"/>
      <c r="AU130" s="233"/>
      <c r="AV130" s="233"/>
      <c r="AW130" s="233"/>
      <c r="AX130" s="1065" t="s">
        <v>491</v>
      </c>
      <c r="AY130" s="923"/>
      <c r="AZ130" s="923"/>
      <c r="BA130" s="923"/>
      <c r="BB130" s="923"/>
      <c r="BC130" s="923"/>
      <c r="BD130" s="923"/>
      <c r="BE130" s="924"/>
      <c r="BF130" s="1101">
        <v>8.9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492</v>
      </c>
      <c r="X131" s="1108"/>
      <c r="Y131" s="1108"/>
      <c r="Z131" s="1109"/>
      <c r="AA131" s="1004">
        <v>2920242</v>
      </c>
      <c r="AB131" s="986"/>
      <c r="AC131" s="986"/>
      <c r="AD131" s="986"/>
      <c r="AE131" s="987"/>
      <c r="AF131" s="985">
        <v>3205150</v>
      </c>
      <c r="AG131" s="986"/>
      <c r="AH131" s="986"/>
      <c r="AI131" s="986"/>
      <c r="AJ131" s="987"/>
      <c r="AK131" s="985">
        <v>3145659</v>
      </c>
      <c r="AL131" s="986"/>
      <c r="AM131" s="986"/>
      <c r="AN131" s="986"/>
      <c r="AO131" s="987"/>
      <c r="AP131" s="1110"/>
      <c r="AQ131" s="1111"/>
      <c r="AR131" s="1111"/>
      <c r="AS131" s="1111"/>
      <c r="AT131" s="1112"/>
      <c r="AU131" s="233"/>
      <c r="AV131" s="233"/>
      <c r="AW131" s="233"/>
      <c r="AX131" s="1083" t="s">
        <v>493</v>
      </c>
      <c r="AY131" s="726"/>
      <c r="AZ131" s="726"/>
      <c r="BA131" s="726"/>
      <c r="BB131" s="726"/>
      <c r="BC131" s="726"/>
      <c r="BD131" s="726"/>
      <c r="BE131" s="1036"/>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495</v>
      </c>
      <c r="W132" s="1094"/>
      <c r="X132" s="1094"/>
      <c r="Y132" s="1094"/>
      <c r="Z132" s="1095"/>
      <c r="AA132" s="1096">
        <v>9.4403135079999991</v>
      </c>
      <c r="AB132" s="1097"/>
      <c r="AC132" s="1097"/>
      <c r="AD132" s="1097"/>
      <c r="AE132" s="1098"/>
      <c r="AF132" s="1099">
        <v>9.0944261579999992</v>
      </c>
      <c r="AG132" s="1097"/>
      <c r="AH132" s="1097"/>
      <c r="AI132" s="1097"/>
      <c r="AJ132" s="1098"/>
      <c r="AK132" s="1099">
        <v>8.3359639429999994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496</v>
      </c>
      <c r="W133" s="1077"/>
      <c r="X133" s="1077"/>
      <c r="Y133" s="1077"/>
      <c r="Z133" s="1078"/>
      <c r="AA133" s="1079">
        <v>9.3000000000000007</v>
      </c>
      <c r="AB133" s="1080"/>
      <c r="AC133" s="1080"/>
      <c r="AD133" s="1080"/>
      <c r="AE133" s="1081"/>
      <c r="AF133" s="1079">
        <v>9</v>
      </c>
      <c r="AG133" s="1080"/>
      <c r="AH133" s="1080"/>
      <c r="AI133" s="1080"/>
      <c r="AJ133" s="1081"/>
      <c r="AK133" s="1079">
        <v>8.9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uY0lq3YLRoQ7ODpfllT41zRIH9BGK1ZC6WYIK7WtECcSss8n3EPqiJsBgdgloEXye68JvCgoxPZl2tejoUiAA==" saltValue="CyaG5F3QZIJnO3zYziNdE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497</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GNFaaVuocDxMsQnmeZLgB4S2UjWN4KeffjlntNri3avzdEWb7D08FDpJBFg9hiOwwdH3+wcfCANLPOHb5UOVLQ==" saltValue="vFNb4nai6Fa809xrLSV8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B3W8TB9mNFLHKK8fnkfoXWm//bvUfllzO2CNr4Dqt2RZurCMtu4oNZdrfCyIgdvxfodF4ofli1q+W0l0RpjlQ==" saltValue="9t/GI7ZPJIOkKQgQbm8v0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500</v>
      </c>
      <c r="AP7" s="272"/>
      <c r="AQ7" s="273" t="s">
        <v>501</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502</v>
      </c>
      <c r="AQ8" s="279" t="s">
        <v>503</v>
      </c>
      <c r="AR8" s="280" t="s">
        <v>504</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505</v>
      </c>
      <c r="AL9" s="1117"/>
      <c r="AM9" s="1117"/>
      <c r="AN9" s="1118"/>
      <c r="AO9" s="281">
        <v>1075903</v>
      </c>
      <c r="AP9" s="281">
        <v>178811</v>
      </c>
      <c r="AQ9" s="282">
        <v>139150</v>
      </c>
      <c r="AR9" s="283">
        <v>28.5</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506</v>
      </c>
      <c r="AL10" s="1117"/>
      <c r="AM10" s="1117"/>
      <c r="AN10" s="1118"/>
      <c r="AO10" s="284">
        <v>133290</v>
      </c>
      <c r="AP10" s="284">
        <v>22152</v>
      </c>
      <c r="AQ10" s="285">
        <v>19663</v>
      </c>
      <c r="AR10" s="286">
        <v>12.7</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507</v>
      </c>
      <c r="AL11" s="1117"/>
      <c r="AM11" s="1117"/>
      <c r="AN11" s="1118"/>
      <c r="AO11" s="284">
        <v>24710</v>
      </c>
      <c r="AP11" s="284">
        <v>4107</v>
      </c>
      <c r="AQ11" s="285">
        <v>1097</v>
      </c>
      <c r="AR11" s="286">
        <v>274.39999999999998</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508</v>
      </c>
      <c r="AL12" s="1117"/>
      <c r="AM12" s="1117"/>
      <c r="AN12" s="1118"/>
      <c r="AO12" s="284" t="s">
        <v>509</v>
      </c>
      <c r="AP12" s="284" t="s">
        <v>509</v>
      </c>
      <c r="AQ12" s="285" t="s">
        <v>509</v>
      </c>
      <c r="AR12" s="286" t="s">
        <v>509</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510</v>
      </c>
      <c r="AL13" s="1117"/>
      <c r="AM13" s="1117"/>
      <c r="AN13" s="1118"/>
      <c r="AO13" s="284">
        <v>73041</v>
      </c>
      <c r="AP13" s="284">
        <v>12139</v>
      </c>
      <c r="AQ13" s="285">
        <v>5184</v>
      </c>
      <c r="AR13" s="286">
        <v>134.19999999999999</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511</v>
      </c>
      <c r="AL14" s="1117"/>
      <c r="AM14" s="1117"/>
      <c r="AN14" s="1118"/>
      <c r="AO14" s="284" t="s">
        <v>509</v>
      </c>
      <c r="AP14" s="284" t="s">
        <v>509</v>
      </c>
      <c r="AQ14" s="285">
        <v>3143</v>
      </c>
      <c r="AR14" s="286" t="s">
        <v>509</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512</v>
      </c>
      <c r="AL15" s="1120"/>
      <c r="AM15" s="1120"/>
      <c r="AN15" s="1121"/>
      <c r="AO15" s="284">
        <v>-105111</v>
      </c>
      <c r="AP15" s="284">
        <v>-17469</v>
      </c>
      <c r="AQ15" s="285">
        <v>-11320</v>
      </c>
      <c r="AR15" s="286">
        <v>54.3</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1201833</v>
      </c>
      <c r="AP16" s="284">
        <v>199740</v>
      </c>
      <c r="AQ16" s="285">
        <v>156916</v>
      </c>
      <c r="AR16" s="286">
        <v>27.3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517</v>
      </c>
      <c r="AL21" s="1123"/>
      <c r="AM21" s="1123"/>
      <c r="AN21" s="1124"/>
      <c r="AO21" s="297">
        <v>15.12</v>
      </c>
      <c r="AP21" s="298">
        <v>13.85</v>
      </c>
      <c r="AQ21" s="299">
        <v>1.27</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518</v>
      </c>
      <c r="AL22" s="1123"/>
      <c r="AM22" s="1123"/>
      <c r="AN22" s="1124"/>
      <c r="AO22" s="302">
        <v>94.7</v>
      </c>
      <c r="AP22" s="303">
        <v>95.5</v>
      </c>
      <c r="AQ22" s="304">
        <v>-0.8</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519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500</v>
      </c>
      <c r="AP30" s="272"/>
      <c r="AQ30" s="273" t="s">
        <v>501</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502</v>
      </c>
      <c r="AQ31" s="279" t="s">
        <v>503</v>
      </c>
      <c r="AR31" s="280" t="s">
        <v>504</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522</v>
      </c>
      <c r="AL32" s="1131"/>
      <c r="AM32" s="1131"/>
      <c r="AN32" s="1132"/>
      <c r="AO32" s="312">
        <v>807823</v>
      </c>
      <c r="AP32" s="312">
        <v>134257</v>
      </c>
      <c r="AQ32" s="313">
        <v>83132</v>
      </c>
      <c r="AR32" s="314">
        <v>61.5</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523</v>
      </c>
      <c r="AL33" s="1131"/>
      <c r="AM33" s="1131"/>
      <c r="AN33" s="1132"/>
      <c r="AO33" s="312" t="s">
        <v>509</v>
      </c>
      <c r="AP33" s="312" t="s">
        <v>509</v>
      </c>
      <c r="AQ33" s="313" t="s">
        <v>509</v>
      </c>
      <c r="AR33" s="314" t="s">
        <v>509</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524</v>
      </c>
      <c r="AL34" s="1131"/>
      <c r="AM34" s="1131"/>
      <c r="AN34" s="1132"/>
      <c r="AO34" s="312" t="s">
        <v>509</v>
      </c>
      <c r="AP34" s="312" t="s">
        <v>509</v>
      </c>
      <c r="AQ34" s="313" t="s">
        <v>509</v>
      </c>
      <c r="AR34" s="314" t="s">
        <v>509</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525</v>
      </c>
      <c r="AL35" s="1131"/>
      <c r="AM35" s="1131"/>
      <c r="AN35" s="1132"/>
      <c r="AO35" s="312">
        <v>112329</v>
      </c>
      <c r="AP35" s="312">
        <v>18669</v>
      </c>
      <c r="AQ35" s="313">
        <v>18852</v>
      </c>
      <c r="AR35" s="314">
        <v>-1</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526</v>
      </c>
      <c r="AL36" s="1131"/>
      <c r="AM36" s="1131"/>
      <c r="AN36" s="1132"/>
      <c r="AO36" s="312">
        <v>15173</v>
      </c>
      <c r="AP36" s="312">
        <v>2522</v>
      </c>
      <c r="AQ36" s="313">
        <v>4344</v>
      </c>
      <c r="AR36" s="314">
        <v>-41.9</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527</v>
      </c>
      <c r="AL37" s="1131"/>
      <c r="AM37" s="1131"/>
      <c r="AN37" s="1132"/>
      <c r="AO37" s="312" t="s">
        <v>509</v>
      </c>
      <c r="AP37" s="312" t="s">
        <v>509</v>
      </c>
      <c r="AQ37" s="313">
        <v>1642</v>
      </c>
      <c r="AR37" s="314" t="s">
        <v>509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528</v>
      </c>
      <c r="AL38" s="1134"/>
      <c r="AM38" s="1134"/>
      <c r="AN38" s="1135"/>
      <c r="AO38" s="315" t="s">
        <v>509</v>
      </c>
      <c r="AP38" s="315" t="s">
        <v>509</v>
      </c>
      <c r="AQ38" s="316">
        <v>19</v>
      </c>
      <c r="AR38" s="304" t="s">
        <v>509</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529</v>
      </c>
      <c r="AL39" s="1134"/>
      <c r="AM39" s="1134"/>
      <c r="AN39" s="1135"/>
      <c r="AO39" s="312">
        <v>-54977</v>
      </c>
      <c r="AP39" s="312">
        <v>-9137</v>
      </c>
      <c r="AQ39" s="313">
        <v>-4399</v>
      </c>
      <c r="AR39" s="314">
        <v>107.7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530</v>
      </c>
      <c r="AL40" s="1131"/>
      <c r="AM40" s="1131"/>
      <c r="AN40" s="1132"/>
      <c r="AO40" s="312">
        <v>-618127</v>
      </c>
      <c r="AP40" s="312">
        <v>-102730</v>
      </c>
      <c r="AQ40" s="313">
        <v>-69608</v>
      </c>
      <c r="AR40" s="314">
        <v>47.6</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262221</v>
      </c>
      <c r="AP41" s="312">
        <v>43580</v>
      </c>
      <c r="AQ41" s="313">
        <v>33982</v>
      </c>
      <c r="AR41" s="314">
        <v>28.2</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500</v>
      </c>
      <c r="AN49" s="1127" t="s">
        <v>534</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535</v>
      </c>
      <c r="AO50" s="329" t="s">
        <v>536</v>
      </c>
      <c r="AP50" s="330" t="s">
        <v>537</v>
      </c>
      <c r="AQ50" s="331" t="s">
        <v>538</v>
      </c>
      <c r="AR50" s="332" t="s">
        <v>539</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1169925</v>
      </c>
      <c r="AN51" s="334">
        <v>194050</v>
      </c>
      <c r="AO51" s="335">
        <v>130.9</v>
      </c>
      <c r="AP51" s="336">
        <v>121449</v>
      </c>
      <c r="AQ51" s="337">
        <v>4.5999999999999996</v>
      </c>
      <c r="AR51" s="338">
        <v>126.3</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507181</v>
      </c>
      <c r="AN52" s="342">
        <v>84124</v>
      </c>
      <c r="AO52" s="343">
        <v>126.8</v>
      </c>
      <c r="AP52" s="344">
        <v>62922</v>
      </c>
      <c r="AQ52" s="345">
        <v>2.2000000000000002</v>
      </c>
      <c r="AR52" s="346">
        <v>124.6</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1588740</v>
      </c>
      <c r="AN53" s="334">
        <v>265099</v>
      </c>
      <c r="AO53" s="335">
        <v>36.6</v>
      </c>
      <c r="AP53" s="336">
        <v>145139</v>
      </c>
      <c r="AQ53" s="337">
        <v>19.5</v>
      </c>
      <c r="AR53" s="338">
        <v>17.100000000000001</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217362</v>
      </c>
      <c r="AN54" s="342">
        <v>36269</v>
      </c>
      <c r="AO54" s="343">
        <v>-56.9</v>
      </c>
      <c r="AP54" s="344">
        <v>83762</v>
      </c>
      <c r="AQ54" s="345">
        <v>33.1</v>
      </c>
      <c r="AR54" s="346">
        <v>-90</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1171905</v>
      </c>
      <c r="AN55" s="334">
        <v>194024</v>
      </c>
      <c r="AO55" s="335">
        <v>-26.8</v>
      </c>
      <c r="AP55" s="336">
        <v>125391</v>
      </c>
      <c r="AQ55" s="337">
        <v>-13.6</v>
      </c>
      <c r="AR55" s="338">
        <v>-13.2</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608955</v>
      </c>
      <c r="AN56" s="342">
        <v>100820</v>
      </c>
      <c r="AO56" s="343">
        <v>178</v>
      </c>
      <c r="AP56" s="344">
        <v>68516</v>
      </c>
      <c r="AQ56" s="345">
        <v>-18.2</v>
      </c>
      <c r="AR56" s="346">
        <v>196.2</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1464876</v>
      </c>
      <c r="AN57" s="334">
        <v>241968</v>
      </c>
      <c r="AO57" s="335">
        <v>24.7</v>
      </c>
      <c r="AP57" s="336">
        <v>138402</v>
      </c>
      <c r="AQ57" s="337">
        <v>10.4</v>
      </c>
      <c r="AR57" s="338">
        <v>14.3</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260117</v>
      </c>
      <c r="AN58" s="342">
        <v>42966</v>
      </c>
      <c r="AO58" s="343">
        <v>-57.4</v>
      </c>
      <c r="AP58" s="344">
        <v>70652</v>
      </c>
      <c r="AQ58" s="345">
        <v>3.1</v>
      </c>
      <c r="AR58" s="346">
        <v>-60.5</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1490170</v>
      </c>
      <c r="AN59" s="334">
        <v>247660</v>
      </c>
      <c r="AO59" s="335">
        <v>2.4</v>
      </c>
      <c r="AP59" s="336">
        <v>146367</v>
      </c>
      <c r="AQ59" s="337">
        <v>5.8</v>
      </c>
      <c r="AR59" s="338">
        <v>-3.4</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483528</v>
      </c>
      <c r="AN60" s="342">
        <v>80360</v>
      </c>
      <c r="AO60" s="343">
        <v>87</v>
      </c>
      <c r="AP60" s="344">
        <v>79441</v>
      </c>
      <c r="AQ60" s="345">
        <v>12.4</v>
      </c>
      <c r="AR60" s="346">
        <v>74.599999999999994</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1377123</v>
      </c>
      <c r="AN61" s="349">
        <v>228560</v>
      </c>
      <c r="AO61" s="350">
        <v>33.6</v>
      </c>
      <c r="AP61" s="351">
        <v>135350</v>
      </c>
      <c r="AQ61" s="352">
        <v>5.3</v>
      </c>
      <c r="AR61" s="338">
        <v>28.3</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415429</v>
      </c>
      <c r="AN62" s="342">
        <v>68908</v>
      </c>
      <c r="AO62" s="343">
        <v>55.5</v>
      </c>
      <c r="AP62" s="344">
        <v>73059</v>
      </c>
      <c r="AQ62" s="345">
        <v>6.5</v>
      </c>
      <c r="AR62" s="346">
        <v>49</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dCam1jLzdi7GeT23gukcGGgj+CzjiU/rzR+DaCK7GxWUWnjjflPhsspQjf76IFEQLwZItFJ8l5JNV7OxkblYfA==" saltValue="sLmRO92/avBvSIHhukh7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548</v>
      </c>
    </row>
    <row r="120" spans="125:125" ht="13.5" hidden="1" customHeight="1"/>
    <row r="121" spans="125:125" ht="13.5" hidden="1" customHeight="1">
      <c r="DU121" s="259"/>
    </row>
  </sheetData>
  <sheetProtection algorithmName="SHA-512" hashValue="KjZjQiplxmIpWJ+FjzRvt92rwNIUH1jZtCxhgpa0EF3Eag4GfN20QuhbOzhwsxL01/MBIuwiyhGTjmWlcLcy2Q==" saltValue="4m1eoDt/IeWBxjY89dIY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549</v>
      </c>
    </row>
  </sheetData>
  <sheetProtection algorithmName="SHA-512" hashValue="hvkDtbv0qs2KFzy6o5YIThhIVveU5WP7//hRiBST9FmeCowOGSIYLG1BblDwzPBKqHZJwBo1574cUTKiXBzlwQ==" saltValue="VJd3pj90qzFKwTS6VCSK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39" t="s">
        <v>3</v>
      </c>
      <c r="D47" s="1139"/>
      <c r="E47" s="1140"/>
      <c r="F47" s="11">
        <v>74.45</v>
      </c>
      <c r="G47" s="12">
        <v>75.75</v>
      </c>
      <c r="H47" s="12">
        <v>79.209999999999994</v>
      </c>
      <c r="I47" s="12">
        <v>73.52</v>
      </c>
      <c r="J47" s="13">
        <v>62.98</v>
      </c>
    </row>
    <row r="48" spans="2:10" ht="57.75" customHeight="1">
      <c r="B48" s="14"/>
      <c r="C48" s="1141" t="s">
        <v>4</v>
      </c>
      <c r="D48" s="1141"/>
      <c r="E48" s="1142"/>
      <c r="F48" s="15">
        <v>1.57</v>
      </c>
      <c r="G48" s="16">
        <v>3.66</v>
      </c>
      <c r="H48" s="16">
        <v>2.33</v>
      </c>
      <c r="I48" s="16">
        <v>2.41</v>
      </c>
      <c r="J48" s="17">
        <v>3</v>
      </c>
    </row>
    <row r="49" spans="2:10" ht="57.75" customHeight="1" thickBot="1">
      <c r="B49" s="18"/>
      <c r="C49" s="1143" t="s">
        <v>5</v>
      </c>
      <c r="D49" s="1143"/>
      <c r="E49" s="1144"/>
      <c r="F49" s="19" t="s">
        <v>555</v>
      </c>
      <c r="G49" s="20">
        <v>6.69</v>
      </c>
      <c r="H49" s="20">
        <v>4.46</v>
      </c>
      <c r="I49" s="20">
        <v>0.26</v>
      </c>
      <c r="J49" s="21" t="s">
        <v>556</v>
      </c>
    </row>
    <row r="50" spans="2:10"/>
  </sheetData>
  <sheetProtection algorithmName="SHA-512" hashValue="PKbD5exuMFL04wgaWGcFHtCs7AnGKwwzmbVX6SYnr7HVD/raP/aHnuV7D6f/8/RkZYlFhOzWv19Yz5huHqUQwA==" saltValue="JQfu3sWCsx5nEFegkB8n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2024-03-13T01:17:52Z</cp:lastPrinted>
  <dcterms:created xsi:type="dcterms:W3CDTF">2024-02-05T04:03:13Z</dcterms:created>
  <dcterms:modified xsi:type="dcterms:W3CDTF">2024-03-22T01:17:02Z</dcterms:modified>
  <cp:category/>
</cp:coreProperties>
</file>