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9266B906-12DC-4D29-8E3A-801EE2593CE4}" xr6:coauthVersionLast="36" xr6:coauthVersionMax="47" xr10:uidLastSave="{00000000-0000-0000-0000-000000000000}"/>
  <bookViews>
    <workbookView xWindow="0" yWindow="0" windowWidth="28800" windowHeight="11580" tabRatio="81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 sheetId="16" r:id="rId7"/>
    <sheet name="目的別歳出決算分析表（住民一人当たりのコスト）　"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CO34" i="10"/>
  <c r="CO35" i="10" s="1"/>
</calcChain>
</file>

<file path=xl/sharedStrings.xml><?xml version="1.0" encoding="utf-8"?>
<sst xmlns="http://schemas.openxmlformats.org/spreadsheetml/2006/main" count="1086" uniqueCount="585">
  <si>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</si>
  <si>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</si>
  <si>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</si>
  <si>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</si>
  <si>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</si>
  <si>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</si>
  <si>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</si>
  <si>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</si>
  <si>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</si>
  <si>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</si>
  <si>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</si>
  <si>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</si>
  <si>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</si>
  <si>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</si>
  <si>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</si>
  <si>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</si>
  <si>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</si>
  <si>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</si>
  <si>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</si>
  <si>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</si>
  <si>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</si>
  <si>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</si>
  <si>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</si>
  <si>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</si>
  <si>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</si>
  <si>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</si>
  <si>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</si>
  <si>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</si>
  <si>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</si>
  <si>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</si>
  <si>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</si>
  <si>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</si>
  <si>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</si>
  <si>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</si>
  <si>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</si>
  <si>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</si>
  <si>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</si>
  <si>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</si>
  <si>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</si>
  <si>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</si>
  <si>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</si>
  <si>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</si>
  <si>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</si>
  <si>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</si>
  <si>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</si>
  <si>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</si>
  <si>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</si>
  <si>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</si>
  <si>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</si>
  <si>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</si>
  <si>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</si>
  <si>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</si>
  <si>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</si>
  <si>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</si>
  <si>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</si>
  <si>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</si>
  <si>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</si>
  <si>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</si>
  <si>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</si>
  <si>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</si>
  <si>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</si>
  <si>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</si>
  <si>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</si>
  <si>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</si>
  <si>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</si>
  <si>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</si>
  <si>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</si>
  <si>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</si>
  <si>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</si>
  <si>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</si>
  <si>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</si>
  <si>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</si>
  <si>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</si>
  <si>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</si>
  <si>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</si>
  <si>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</si>
  <si>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</si>
  <si>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</si>
  <si>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</si>
  <si>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</si>
  <si>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</si>
  <si>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</si>
  <si>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</si>
  <si>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</si>
  <si>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</si>
  <si>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</si>
  <si>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</si>
  <si>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</si>
  <si>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</si>
  <si>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</si>
  <si>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</si>
  <si>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</si>
  <si>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</si>
  <si>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</si>
  <si>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</si>
  <si>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</si>
  <si>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</si>
  <si>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</si>
  <si>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</si>
  <si>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南九州市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</si>
  <si>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</si>
  <si>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</si>
  <si>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</si>
  <si>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</si>
  <si>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</si>
  <si>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</si>
  <si>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</si>
  <si>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</si>
  <si>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</si>
  <si>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</si>
  <si>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</si>
  <si>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</si>
  <si>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</si>
  <si>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</si>
  <si>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</si>
  <si>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</si>
  <si>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</si>
  <si>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</si>
  <si>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</si>
  <si>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</si>
  <si>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</si>
  <si>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</si>
  <si>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</si>
  <si>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</si>
  <si>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</si>
  <si>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</si>
  <si>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</si>
  <si>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</si>
  <si>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</si>
  <si>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</si>
  <si>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</si>
  <si>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</si>
  <si>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</si>
  <si>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</si>
  <si>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</si>
  <si>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</si>
  <si>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</si>
  <si>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</si>
  <si>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</si>
  <si>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</si>
  <si>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</si>
  <si>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</si>
  <si>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</si>
  <si>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</si>
  <si>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</si>
  <si>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</si>
  <si>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</si>
  <si>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</si>
  <si>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</si>
  <si>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</si>
  <si>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</si>
  <si>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</si>
  <si>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</si>
  <si>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</si>
  <si>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</si>
  <si>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</si>
  <si>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</si>
  <si>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</si>
  <si>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</si>
  <si>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</si>
  <si>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</si>
  <si>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</si>
  <si>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</si>
  <si>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</si>
  <si>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</si>
  <si>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</si>
  <si>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</si>
  <si>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</si>
  <si>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</si>
  <si>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</si>
  <si>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</si>
  <si>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</si>
  <si>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</si>
  <si>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</si>
  <si>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</si>
  <si>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</si>
  <si>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</si>
  <si>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</si>
  <si>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</si>
  <si>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</si>
  <si>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</si>
  <si>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</si>
  <si>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</si>
  <si>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</si>
  <si>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</si>
  <si>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</si>
  <si>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</si>
  <si>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</si>
  <si>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</si>
  <si>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</si>
  <si>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</si>
  <si>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</si>
  <si>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</si>
  <si>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</si>
  <si>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</si>
  <si>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</si>
  <si>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</si>
  <si>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</si>
  <si>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</si>
  <si>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</si>
  <si>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</si>
  <si>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</si>
  <si>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</si>
  <si>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</si>
  <si>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</si>
  <si>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</si>
  <si>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</si>
  <si>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</si>
  <si>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</si>
  <si>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</si>
  <si>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</si>
  <si>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</si>
  <si>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</si>
  <si>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</si>
  <si>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</si>
  <si>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</si>
  <si>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</si>
  <si>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</si>
  <si>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</si>
  <si>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</si>
  <si>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</si>
  <si>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</si>
  <si>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</si>
  <si>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</si>
  <si>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</si>
  <si>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</si>
  <si>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</si>
  <si>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</si>
  <si>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</si>
  <si>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</si>
  <si>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</si>
  <si>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</si>
  <si>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</si>
  <si>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</si>
  <si>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</si>
  <si>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</si>
  <si>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</si>
  <si>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</si>
  <si>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</si>
  <si>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</si>
  <si>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</si>
  <si>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</si>
  <si>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</si>
  <si>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</si>
  <si>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</si>
  <si>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</si>
  <si>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</si>
  <si>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</si>
  <si>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</si>
  <si>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</si>
  <si>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</si>
  <si>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</si>
  <si>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</si>
  <si>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</si>
  <si>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</si>
  <si>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</si>
  <si>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</si>
  <si>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</si>
  <si>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</si>
  <si>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</si>
  <si>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</si>
  <si>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</si>
  <si>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</si>
  <si>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</si>
  <si>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</si>
  <si>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</si>
  <si>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</si>
  <si>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</si>
  <si>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</si>
  <si>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</si>
  <si>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</si>
  <si>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</si>
  <si>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</si>
  <si>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</si>
  <si>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</si>
  <si>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</si>
  <si>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</si>
  <si>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</si>
  <si>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</si>
  <si>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</si>
  <si>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</si>
  <si>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</si>
  <si>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</si>
  <si>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</si>
  <si>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</si>
  <si>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</si>
  <si>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</si>
  <si>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</si>
  <si>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</si>
  <si>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</si>
  <si>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</si>
  <si>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</si>
  <si>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</si>
  <si>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</si>
  <si>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</si>
  <si>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</si>
  <si>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</si>
  <si>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</si>
  <si>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</si>
  <si>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</si>
  <si>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</si>
  <si>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</si>
  <si>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</si>
  <si>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</si>
  <si>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</si>
  <si>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</si>
  <si>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</si>
  <si>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</si>
  <si>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</si>
  <si>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</si>
  <si>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</si>
  <si>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</si>
  <si>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</si>
  <si>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</si>
  <si>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</si>
  <si>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</si>
  <si>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</si>
  <si>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</si>
  <si>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</si>
  <si>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</si>
  <si>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</si>
  <si>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</si>
  <si>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</si>
  <si>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</si>
  <si>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</si>
  <si>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</si>
  <si>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</si>
  <si>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</si>
  <si>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</si>
  <si>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</si>
  <si>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</si>
  <si>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</si>
  <si>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</si>
  <si>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</si>
  <si>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</si>
  <si>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</si>
  <si>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</si>
  <si>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</si>
  <si>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</si>
  <si>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</si>
  <si>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</si>
  <si>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</si>
  <si>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</si>
  <si>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</si>
  <si>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</si>
  <si>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</si>
  <si>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</si>
  <si>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</si>
  <si>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</si>
  <si>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</si>
  <si>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</si>
  <si>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</si>
  <si>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</si>
  <si>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</si>
  <si>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</si>
  <si>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</si>
  <si>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</si>
  <si>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</si>
  <si>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</si>
  <si>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</si>
  <si>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</si>
  <si>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</si>
  <si>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</si>
  <si>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</si>
  <si>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</si>
  <si>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</si>
  <si>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</si>
  <si>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</si>
  <si>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鹿児島県南九州市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</si>
  <si>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</si>
  <si>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</si>
  <si>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</si>
  <si>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</si>
  <si>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</si>
  <si>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</si>
  <si>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</si>
  <si>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</si>
  <si>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</si>
  <si>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</si>
  <si>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</si>
  <si>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</si>
  <si>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</si>
  <si>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</si>
  <si>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</si>
  <si>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</si>
  <si>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</si>
  <si>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</si>
  <si>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</si>
  <si>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</si>
  <si>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</si>
  <si>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</si>
  <si>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</si>
  <si>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</si>
  <si>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</si>
  <si>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</si>
  <si>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</si>
  <si>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</si>
  <si>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</si>
  <si>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</si>
  <si>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</si>
  <si>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</si>
  <si>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</si>
  <si>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</si>
  <si>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</si>
  <si>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</si>
  <si>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</si>
  <si>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</si>
  <si>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</si>
  <si>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</si>
  <si>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</si>
  <si>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</si>
  <si>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</si>
  <si>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</si>
  <si>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</si>
  <si>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</si>
  <si>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</si>
  <si>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</si>
  <si>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</si>
  <si>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</si>
  <si>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</si>
  <si>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</si>
  <si>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</si>
  <si>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</si>
  <si>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</si>
  <si>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</si>
  <si>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</si>
  <si>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</si>
  <si>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</si>
  <si>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</si>
  <si>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</si>
  <si>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</si>
  <si>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</si>
  <si>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</si>
  <si>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</si>
  <si>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</si>
  <si>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</si>
  <si>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</si>
  <si>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</si>
  <si>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</si>
  <si>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</si>
  <si>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</si>
  <si>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</si>
  <si>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</si>
  <si>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</si>
  <si>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</si>
  <si>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</si>
  <si>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</si>
  <si>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</si>
  <si>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</si>
  <si>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</si>
  <si>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</si>
  <si>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</si>
  <si>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</si>
  <si>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</si>
  <si>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</si>
  <si>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</si>
  <si>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</si>
  <si>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</si>
  <si>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</si>
  <si>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</si>
  <si>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</si>
  <si>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</si>
  <si>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</si>
  <si>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</si>
  <si>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</si>
  <si>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</si>
  <si>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</si>
  <si>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</si>
  <si>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</si>
  <si>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</si>
  <si>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</si>
  <si>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</si>
  <si>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</si>
  <si>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</si>
  <si>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</si>
  <si>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</si>
  <si>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</si>
  <si>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</si>
  <si>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</si>
  <si>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</si>
  <si>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</si>
  <si>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</si>
  <si>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</si>
  <si>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</si>
  <si>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</si>
  <si>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</si>
  <si>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</si>
  <si>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</si>
  <si>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</si>
  <si>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</si>
  <si>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</si>
  <si>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</si>
  <si>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</si>
  <si>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</si>
  <si>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</si>
  <si>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</si>
  <si>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</si>
  <si>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</si>
  <si>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</si>
  <si>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</si>
  <si>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</si>
  <si>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</si>
  <si>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</si>
  <si>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</si>
  <si>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</si>
  <si>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</si>
  <si>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</si>
  <si>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</si>
  <si>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</si>
  <si>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</si>
  <si>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</si>
  <si>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</si>
  <si>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</si>
  <si>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</si>
  <si>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</si>
  <si>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</si>
  <si>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</si>
  <si>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</si>
  <si>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</si>
  <si>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</si>
  <si>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</si>
  <si>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</si>
  <si>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</si>
  <si>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</si>
  <si>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</si>
  <si>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</si>
  <si>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</si>
  <si>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</si>
  <si>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</si>
  <si>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</si>
  <si>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</si>
  <si>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</si>
  <si>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</si>
  <si>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</si>
  <si>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</si>
  <si>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</si>
  <si>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</si>
  <si>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</si>
  <si>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</si>
  <si>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</si>
  <si>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</si>
  <si>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</si>
  <si>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</si>
  <si>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</si>
  <si>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</si>
  <si>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</si>
  <si>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</si>
  <si>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</si>
  <si>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</si>
  <si>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</si>
  <si>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</si>
  <si>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</si>
  <si>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3.51</t>
  </si>
  <si>
    <t>▲ 7.05</t>
  </si>
  <si>
    <t>▲ 0.49</t>
  </si>
  <si>
    <t>▲ 0.11</t>
  </si>
  <si>
    <t>一般会計</t>
  </si>
  <si>
    <t>介護保険事業特別会計</t>
  </si>
  <si>
    <t>水道事業会計</t>
  </si>
  <si>
    <t>公共下水道事業会計</t>
  </si>
  <si>
    <t>国民健康保険事業特別会計</t>
  </si>
  <si>
    <t>農業集落排水事業会計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</si>
  <si>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</si>
  <si>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</si>
  <si>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</si>
  <si>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</si>
  <si>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</si>
  <si>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</si>
  <si>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</si>
  <si>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</si>
  <si>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</si>
  <si>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きばいやんせ南九州市ふるさと基金</t>
    <rPh sb="6" eb="10">
      <t>ミナミキュウシュウシ</t>
    </rPh>
    <rPh sb="14" eb="16">
      <t>キキン</t>
    </rPh>
    <phoneticPr fontId="5"/>
  </si>
  <si>
    <t>公共施設等整備基金</t>
    <rPh sb="0" eb="2">
      <t>コウキョウ</t>
    </rPh>
    <rPh sb="2" eb="4">
      <t>シセツ</t>
    </rPh>
    <rPh sb="4" eb="5">
      <t>トウ</t>
    </rPh>
    <rPh sb="5" eb="7">
      <t>セイビ</t>
    </rPh>
    <rPh sb="7" eb="9">
      <t>キキン</t>
    </rPh>
    <phoneticPr fontId="5"/>
  </si>
  <si>
    <t>庁舎建設整備基金</t>
    <rPh sb="0" eb="2">
      <t>チョウシャ</t>
    </rPh>
    <rPh sb="2" eb="4">
      <t>ケンセツ</t>
    </rPh>
    <rPh sb="4" eb="6">
      <t>セイビ</t>
    </rPh>
    <rPh sb="6" eb="8">
      <t>キキン</t>
    </rPh>
    <phoneticPr fontId="5"/>
  </si>
  <si>
    <t>平和基金</t>
    <rPh sb="0" eb="2">
      <t>ヘイワ</t>
    </rPh>
    <rPh sb="2" eb="4">
      <t>キキン</t>
    </rPh>
    <phoneticPr fontId="5"/>
  </si>
  <si>
    <t>学校整備積立基金</t>
    <rPh sb="0" eb="2">
      <t>ガッコウ</t>
    </rPh>
    <rPh sb="2" eb="4">
      <t>セイビ</t>
    </rPh>
    <rPh sb="4" eb="6">
      <t>ツミタテ</t>
    </rPh>
    <rPh sb="6" eb="8">
      <t>キキン</t>
    </rPh>
    <phoneticPr fontId="5"/>
  </si>
  <si>
    <t>鹿児島県市町村総合事務組合</t>
    <rPh sb="0" eb="4">
      <t>カゴシマケン</t>
    </rPh>
    <rPh sb="4" eb="7">
      <t>シチョウソン</t>
    </rPh>
    <rPh sb="7" eb="9">
      <t>ソウゴウ</t>
    </rPh>
    <rPh sb="9" eb="11">
      <t>ジム</t>
    </rPh>
    <rPh sb="11" eb="13">
      <t>クミアイ</t>
    </rPh>
    <phoneticPr fontId="2"/>
  </si>
  <si>
    <t>南薩地区衛生管理組合</t>
    <rPh sb="0" eb="2">
      <t>ナンサツ</t>
    </rPh>
    <rPh sb="2" eb="4">
      <t>チク</t>
    </rPh>
    <rPh sb="4" eb="6">
      <t>エイセイ</t>
    </rPh>
    <rPh sb="6" eb="8">
      <t>カンリ</t>
    </rPh>
    <rPh sb="8" eb="10">
      <t>クミアイ</t>
    </rPh>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</si>
  <si>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</si>
  <si>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5">
      <t>シ</t>
    </rPh>
    <rPh sb="5" eb="7">
      <t>チョウソン</t>
    </rPh>
    <rPh sb="7" eb="8">
      <t>ケン</t>
    </rPh>
    <rPh sb="8" eb="10">
      <t>クミアイ</t>
    </rPh>
    <phoneticPr fontId="2"/>
  </si>
  <si>
    <t>南薩介護保険事務組合</t>
    <rPh sb="0" eb="2">
      <t>ナンサツ</t>
    </rPh>
    <rPh sb="2" eb="4">
      <t>カイゴ</t>
    </rPh>
    <rPh sb="4" eb="6">
      <t>ホケン</t>
    </rPh>
    <rPh sb="6" eb="8">
      <t>ジム</t>
    </rPh>
    <rPh sb="8" eb="10">
      <t>クミアイ</t>
    </rPh>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</si>
  <si>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</si>
  <si>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</si>
  <si>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（有）川辺やすらぎの郷</t>
    <rPh sb="1" eb="2">
      <t>ユウ</t>
    </rPh>
    <rPh sb="3" eb="5">
      <t>カワナベ</t>
    </rPh>
    <rPh sb="10" eb="11">
      <t>サト</t>
    </rPh>
    <phoneticPr fontId="2"/>
  </si>
  <si>
    <t>（株）南薩木材加工センター</t>
    <rPh sb="1" eb="2">
      <t>カブ</t>
    </rPh>
    <rPh sb="3" eb="5">
      <t>ナンサツ</t>
    </rPh>
    <rPh sb="5" eb="7">
      <t>モクザイ</t>
    </rPh>
    <rPh sb="7" eb="9">
      <t>カコウ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</si>
</sst>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7CD6-4EA9-9F98-3EFA3003C8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75869</c:v>
                </c:pt>
                <c:pt idx="1">
                  <c:v>90836</c:v>
                </c:pt>
                <c:pt idx="2">
                  <c:v>65121</c:v>
                </c:pt>
                <c:pt idx="3">
                  <c:v>102114</c:v>
                </c:pt>
                <c:pt idx="4">
                  <c:v>94573</c:v>
                </c:pt>
              </c:numCache>
            </c:numRef>
          </c:val>
          <c:smooth val="0"/>
          <c:extLst>
            <c:ext xmlns:c16="http://schemas.microsoft.com/office/drawing/2014/chart" uri="{C3380CC4-5D6E-409C-BE32-E72D297353CC}">
              <c16:uniqueId val="{00000001-7CD6-4EA9-9F98-3EFA3003C8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c:v>
                </c:pt>
                <c:pt idx="1">
                  <c:v>3.31</c:v>
                </c:pt>
                <c:pt idx="2">
                  <c:v>5.01</c:v>
                </c:pt>
                <c:pt idx="3">
                  <c:v>4.62</c:v>
                </c:pt>
                <c:pt idx="4">
                  <c:v>5.13</c:v>
                </c:pt>
              </c:numCache>
            </c:numRef>
          </c:val>
          <c:extLst>
            <c:ext xmlns:c16="http://schemas.microsoft.com/office/drawing/2014/chart" uri="{C3380CC4-5D6E-409C-BE32-E72D297353CC}">
              <c16:uniqueId val="{00000000-2A89-4EA4-83FD-9F0F6D29C7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29.57</c:v>
                </c:pt>
                <c:pt idx="1">
                  <c:v>27.27</c:v>
                </c:pt>
                <c:pt idx="2">
                  <c:v>25.76</c:v>
                </c:pt>
                <c:pt idx="3">
                  <c:v>27.01</c:v>
                </c:pt>
                <c:pt idx="4">
                  <c:v>30.72</c:v>
                </c:pt>
              </c:numCache>
            </c:numRef>
          </c:val>
          <c:extLst>
            <c:ext xmlns:c16="http://schemas.microsoft.com/office/drawing/2014/chart" uri="{C3380CC4-5D6E-409C-BE32-E72D297353CC}">
              <c16:uniqueId val="{00000001-2A89-4EA4-83FD-9F0F6D29C7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-3.51</c:v>
                </c:pt>
                <c:pt idx="1">
                  <c:v>-7.05</c:v>
                </c:pt>
                <c:pt idx="2">
                  <c:v>-0.49</c:v>
                </c:pt>
                <c:pt idx="3">
                  <c:v>-0.11</c:v>
                </c:pt>
                <c:pt idx="4">
                  <c:v>0.36</c:v>
                </c:pt>
              </c:numCache>
            </c:numRef>
          </c:val>
          <c:smooth val="0"/>
          <c:extLst>
            <c:ext xmlns:c16="http://schemas.microsoft.com/office/drawing/2014/chart" uri="{C3380CC4-5D6E-409C-BE32-E72D297353CC}">
              <c16:uniqueId val="{00000002-2A89-4EA4-83FD-9F0F6D29C7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0.23</c:v>
                </c:pt>
                <c:pt idx="4">
                  <c:v>0</c:v>
                </c:pt>
                <c:pt idx="5">
                  <c:v>0</c:v>
                </c:pt>
                <c:pt idx="6">
                  <c:v>0</c:v>
                </c:pt>
                <c:pt idx="7">
                  <c:v>0</c:v>
                </c:pt>
                <c:pt idx="8">
                  <c:v>0</c:v>
                </c:pt>
                <c:pt idx="9">
                  <c:v>0</c:v>
                </c:pt>
              </c:numCache>
            </c:numRef>
          </c:val>
          <c:extLst>
            <c:ext xmlns:c16="http://schemas.microsoft.com/office/drawing/2014/chart" uri="{C3380CC4-5D6E-409C-BE32-E72D297353CC}">
              <c16:uniqueId val="{00000000-BA2F-4571-8769-BB79A3621B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2F-4571-8769-BB79A3621B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2F-4571-8769-BB79A3621B3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BA2F-4571-8769-BB79A3621B3D}"/>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0.06</c:v>
                </c:pt>
                <c:pt idx="6">
                  <c:v>#N/A</c:v>
                </c:pt>
                <c:pt idx="7">
                  <c:v>0.17</c:v>
                </c:pt>
                <c:pt idx="8">
                  <c:v>#N/A</c:v>
                </c:pt>
                <c:pt idx="9">
                  <c:v>0.3</c:v>
                </c:pt>
              </c:numCache>
            </c:numRef>
          </c:val>
          <c:extLst>
            <c:ext xmlns:c16="http://schemas.microsoft.com/office/drawing/2014/chart" uri="{C3380CC4-5D6E-409C-BE32-E72D297353CC}">
              <c16:uniqueId val="{00000004-BA2F-4571-8769-BB79A3621B3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0.37</c:v>
                </c:pt>
                <c:pt idx="2">
                  <c:v>#N/A</c:v>
                </c:pt>
                <c:pt idx="3">
                  <c:v>0.32</c:v>
                </c:pt>
                <c:pt idx="4">
                  <c:v>#N/A</c:v>
                </c:pt>
                <c:pt idx="5">
                  <c:v>0.3</c:v>
                </c:pt>
                <c:pt idx="6">
                  <c:v>#N/A</c:v>
                </c:pt>
                <c:pt idx="7">
                  <c:v>0.51</c:v>
                </c:pt>
                <c:pt idx="8">
                  <c:v>#N/A</c:v>
                </c:pt>
                <c:pt idx="9">
                  <c:v>0.34</c:v>
                </c:pt>
              </c:numCache>
            </c:numRef>
          </c:val>
          <c:extLst>
            <c:ext xmlns:c16="http://schemas.microsoft.com/office/drawing/2014/chart" uri="{C3380CC4-5D6E-409C-BE32-E72D297353CC}">
              <c16:uniqueId val="{00000005-BA2F-4571-8769-BB79A3621B3D}"/>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0.39</c:v>
                </c:pt>
                <c:pt idx="6">
                  <c:v>#N/A</c:v>
                </c:pt>
                <c:pt idx="7">
                  <c:v>0.47</c:v>
                </c:pt>
                <c:pt idx="8">
                  <c:v>#N/A</c:v>
                </c:pt>
                <c:pt idx="9">
                  <c:v>0.7</c:v>
                </c:pt>
              </c:numCache>
            </c:numRef>
          </c:val>
          <c:extLst>
            <c:ext xmlns:c16="http://schemas.microsoft.com/office/drawing/2014/chart" uri="{C3380CC4-5D6E-409C-BE32-E72D297353CC}">
              <c16:uniqueId val="{00000006-BA2F-4571-8769-BB79A3621B3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c:v>
                </c:pt>
                <c:pt idx="2">
                  <c:v>#N/A</c:v>
                </c:pt>
                <c:pt idx="3">
                  <c:v>2.37</c:v>
                </c:pt>
                <c:pt idx="4">
                  <c:v>#N/A</c:v>
                </c:pt>
                <c:pt idx="5">
                  <c:v>1.86</c:v>
                </c:pt>
                <c:pt idx="6">
                  <c:v>#N/A</c:v>
                </c:pt>
                <c:pt idx="7">
                  <c:v>1.71</c:v>
                </c:pt>
                <c:pt idx="8">
                  <c:v>#N/A</c:v>
                </c:pt>
                <c:pt idx="9">
                  <c:v>2.2200000000000002</c:v>
                </c:pt>
              </c:numCache>
            </c:numRef>
          </c:val>
          <c:extLst>
            <c:ext xmlns:c16="http://schemas.microsoft.com/office/drawing/2014/chart" uri="{C3380CC4-5D6E-409C-BE32-E72D297353CC}">
              <c16:uniqueId val="{00000007-BA2F-4571-8769-BB79A3621B3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1.65</c:v>
                </c:pt>
                <c:pt idx="2">
                  <c:v>#N/A</c:v>
                </c:pt>
                <c:pt idx="3">
                  <c:v>0.87</c:v>
                </c:pt>
                <c:pt idx="4">
                  <c:v>#N/A</c:v>
                </c:pt>
                <c:pt idx="5">
                  <c:v>0.53</c:v>
                </c:pt>
                <c:pt idx="6">
                  <c:v>#N/A</c:v>
                </c:pt>
                <c:pt idx="7">
                  <c:v>1.27</c:v>
                </c:pt>
                <c:pt idx="8">
                  <c:v>#N/A</c:v>
                </c:pt>
                <c:pt idx="9">
                  <c:v>2.4500000000000002</c:v>
                </c:pt>
              </c:numCache>
            </c:numRef>
          </c:val>
          <c:extLst>
            <c:ext xmlns:c16="http://schemas.microsoft.com/office/drawing/2014/chart" uri="{C3380CC4-5D6E-409C-BE32-E72D297353CC}">
              <c16:uniqueId val="{00000008-BA2F-4571-8769-BB79A3621B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5.01</c:v>
                </c:pt>
                <c:pt idx="2">
                  <c:v>#N/A</c:v>
                </c:pt>
                <c:pt idx="3">
                  <c:v>3.31</c:v>
                </c:pt>
                <c:pt idx="4">
                  <c:v>#N/A</c:v>
                </c:pt>
                <c:pt idx="5">
                  <c:v>5.01</c:v>
                </c:pt>
                <c:pt idx="6">
                  <c:v>#N/A</c:v>
                </c:pt>
                <c:pt idx="7">
                  <c:v>4.6100000000000003</c:v>
                </c:pt>
                <c:pt idx="8">
                  <c:v>#N/A</c:v>
                </c:pt>
                <c:pt idx="9">
                  <c:v>5.13</c:v>
                </c:pt>
              </c:numCache>
            </c:numRef>
          </c:val>
          <c:extLst>
            <c:ext xmlns:c16="http://schemas.microsoft.com/office/drawing/2014/chart" uri="{C3380CC4-5D6E-409C-BE32-E72D297353CC}">
              <c16:uniqueId val="{00000009-BA2F-4571-8769-BB79A3621B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1907</c:v>
                </c:pt>
                <c:pt idx="5">
                  <c:v>1828</c:v>
                </c:pt>
                <c:pt idx="8">
                  <c:v>1912</c:v>
                </c:pt>
                <c:pt idx="11">
                  <c:v>1895</c:v>
                </c:pt>
                <c:pt idx="14">
                  <c:v>1821</c:v>
                </c:pt>
              </c:numCache>
            </c:numRef>
          </c:val>
          <c:extLst>
            <c:ext xmlns:c16="http://schemas.microsoft.com/office/drawing/2014/chart" uri="{C3380CC4-5D6E-409C-BE32-E72D297353CC}">
              <c16:uniqueId val="{00000000-42C1-4A36-90B3-9F48887C37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C1-4A36-90B3-9F48887C37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4</c:v>
                </c:pt>
                <c:pt idx="6">
                  <c:v>2</c:v>
                </c:pt>
                <c:pt idx="9">
                  <c:v>2</c:v>
                </c:pt>
                <c:pt idx="12">
                  <c:v>2</c:v>
                </c:pt>
              </c:numCache>
            </c:numRef>
          </c:val>
          <c:extLst>
            <c:ext xmlns:c16="http://schemas.microsoft.com/office/drawing/2014/chart" uri="{C3380CC4-5D6E-409C-BE32-E72D297353CC}">
              <c16:uniqueId val="{00000002-42C1-4A36-90B3-9F48887C37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152</c:v>
                </c:pt>
                <c:pt idx="3">
                  <c:v>184</c:v>
                </c:pt>
                <c:pt idx="6">
                  <c:v>203</c:v>
                </c:pt>
                <c:pt idx="9">
                  <c:v>207</c:v>
                </c:pt>
                <c:pt idx="12">
                  <c:v>205</c:v>
                </c:pt>
              </c:numCache>
            </c:numRef>
          </c:val>
          <c:extLst>
            <c:ext xmlns:c16="http://schemas.microsoft.com/office/drawing/2014/chart" uri="{C3380CC4-5D6E-409C-BE32-E72D297353CC}">
              <c16:uniqueId val="{00000003-42C1-4A36-90B3-9F48887C37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183</c:v>
                </c:pt>
                <c:pt idx="3">
                  <c:v>175</c:v>
                </c:pt>
                <c:pt idx="6">
                  <c:v>178</c:v>
                </c:pt>
                <c:pt idx="9">
                  <c:v>162</c:v>
                </c:pt>
                <c:pt idx="12">
                  <c:v>155</c:v>
                </c:pt>
              </c:numCache>
            </c:numRef>
          </c:val>
          <c:extLst>
            <c:ext xmlns:c16="http://schemas.microsoft.com/office/drawing/2014/chart" uri="{C3380CC4-5D6E-409C-BE32-E72D297353CC}">
              <c16:uniqueId val="{00000004-42C1-4A36-90B3-9F48887C37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C1-4A36-90B3-9F48887C37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C1-4A36-90B3-9F48887C37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2343</c:v>
                </c:pt>
                <c:pt idx="3">
                  <c:v>2210</c:v>
                </c:pt>
                <c:pt idx="6">
                  <c:v>2319</c:v>
                </c:pt>
                <c:pt idx="9">
                  <c:v>2291</c:v>
                </c:pt>
                <c:pt idx="12">
                  <c:v>2230</c:v>
                </c:pt>
              </c:numCache>
            </c:numRef>
          </c:val>
          <c:extLst>
            <c:ext xmlns:c16="http://schemas.microsoft.com/office/drawing/2014/chart" uri="{C3380CC4-5D6E-409C-BE32-E72D297353CC}">
              <c16:uniqueId val="{00000007-42C1-4A36-90B3-9F48887C37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777</c:v>
                </c:pt>
                <c:pt idx="2">
                  <c:v>#N/A</c:v>
                </c:pt>
                <c:pt idx="3">
                  <c:v>#N/A</c:v>
                </c:pt>
                <c:pt idx="4">
                  <c:v>745</c:v>
                </c:pt>
                <c:pt idx="5">
                  <c:v>#N/A</c:v>
                </c:pt>
                <c:pt idx="6">
                  <c:v>#N/A</c:v>
                </c:pt>
                <c:pt idx="7">
                  <c:v>790</c:v>
                </c:pt>
                <c:pt idx="8">
                  <c:v>#N/A</c:v>
                </c:pt>
                <c:pt idx="9">
                  <c:v>#N/A</c:v>
                </c:pt>
                <c:pt idx="10">
                  <c:v>767</c:v>
                </c:pt>
                <c:pt idx="11">
                  <c:v>#N/A</c:v>
                </c:pt>
                <c:pt idx="12">
                  <c:v>#N/A</c:v>
                </c:pt>
                <c:pt idx="13">
                  <c:v>771</c:v>
                </c:pt>
                <c:pt idx="14">
                  <c:v>#N/A</c:v>
                </c:pt>
              </c:numCache>
            </c:numRef>
          </c:val>
          <c:smooth val="0"/>
          <c:extLst>
            <c:ext xmlns:c16="http://schemas.microsoft.com/office/drawing/2014/chart" uri="{C3380CC4-5D6E-409C-BE32-E72D297353CC}">
              <c16:uniqueId val="{00000008-42C1-4A36-90B3-9F48887C37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17273</c:v>
                </c:pt>
                <c:pt idx="5">
                  <c:v>16812</c:v>
                </c:pt>
                <c:pt idx="8">
                  <c:v>15813</c:v>
                </c:pt>
                <c:pt idx="11">
                  <c:v>14934</c:v>
                </c:pt>
                <c:pt idx="14">
                  <c:v>14053</c:v>
                </c:pt>
              </c:numCache>
            </c:numRef>
          </c:val>
          <c:extLst>
            <c:ext xmlns:c16="http://schemas.microsoft.com/office/drawing/2014/chart" uri="{C3380CC4-5D6E-409C-BE32-E72D297353CC}">
              <c16:uniqueId val="{00000000-E231-450C-AA83-7BF7BE7938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444</c:v>
                </c:pt>
                <c:pt idx="5">
                  <c:v>445</c:v>
                </c:pt>
                <c:pt idx="8">
                  <c:v>467</c:v>
                </c:pt>
                <c:pt idx="11">
                  <c:v>537</c:v>
                </c:pt>
                <c:pt idx="14">
                  <c:v>641</c:v>
                </c:pt>
              </c:numCache>
            </c:numRef>
          </c:val>
          <c:extLst>
            <c:ext xmlns:c16="http://schemas.microsoft.com/office/drawing/2014/chart" uri="{C3380CC4-5D6E-409C-BE32-E72D297353CC}">
              <c16:uniqueId val="{00000001-E231-450C-AA83-7BF7BE7938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9134</c:v>
                </c:pt>
                <c:pt idx="5">
                  <c:v>9217</c:v>
                </c:pt>
                <c:pt idx="8">
                  <c:v>10524</c:v>
                </c:pt>
                <c:pt idx="11">
                  <c:v>12216</c:v>
                </c:pt>
                <c:pt idx="14">
                  <c:v>13049</c:v>
                </c:pt>
              </c:numCache>
            </c:numRef>
          </c:val>
          <c:extLst>
            <c:ext xmlns:c16="http://schemas.microsoft.com/office/drawing/2014/chart" uri="{C3380CC4-5D6E-409C-BE32-E72D297353CC}">
              <c16:uniqueId val="{00000002-E231-450C-AA83-7BF7BE7938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31-450C-AA83-7BF7BE7938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31-450C-AA83-7BF7BE7938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c:v>
                </c:pt>
                <c:pt idx="3">
                  <c:v>44</c:v>
                </c:pt>
                <c:pt idx="6">
                  <c:v>43</c:v>
                </c:pt>
                <c:pt idx="9">
                  <c:v>12</c:v>
                </c:pt>
                <c:pt idx="12">
                  <c:v>11</c:v>
                </c:pt>
              </c:numCache>
            </c:numRef>
          </c:val>
          <c:extLst>
            <c:ext xmlns:c16="http://schemas.microsoft.com/office/drawing/2014/chart" uri="{C3380CC4-5D6E-409C-BE32-E72D297353CC}">
              <c16:uniqueId val="{00000005-E231-450C-AA83-7BF7BE7938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3122</c:v>
                </c:pt>
                <c:pt idx="3">
                  <c:v>2940</c:v>
                </c:pt>
                <c:pt idx="6">
                  <c:v>2768</c:v>
                </c:pt>
                <c:pt idx="9">
                  <c:v>2560</c:v>
                </c:pt>
                <c:pt idx="12">
                  <c:v>2537</c:v>
                </c:pt>
              </c:numCache>
            </c:numRef>
          </c:val>
          <c:extLst>
            <c:ext xmlns:c16="http://schemas.microsoft.com/office/drawing/2014/chart" uri="{C3380CC4-5D6E-409C-BE32-E72D297353CC}">
              <c16:uniqueId val="{00000006-E231-450C-AA83-7BF7BE7938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2301</c:v>
                </c:pt>
                <c:pt idx="3">
                  <c:v>2184</c:v>
                </c:pt>
                <c:pt idx="6">
                  <c:v>1929</c:v>
                </c:pt>
                <c:pt idx="9">
                  <c:v>1632</c:v>
                </c:pt>
                <c:pt idx="12">
                  <c:v>1366</c:v>
                </c:pt>
              </c:numCache>
            </c:numRef>
          </c:val>
          <c:extLst>
            <c:ext xmlns:c16="http://schemas.microsoft.com/office/drawing/2014/chart" uri="{C3380CC4-5D6E-409C-BE32-E72D297353CC}">
              <c16:uniqueId val="{00000007-E231-450C-AA83-7BF7BE7938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1523</c:v>
                </c:pt>
                <c:pt idx="3">
                  <c:v>1521</c:v>
                </c:pt>
                <c:pt idx="6">
                  <c:v>1460</c:v>
                </c:pt>
                <c:pt idx="9">
                  <c:v>1342</c:v>
                </c:pt>
                <c:pt idx="12">
                  <c:v>1236</c:v>
                </c:pt>
              </c:numCache>
            </c:numRef>
          </c:val>
          <c:extLst>
            <c:ext xmlns:c16="http://schemas.microsoft.com/office/drawing/2014/chart" uri="{C3380CC4-5D6E-409C-BE32-E72D297353CC}">
              <c16:uniqueId val="{00000008-E231-450C-AA83-7BF7BE7938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231-450C-AA83-7BF7BE7938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21058</c:v>
                </c:pt>
                <c:pt idx="3">
                  <c:v>20626</c:v>
                </c:pt>
                <c:pt idx="6">
                  <c:v>19856</c:v>
                </c:pt>
                <c:pt idx="9">
                  <c:v>19084</c:v>
                </c:pt>
                <c:pt idx="12">
                  <c:v>18389</c:v>
                </c:pt>
              </c:numCache>
            </c:numRef>
          </c:val>
          <c:extLst>
            <c:ext xmlns:c16="http://schemas.microsoft.com/office/drawing/2014/chart" uri="{C3380CC4-5D6E-409C-BE32-E72D297353CC}">
              <c16:uniqueId val="{0000000A-E231-450C-AA83-7BF7BE7938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1173</c:v>
                </c:pt>
                <c:pt idx="2">
                  <c:v>#N/A</c:v>
                </c:pt>
                <c:pt idx="3">
                  <c:v>#N/A</c:v>
                </c:pt>
                <c:pt idx="4">
                  <c:v>842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31-450C-AA83-7BF7BE7938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3278</c:v>
                </c:pt>
                <c:pt idx="1">
                  <c:v>3604</c:v>
                </c:pt>
                <c:pt idx="2">
                  <c:v>3921</c:v>
                </c:pt>
              </c:numCache>
            </c:numRef>
          </c:val>
          <c:extLst>
            <c:ext xmlns:c16="http://schemas.microsoft.com/office/drawing/2014/chart" uri="{C3380CC4-5D6E-409C-BE32-E72D297353CC}">
              <c16:uniqueId val="{00000000-DEF9-42A9-80DC-E26B6E50CF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216</c:v>
                </c:pt>
                <c:pt idx="1">
                  <c:v>466</c:v>
                </c:pt>
                <c:pt idx="2">
                  <c:v>567</c:v>
                </c:pt>
              </c:numCache>
            </c:numRef>
          </c:val>
          <c:extLst>
            <c:ext xmlns:c16="http://schemas.microsoft.com/office/drawing/2014/chart" uri="{C3380CC4-5D6E-409C-BE32-E72D297353CC}">
              <c16:uniqueId val="{00000001-DEF9-42A9-80DC-E26B6E50CF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6396</c:v>
                </c:pt>
                <c:pt idx="1">
                  <c:v>7472</c:v>
                </c:pt>
                <c:pt idx="2">
                  <c:v>7856</c:v>
                </c:pt>
              </c:numCache>
            </c:numRef>
          </c:val>
          <c:extLst>
            <c:ext xmlns:c16="http://schemas.microsoft.com/office/drawing/2014/chart" uri="{C3380CC4-5D6E-409C-BE32-E72D297353CC}">
              <c16:uniqueId val="{00000002-DEF9-42A9-80DC-E26B6E50CF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過疎対策事業債現在高の減少に伴う元利償還金の減少等により，元利償還金等（Ａ）が前年度と比較して減額となった。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類似団体と比較して</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低い水準にあるが，今後，新ごみ処理施設の整備等大規模事業による元利償還金の増加により比率が上昇すると予想されることから，財政計画に基づき地方債の繰上償還を実施するなど，引き続き水準を維持す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減債基金残高のうち，実質公債費比率の算定に用いる満期一括償還地方債の償還の財源として積み立てた額はない。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将来負担額（Ａ）での過疎債現在高の減少に伴う地方債現在高の減額，充当可能財源等（Ｂ）での寄附金の増に伴う充当可能基金残高の増額により，将来負担比率は算定されなかった。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引き続き，財政調整基金等の充当可能基金の充実や，交付税措置される有利な起債等を活用し，将来負担の軽減に努める。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平和へのメッセージ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from</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知覧スピーチコンテストや子育てしやすいまちづくりプロジェクト等の事業費により「きばいやんせ南九州市ふるさと基金」を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百万円，県道整備及び市道補助整備事業費により「公共施設等整備基金」を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知覧特攻平和会館や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平和公園管理費により「平和基金」を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百万円，小中学校の改修工事により「学校整備積立基金」を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1,046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百万円を取り崩した一方で，ふるさと寄附金により「きばいやんせ南九州市ふるさと基金」に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1,194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百万円，「学校整備積立基金」に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百万円，「庁舎建設整備基金」に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1,848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大規模事業等の実施や経済事情の変動等の影響により増減を繰り返している。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ふるさと寄附金の影響で，短期的には基金残高は増加しているが，長期的には減少の傾向にあるため，財政計画等に基づき持続可能な財政運営に努める。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きばいやんせ南九州市ふるさと基金：地域の福祉の向上や次世代に引き継ぐべき地域資源の保全と活用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平和基金：知覧特攻平和会館をはじめ，平和なまちづくりや情報の発信に関連する施設及び事業の推進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庁舎建設整備基金：市庁舎建設整備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きばいやんせ南九州市ふるさと基金：ふるさと寄附金の増及び次年度以降実施事業に備えた増に伴い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平和基金：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知覧特攻平和会館や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平和公園管理費への取り崩しが増加したことによる減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庁舎建設整備基金：建設整備に備え，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きばいやんせ南九州市ふるさと基金：基金の使途に沿った事業を計画的に実施</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平和基金：基金の使途に沿った事業実施のため計画的（令和９年度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百万円）に積立予定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庁舎建設整備基金：市庁舎建設整備のため，毎年度計画的に積立予定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景気や社会情勢の動向による市民税（所得割・法人税割）等の変動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短期的に増加しているものの，大規模事業等により減少していく見込みである。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千円及び</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次年度以降実施事業に備えるための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千円による増加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市債の償還計画を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踏まえ，積立てを行う。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2A6814A-16CA-48C2-A070-0E47C009581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382B96D-583C-41F2-822D-487A2A04F7A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D6F36FF-76F5-4B90-8A16-FE4E94592C1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49980E6-E351-4D5A-B783-C31A5C077F0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79342EE-48B9-43B2-A641-76D95CD099F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3836AB5-BA8A-4FD2-AB04-49C803469B1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56D2E37-8B5C-4F4F-B434-BEC426FD765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D77F9F6-ADC0-45AD-88C2-A710FBFF08D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62DFD48-4D3C-4A64-901B-9E3A6CA72DD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C99C241-9949-4500-AECB-D2641BC7DA1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32,745
32,209
357.91
26,122,173
25,270,138
654,998
12,765,513
18,389,102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B3A6037-C73C-48E3-AFF0-F542014B3E5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6FFF29D-AF50-40D3-A2F4-B2D87426271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92377BA-57D6-49B3-A7F3-16EEDBD4A37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5427282-8FE7-4C47-83DF-F8B819D73B8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91DC133-8173-4DB1-B133-CABE7E9A5B1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7353B25-5B68-4445-A52D-B0910DACAC9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AD8AC2D-5595-4D44-9528-6D9930EAE95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36E9CD0-F897-49E2-BFD0-EC3854D398D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ECF37C2-042F-4D15-A593-4C7DCA3B8BB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ED01312-1FBD-494C-9566-70AD219B8F5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552A24D-3767-4D55-A9FF-5C3FC18494E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A82B6BE-20E9-443E-8025-3105492549E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709FA9C-B909-4B82-9B71-989A11E7A58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59A1B40-E856-4B2C-B789-6FEB907B6BC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42A4ABC-E665-4F8A-BF10-1EBE3181B9D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3A094BE-75E5-4B13-BF3E-55F58E4EC1A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E12E4DE-B895-4748-B01B-DBB998DABE1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10A512F-3460-4EAE-8127-D580B9B8487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72AFC81-B5B2-435C-938C-D0B3E41EEF7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1483139-1E54-407D-9058-A9BE4F6E593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24D4980-7EF9-4629-90EC-019BCAE8D9F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DD6C2B6-99A8-49D2-BE42-E02DC423B9C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476D62E-032C-41C1-8EB1-CA8068C10A6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114724A-0221-4BDF-9237-462617BC4CA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AC54CAF-D651-4804-B32B-30932378C0C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5362D82-9AFB-42BA-8E0E-FBA7440B118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C09D952-C5EF-4AD9-A1EA-9DF860C20C2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1F440DF-CF16-4818-9985-94D57518B40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5CE3DF1-2AD2-4A3D-AD19-62FE44E99CB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47414A7-0FCF-4446-84E8-61911A52F6D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C8321CE-A643-4021-BADB-3E4968A638E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DB7C18F-97F8-4F2C-9AAF-4088C9192FF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39AF038-92DE-438B-B778-14C785AC7D1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03FD053-F2CD-4A8E-97EE-D83B67B177C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0BAE92A-01F4-4805-9B50-49847C13104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E12FB55-C098-4081-B011-DBFC2006C87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613C4F0-8BC7-4C75-BBF7-FD2E1B22303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水準であるが，類似団体平均を下回っている状況である。本市は，農業を基幹産業としているが，人口減少や高齢化等から大幅な収益の増加は見込めず財政基盤は弱いことから，南九州市行政改革大綱等の長期計画に基づく組織機構の見直しや，南九州市定員適正化計画に基づく職員数及び人件費の抑制により歳出抑制を図るとともに，補助金，使用料等の見直しを進めることで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935E4FA-2E97-4B13-AF60-A58D36F1A02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C8D1516-C692-4342-8C48-95400B8C367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FF7E6ACB-2E27-41AA-BC34-A7DFF8BE806C}"/>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587D8289-9386-4FAB-8F9E-539369FE10F9}"/>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DDCE2D38-D341-434F-96AC-F1551E09A4B3}"/>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8AAAB55E-BAB7-4989-8F1C-8EACB44C9FAC}"/>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1ADBDA6-E4B1-4A2C-9D66-6264317D315C}"/>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4AB190C6-4F2F-46FC-8F77-FE46E8FB8367}"/>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EE5E500B-4001-4BE7-A7E7-2296EF06D93F}"/>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146F8EEA-3B4E-4C24-8463-84E2556BA3B2}"/>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5C9DA1C-F34D-4C65-9108-D3B5C4876AA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8F0D50EC-8645-4181-A354-D9E579D4B11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AD4E1400-D756-4921-B77D-30DCB48880E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F5CD42BC-A68F-4C2D-A3B3-AE0415BF2D58}"/>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84BC9461-4EDE-4C25-98DF-6C4C282BED0C}"/>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B666EDC0-137F-4047-9AD5-D33C54477B5E}"/>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F564D814-0B2F-4DF8-A0BE-EFB2364DA2CA}"/>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BF1B8E5C-F07E-419A-B584-FB69DBFF81D5}"/>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2D39D8DA-FCA1-4CCE-9F35-2B5441236037}"/>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C507FED2-94CB-409E-9DC3-74EFAF7105C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F70DDE89-1AE1-4EFB-80B9-722697410B27}"/>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F544592C-E455-4529-9961-235FE862BFA5}"/>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5A5C5887-CCFB-4D37-AB81-167B89761AF7}"/>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F8C79091-DA33-4050-9D0F-C8859858DCE9}"/>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6D080CF3-81E8-45E2-809A-EC89DB190D42}"/>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a:extLst>
            <a:ext uri="{FF2B5EF4-FFF2-40B4-BE49-F238E27FC236}">
              <a16:creationId xmlns:a16="http://schemas.microsoft.com/office/drawing/2014/main" id="{22BB7321-0C46-4FF3-997F-9737554F540E}"/>
            </a:ext>
          </a:extLst>
        </xdr:cNvPr>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75" name="テキスト ボックス 74">
          <a:extLst>
            <a:ext uri="{FF2B5EF4-FFF2-40B4-BE49-F238E27FC236}">
              <a16:creationId xmlns:a16="http://schemas.microsoft.com/office/drawing/2014/main" id="{A71A1410-C80D-4C8F-BDEF-B702A2FB901E}"/>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E0298DD7-8042-4F74-B579-84E8FA683805}"/>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a:extLst>
            <a:ext uri="{FF2B5EF4-FFF2-40B4-BE49-F238E27FC236}">
              <a16:creationId xmlns:a16="http://schemas.microsoft.com/office/drawing/2014/main" id="{A92269B4-D995-4425-BFE2-FD7682846450}"/>
            </a:ext>
          </a:extLst>
        </xdr:cNvPr>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78" name="テキスト ボックス 77">
          <a:extLst>
            <a:ext uri="{FF2B5EF4-FFF2-40B4-BE49-F238E27FC236}">
              <a16:creationId xmlns:a16="http://schemas.microsoft.com/office/drawing/2014/main" id="{CF376757-39CE-4013-98A1-E7FF89392555}"/>
            </a:ext>
          </a:extLst>
        </xdr:cNvPr>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1D87F3BC-5842-447F-A73E-7D0411A198F1}"/>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3A83D32-5D5F-43E4-8E8F-0F8BB2AE4F38}"/>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EF1FC029-814F-4B14-B9C3-BDD766D089F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0969F76-82F4-4512-B55C-DD2CCCB6FDB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22CEF6D-68B9-4F9E-B720-25073D39702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04758BE-15E2-4749-9413-32351C27B17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8E1C3AB-7380-49C4-8B4C-D209C4ED7FA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32C9A24C-8CDE-4B53-A3C7-D2F3B16B2FEC}"/>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B6CCD0E5-1952-44E4-9EBA-806434B474FE}"/>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B36BCBD2-3743-41CA-9E4F-376F1DBF6316}"/>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3C8CE5E9-9AC5-44E7-90BC-D1006C00A0F1}"/>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66E1D58E-175C-4FEF-897E-A64922095C59}"/>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AAA02D0F-B359-4542-A545-798A8501CD84}"/>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31F709E9-93A2-465A-81A9-E399BD4697C7}"/>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403B382F-E65E-4B83-8A56-169934B917A5}"/>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a:extLst>
            <a:ext uri="{FF2B5EF4-FFF2-40B4-BE49-F238E27FC236}">
              <a16:creationId xmlns:a16="http://schemas.microsoft.com/office/drawing/2014/main" id="{5DB9CA84-C671-426B-8F6A-346979B986AB}"/>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6339DC55-03DC-4942-90EE-F610867ED02A}"/>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9B1FE29E-E974-49A1-957C-EFC5C205224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29E9C87E-5BB9-4EFD-BE2A-B8280221A6C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C792AF55-A546-404F-8021-4D9729BC046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7B1C722A-FFE3-4D09-B2BF-98E729FBFF1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5F4D48DA-719C-4784-81DA-33191E37A35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7918981A-CE79-4BBB-96DA-CCE0ABFC377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D6E36A7A-46BB-4685-B59A-1CE2008291F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72C57436-370A-4E69-8F79-8EFD140FFD8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4CC8921-17AF-42DB-8272-EE9770AB386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C80507C-09BC-4705-B4BD-D09689E887B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C319B218-D29A-49A5-88D9-CF87AC78423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4828431-0C5F-4B56-8FD3-78739F7D1CC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630246CC-B1D9-4A3D-8335-434AAFA2FA2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前年度に対し，経常経費充当一般財源が</a:t>
          </a:r>
          <a:r>
            <a:rPr kumimoji="1" lang="en-US" altLang="ja-JP" sz="1100" b="0" i="0" baseline="0">
              <a:solidFill>
                <a:schemeClr val="dk1"/>
              </a:solidFill>
              <a:effectLst/>
              <a:latin typeface="+mn-lt"/>
              <a:ea typeface="+mn-ea"/>
              <a:cs typeface="+mn-cs"/>
            </a:rPr>
            <a:t>324</a:t>
          </a:r>
          <a:r>
            <a:rPr kumimoji="1" lang="ja-JP" altLang="ja-JP" sz="1100" b="0" i="0" baseline="0">
              <a:solidFill>
                <a:schemeClr val="dk1"/>
              </a:solidFill>
              <a:effectLst/>
              <a:latin typeface="+mn-lt"/>
              <a:ea typeface="+mn-ea"/>
              <a:cs typeface="+mn-cs"/>
            </a:rPr>
            <a:t>百万円の減，歳入の経常一般財源と臨時財政対策債を合わせた額が</a:t>
          </a:r>
          <a:r>
            <a:rPr kumimoji="1" lang="en-US" altLang="ja-JP" sz="1100" b="0" i="0" baseline="0">
              <a:solidFill>
                <a:schemeClr val="dk1"/>
              </a:solidFill>
              <a:effectLst/>
              <a:latin typeface="+mn-lt"/>
              <a:ea typeface="+mn-ea"/>
              <a:cs typeface="+mn-cs"/>
            </a:rPr>
            <a:t>649</a:t>
          </a:r>
          <a:r>
            <a:rPr kumimoji="1" lang="ja-JP" altLang="ja-JP" sz="1100" b="0" i="0" baseline="0">
              <a:solidFill>
                <a:schemeClr val="dk1"/>
              </a:solidFill>
              <a:effectLst/>
              <a:latin typeface="+mn-lt"/>
              <a:ea typeface="+mn-ea"/>
              <a:cs typeface="+mn-cs"/>
            </a:rPr>
            <a:t>百万円の減（普通交付税</a:t>
          </a:r>
          <a:r>
            <a:rPr kumimoji="1" lang="en-US" altLang="ja-JP" sz="1100" b="0" i="0" baseline="0">
              <a:solidFill>
                <a:schemeClr val="dk1"/>
              </a:solidFill>
              <a:effectLst/>
              <a:latin typeface="+mn-lt"/>
              <a:ea typeface="+mn-ea"/>
              <a:cs typeface="+mn-cs"/>
            </a:rPr>
            <a:t>370</a:t>
          </a:r>
          <a:r>
            <a:rPr kumimoji="1" lang="ja-JP" altLang="ja-JP" sz="1100" b="0" i="0" baseline="0">
              <a:solidFill>
                <a:schemeClr val="dk1"/>
              </a:solidFill>
              <a:effectLst/>
              <a:latin typeface="+mn-lt"/>
              <a:ea typeface="+mn-ea"/>
              <a:cs typeface="+mn-cs"/>
            </a:rPr>
            <a:t>百万円，臨財債</a:t>
          </a:r>
          <a:r>
            <a:rPr kumimoji="1" lang="en-US" altLang="ja-JP" sz="1100" b="0" i="0" baseline="0">
              <a:solidFill>
                <a:schemeClr val="dk1"/>
              </a:solidFill>
              <a:effectLst/>
              <a:latin typeface="+mn-lt"/>
              <a:ea typeface="+mn-ea"/>
              <a:cs typeface="+mn-cs"/>
            </a:rPr>
            <a:t>389</a:t>
          </a:r>
          <a:r>
            <a:rPr kumimoji="1" lang="ja-JP" altLang="ja-JP" sz="1100" b="0" i="0" baseline="0">
              <a:solidFill>
                <a:schemeClr val="dk1"/>
              </a:solidFill>
              <a:effectLst/>
              <a:latin typeface="+mn-lt"/>
              <a:ea typeface="+mn-ea"/>
              <a:cs typeface="+mn-cs"/>
            </a:rPr>
            <a:t>百万円，地方特例交付金</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百万円　等）となり，補助費以外の項目は前年度の経常収支比率を上回っているが，類似団体内平均と比較して下回る結果となった。これは，地方交付税や特例交付金による一時的な要因が大きいため，今後も地方税等の歳入の確保と補助費及び扶助費（市単独分）など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AFD9F883-0DD2-40FA-ACD6-78F2EAB1A54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A0123A63-1D37-49D0-A8FD-699A8239C00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26BAD63-AA6B-4B44-B6C0-4BCA958B281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61D83A56-A062-4A57-B09D-935192410B7C}"/>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DFE0008-4D12-4790-82FA-673649A3B029}"/>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24D116D8-705A-4417-B9B2-14620979B73A}"/>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32F37B8-278E-4172-A73B-825F22F1E92D}"/>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8A0FD3CF-A3BF-4A8F-A3D5-BBE3AD29DA65}"/>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A5CB6F65-DE13-49C7-9723-CD73C7912A6E}"/>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CEF013F1-3C3D-4699-8F4F-94DC0AE44E21}"/>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4B0BA250-42EF-487E-9FCC-518333E8D5C5}"/>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B164F034-C506-42BC-A2B7-426E6299D556}"/>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6E99410A-6AAB-4170-A354-087F191A739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8CA6BD7F-FEB7-42D4-B426-39449777A757}"/>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4CBE785D-3086-403B-BD2F-8D5E4E6E9C99}"/>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E8AD28-F9D2-42BC-BE7C-1933EABA15E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B1C8ABF-CD84-4589-B5CC-DAD2E23545C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5BE5232-C65E-4FBF-9094-BC4CD584B85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EB52C6AB-1C4F-467F-96E7-D445393651B3}"/>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1F22AED-6D80-4BD6-B62C-EBD560562A98}"/>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7BF7615B-E18A-4B96-883E-6E2D85DDCA2E}"/>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7FD87D25-363E-4603-866F-D5BC95C447C7}"/>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E4A23BD4-8E8A-40F6-84F6-B2993012887F}"/>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86541</xdr:rowOff>
    </xdr:from>
    <xdr:to>
      <xdr:col>23</xdr:col>
      <xdr:colOff>133350</xdr:colOff>
      <xdr:row>59</xdr:row>
      <xdr:rowOff>152037</xdr:rowOff>
    </xdr:to>
    <xdr:cxnSp macro="">
      <xdr:nvCxnSpPr>
        <xdr:cNvPr id="132" name="直線コネクタ 131">
          <a:extLst>
            <a:ext uri="{FF2B5EF4-FFF2-40B4-BE49-F238E27FC236}">
              <a16:creationId xmlns:a16="http://schemas.microsoft.com/office/drawing/2014/main" id="{6FE2BD3D-49F4-4021-93C2-9B2E3AD2341B}"/>
            </a:ext>
          </a:extLst>
        </xdr:cNvPr>
        <xdr:cNvCxnSpPr/>
      </xdr:nvCxnSpPr>
      <xdr:spPr>
        <a:xfrm>
          <a:off x="4114800" y="1020209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2395DFBF-83AA-45E0-9575-3392F07A70F4}"/>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4A6B4234-5111-4E24-BFF1-F1A65D3E1C07}"/>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86541</xdr:rowOff>
    </xdr:from>
    <xdr:to>
      <xdr:col>19</xdr:col>
      <xdr:colOff>133350</xdr:colOff>
      <xdr:row>60</xdr:row>
      <xdr:rowOff>121920</xdr:rowOff>
    </xdr:to>
    <xdr:cxnSp macro="">
      <xdr:nvCxnSpPr>
        <xdr:cNvPr id="135" name="直線コネクタ 134">
          <a:extLst>
            <a:ext uri="{FF2B5EF4-FFF2-40B4-BE49-F238E27FC236}">
              <a16:creationId xmlns:a16="http://schemas.microsoft.com/office/drawing/2014/main" id="{4A0F574C-A4D8-48E9-8217-8A26309513C5}"/>
            </a:ext>
          </a:extLst>
        </xdr:cNvPr>
        <xdr:cNvCxnSpPr/>
      </xdr:nvCxnSpPr>
      <xdr:spPr>
        <a:xfrm flipV="1">
          <a:off x="3225800" y="1020209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8028F6F-A99B-4BB7-BBAF-FE87C6FFFC16}"/>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A20667CD-CBCC-4CF4-A0AF-819824B62D5F}"/>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156391</xdr:rowOff>
    </xdr:to>
    <xdr:cxnSp macro="">
      <xdr:nvCxnSpPr>
        <xdr:cNvPr id="138" name="直線コネクタ 137">
          <a:extLst>
            <a:ext uri="{FF2B5EF4-FFF2-40B4-BE49-F238E27FC236}">
              <a16:creationId xmlns:a16="http://schemas.microsoft.com/office/drawing/2014/main" id="{B0B1C44C-6C8C-4660-B73E-4D58609D2EC8}"/>
            </a:ext>
          </a:extLst>
        </xdr:cNvPr>
        <xdr:cNvCxnSpPr/>
      </xdr:nvCxnSpPr>
      <xdr:spPr>
        <a:xfrm flipV="1">
          <a:off x="2336800" y="1040892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a:extLst>
            <a:ext uri="{FF2B5EF4-FFF2-40B4-BE49-F238E27FC236}">
              <a16:creationId xmlns:a16="http://schemas.microsoft.com/office/drawing/2014/main" id="{75226365-9C4B-4536-B2CD-2CCB9D4B2CC7}"/>
            </a:ext>
          </a:extLst>
        </xdr:cNvPr>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40" name="テキスト ボックス 139">
          <a:extLst>
            <a:ext uri="{FF2B5EF4-FFF2-40B4-BE49-F238E27FC236}">
              <a16:creationId xmlns:a16="http://schemas.microsoft.com/office/drawing/2014/main" id="{3A90D03A-C628-421E-B0C3-250AC1FD6260}"/>
            </a:ext>
          </a:extLst>
        </xdr:cNvPr>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156391</xdr:rowOff>
    </xdr:from>
    <xdr:to>
      <xdr:col>11</xdr:col>
      <xdr:colOff>31750</xdr:colOff>
      <xdr:row>60</xdr:row>
      <xdr:rowOff>156391</xdr:rowOff>
    </xdr:to>
    <xdr:cxnSp macro="">
      <xdr:nvCxnSpPr>
        <xdr:cNvPr id="141" name="直線コネクタ 140">
          <a:extLst>
            <a:ext uri="{FF2B5EF4-FFF2-40B4-BE49-F238E27FC236}">
              <a16:creationId xmlns:a16="http://schemas.microsoft.com/office/drawing/2014/main" id="{DF72521C-CB1D-4E09-8AA7-394C78F3872F}"/>
            </a:ext>
          </a:extLst>
        </xdr:cNvPr>
        <xdr:cNvCxnSpPr/>
      </xdr:nvCxnSpPr>
      <xdr:spPr>
        <a:xfrm>
          <a:off x="1447800" y="10443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a:extLst>
            <a:ext uri="{FF2B5EF4-FFF2-40B4-BE49-F238E27FC236}">
              <a16:creationId xmlns:a16="http://schemas.microsoft.com/office/drawing/2014/main" id="{279D9F02-E2C5-48FF-903A-70F443C0CF07}"/>
            </a:ext>
          </a:extLst>
        </xdr:cNvPr>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43" name="テキスト ボックス 142">
          <a:extLst>
            <a:ext uri="{FF2B5EF4-FFF2-40B4-BE49-F238E27FC236}">
              <a16:creationId xmlns:a16="http://schemas.microsoft.com/office/drawing/2014/main" id="{BFB6C018-23DC-44F5-9FD9-92B644056535}"/>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a:extLst>
            <a:ext uri="{FF2B5EF4-FFF2-40B4-BE49-F238E27FC236}">
              <a16:creationId xmlns:a16="http://schemas.microsoft.com/office/drawing/2014/main" id="{EF50E5C8-8400-4797-AC52-4E13170CB804}"/>
            </a:ext>
          </a:extLst>
        </xdr:cNvPr>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5" name="テキスト ボックス 144">
          <a:extLst>
            <a:ext uri="{FF2B5EF4-FFF2-40B4-BE49-F238E27FC236}">
              <a16:creationId xmlns:a16="http://schemas.microsoft.com/office/drawing/2014/main" id="{E377D889-8680-4A41-8E7F-242BC4CC35C2}"/>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B94E66C-F460-4221-BD8E-5340F352738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817D299-A09F-4474-8B07-A31641E8F0D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98518BD-2F15-4A98-A91A-33EFC60DA91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C88F12D-1A28-48ED-9221-B1EECC1E377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32D6AA0-11C1-4B66-9BD8-717DBF126FC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101237</xdr:rowOff>
    </xdr:from>
    <xdr:to>
      <xdr:col>23</xdr:col>
      <xdr:colOff>184150</xdr:colOff>
      <xdr:row>60</xdr:row>
      <xdr:rowOff>31387</xdr:rowOff>
    </xdr:to>
    <xdr:sp macro="" textlink="">
      <xdr:nvSpPr>
        <xdr:cNvPr id="151" name="楕円 150">
          <a:extLst>
            <a:ext uri="{FF2B5EF4-FFF2-40B4-BE49-F238E27FC236}">
              <a16:creationId xmlns:a16="http://schemas.microsoft.com/office/drawing/2014/main" id="{179A1261-E874-4046-92DA-6DDC2F8B19D2}"/>
            </a:ext>
          </a:extLst>
        </xdr:cNvPr>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117764</xdr:rowOff>
    </xdr:from>
    <xdr:ext cx="762000" cy="259045"/>
    <xdr:sp macro="" textlink="">
      <xdr:nvSpPr>
        <xdr:cNvPr id="152" name="財政構造の弾力性該当値テキスト">
          <a:extLst>
            <a:ext uri="{FF2B5EF4-FFF2-40B4-BE49-F238E27FC236}">
              <a16:creationId xmlns:a16="http://schemas.microsoft.com/office/drawing/2014/main" id="{8725A380-2C50-485B-9B3B-2B685EEFBE8C}"/>
            </a:ext>
          </a:extLst>
        </xdr:cNvPr>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35741</xdr:rowOff>
    </xdr:from>
    <xdr:to>
      <xdr:col>19</xdr:col>
      <xdr:colOff>184150</xdr:colOff>
      <xdr:row>59</xdr:row>
      <xdr:rowOff>137341</xdr:rowOff>
    </xdr:to>
    <xdr:sp macro="" textlink="">
      <xdr:nvSpPr>
        <xdr:cNvPr id="153" name="楕円 152">
          <a:extLst>
            <a:ext uri="{FF2B5EF4-FFF2-40B4-BE49-F238E27FC236}">
              <a16:creationId xmlns:a16="http://schemas.microsoft.com/office/drawing/2014/main" id="{82C97AD8-9A84-4372-BFE4-3074536552F7}"/>
            </a:ext>
          </a:extLst>
        </xdr:cNvPr>
        <xdr:cNvSpPr/>
      </xdr:nvSpPr>
      <xdr:spPr>
        <a:xfrm>
          <a:off x="4064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147518</xdr:rowOff>
    </xdr:from>
    <xdr:ext cx="736600" cy="259045"/>
    <xdr:sp macro="" textlink="">
      <xdr:nvSpPr>
        <xdr:cNvPr id="154" name="テキスト ボックス 153">
          <a:extLst>
            <a:ext uri="{FF2B5EF4-FFF2-40B4-BE49-F238E27FC236}">
              <a16:creationId xmlns:a16="http://schemas.microsoft.com/office/drawing/2014/main" id="{605D5154-2375-4127-A640-1F1B5D324EBC}"/>
            </a:ext>
          </a:extLst>
        </xdr:cNvPr>
        <xdr:cNvSpPr txBox="1"/>
      </xdr:nvSpPr>
      <xdr:spPr>
        <a:xfrm>
          <a:off x="3733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5" name="楕円 154">
          <a:extLst>
            <a:ext uri="{FF2B5EF4-FFF2-40B4-BE49-F238E27FC236}">
              <a16:creationId xmlns:a16="http://schemas.microsoft.com/office/drawing/2014/main" id="{FC15A9A9-BAFE-4957-9144-4BAEE667BEF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157497</xdr:rowOff>
    </xdr:from>
    <xdr:ext cx="762000" cy="259045"/>
    <xdr:sp macro="" textlink="">
      <xdr:nvSpPr>
        <xdr:cNvPr id="156" name="テキスト ボックス 155">
          <a:extLst>
            <a:ext uri="{FF2B5EF4-FFF2-40B4-BE49-F238E27FC236}">
              <a16:creationId xmlns:a16="http://schemas.microsoft.com/office/drawing/2014/main" id="{61779982-18AF-44CE-B8FA-3CC1FAFA52E8}"/>
            </a:ext>
          </a:extLst>
        </xdr:cNvPr>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7" name="楕円 156">
          <a:extLst>
            <a:ext uri="{FF2B5EF4-FFF2-40B4-BE49-F238E27FC236}">
              <a16:creationId xmlns:a16="http://schemas.microsoft.com/office/drawing/2014/main" id="{B451E827-D296-4FBA-B195-C9FC8FD1F4DC}"/>
            </a:ext>
          </a:extLst>
        </xdr:cNvPr>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58" name="テキスト ボックス 157">
          <a:extLst>
            <a:ext uri="{FF2B5EF4-FFF2-40B4-BE49-F238E27FC236}">
              <a16:creationId xmlns:a16="http://schemas.microsoft.com/office/drawing/2014/main" id="{82E0FECA-5015-4083-9E68-A9CF9E2B9271}"/>
            </a:ext>
          </a:extLst>
        </xdr:cNvPr>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105591</xdr:rowOff>
    </xdr:from>
    <xdr:to>
      <xdr:col>7</xdr:col>
      <xdr:colOff>31750</xdr:colOff>
      <xdr:row>61</xdr:row>
      <xdr:rowOff>35741</xdr:rowOff>
    </xdr:to>
    <xdr:sp macro="" textlink="">
      <xdr:nvSpPr>
        <xdr:cNvPr id="159" name="楕円 158">
          <a:extLst>
            <a:ext uri="{FF2B5EF4-FFF2-40B4-BE49-F238E27FC236}">
              <a16:creationId xmlns:a16="http://schemas.microsoft.com/office/drawing/2014/main" id="{D6527E17-730D-4E36-BA2F-2A8EB724106D}"/>
            </a:ext>
          </a:extLst>
        </xdr:cNvPr>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20518</xdr:rowOff>
    </xdr:from>
    <xdr:ext cx="762000" cy="259045"/>
    <xdr:sp macro="" textlink="">
      <xdr:nvSpPr>
        <xdr:cNvPr id="160" name="テキスト ボックス 159">
          <a:extLst>
            <a:ext uri="{FF2B5EF4-FFF2-40B4-BE49-F238E27FC236}">
              <a16:creationId xmlns:a16="http://schemas.microsoft.com/office/drawing/2014/main" id="{A8FF489B-805C-4C28-B1CB-C836B23CE933}"/>
            </a:ext>
          </a:extLst>
        </xdr:cNvPr>
        <xdr:cNvSpPr txBox="1"/>
      </xdr:nvSpPr>
      <xdr:spPr>
        <a:xfrm>
          <a:off x="1066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D77F494-EAAD-4725-A2C0-A3ACF9B47EE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5A59610-480D-4410-B5D2-AA3897AE54A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9CC9B7A-D258-4D6C-8A55-3CB1CA6B6EA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84802DA-ECE9-41B6-92B6-5540FFAFC75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03EADBC-FFBF-4473-9F7D-C681F0A1908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48923A8-F8F8-4280-B1D5-F8B4118C1ED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A923C995-9477-4276-BFD7-D4E90120026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01D340A-D235-4828-8FDB-35B26A5A5A5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45532B6-6BBA-4CE1-86BD-E88A1F82C8B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7309E77-4452-4706-A940-127544B7DE4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B905FFA-C8D3-43F8-B5DE-FABF3A50D6F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0142A84-BE1D-4B29-BBD6-369ABF76B2F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251B4E6-DB91-4A8C-BAA9-429B8695CB2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類似団体平均を上回っている主な要因は，物件費が人口１人当たり</a:t>
          </a:r>
          <a:r>
            <a:rPr kumimoji="1" lang="en-US" altLang="ja-JP" sz="1100" b="0" i="0" baseline="0">
              <a:solidFill>
                <a:schemeClr val="dk1"/>
              </a:solidFill>
              <a:effectLst/>
              <a:latin typeface="+mn-lt"/>
              <a:ea typeface="+mn-ea"/>
              <a:cs typeface="+mn-cs"/>
            </a:rPr>
            <a:t>24,960</a:t>
          </a:r>
          <a:r>
            <a:rPr kumimoji="1" lang="ja-JP" altLang="ja-JP" sz="1100" b="0" i="0" baseline="0">
              <a:solidFill>
                <a:schemeClr val="dk1"/>
              </a:solidFill>
              <a:effectLst/>
              <a:latin typeface="+mn-lt"/>
              <a:ea typeface="+mn-ea"/>
              <a:cs typeface="+mn-cs"/>
            </a:rPr>
            <a:t>円多くなっているからで，金額が大きいものとして，ふるさと寄附金事業費（通信運搬費，手数料）が挙げられるため，引き続きコスト低減を図っていく方針である。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また，職員数が類似団体より多いことも上回っている要因として挙げられるため，</a:t>
          </a:r>
          <a:r>
            <a:rPr kumimoji="1" lang="en-US" altLang="ja-JP" sz="1100" b="0" i="0" baseline="0">
              <a:solidFill>
                <a:schemeClr val="dk1"/>
              </a:solidFill>
              <a:effectLst/>
              <a:latin typeface="+mn-lt"/>
              <a:ea typeface="+mn-ea"/>
              <a:cs typeface="+mn-cs"/>
            </a:rPr>
            <a:t>DX</a:t>
          </a:r>
          <a:r>
            <a:rPr kumimoji="1" lang="ja-JP" altLang="ja-JP" sz="1100" b="0" i="0" baseline="0">
              <a:solidFill>
                <a:schemeClr val="dk1"/>
              </a:solidFill>
              <a:effectLst/>
              <a:latin typeface="+mn-lt"/>
              <a:ea typeface="+mn-ea"/>
              <a:cs typeface="+mn-cs"/>
            </a:rPr>
            <a:t>を推進し，</a:t>
          </a:r>
          <a:r>
            <a:rPr kumimoji="1" lang="en-US" altLang="ja-JP" sz="1100" b="0" i="0" baseline="0">
              <a:solidFill>
                <a:schemeClr val="dk1"/>
              </a:solidFill>
              <a:effectLst/>
              <a:latin typeface="+mn-lt"/>
              <a:ea typeface="+mn-ea"/>
              <a:cs typeface="+mn-cs"/>
            </a:rPr>
            <a:t>RPA</a:t>
          </a:r>
          <a:r>
            <a:rPr kumimoji="1" lang="ja-JP" altLang="ja-JP" sz="1100" b="0" i="0" baseline="0">
              <a:solidFill>
                <a:schemeClr val="dk1"/>
              </a:solidFill>
              <a:effectLst/>
              <a:latin typeface="+mn-lt"/>
              <a:ea typeface="+mn-ea"/>
              <a:cs typeface="+mn-cs"/>
            </a:rPr>
            <a:t>を活用するなど，南九州市第３次定員適正化計画（平成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年２月策定）に基づき，緩やかに職員数の削減（目標：令和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年４月までに約</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人の減）を進めていく計画である。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699BBD67-A91A-4A8A-9659-8D8C3ACC215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3377ADD8-AEA5-4225-A4ED-FCBFA0018E6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2539C00-A316-43B7-BBA8-952295195D9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DB771C8D-5454-4C9C-9332-142AC12A7D9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89034E7-2EF4-4974-9F19-8F05BC30988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19BE17F5-CB88-4141-9EBB-5C8FE2DF256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4C48386E-B611-4242-9844-482D6E56D5B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E5132A6-F06E-4861-8736-42A64D9FE06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7DC35917-5BE3-4DDA-8080-CC5717933BC5}"/>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BFFA4200-4E2C-44B4-BD04-17D98FBDBD3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67817658-5AEC-4B0E-86D1-3EEF22A1382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C0E6823C-B08C-4EC1-9C96-93BE646E68D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41EBBCAD-8C88-4588-B3D6-83BC202C954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EEBF4F7-59EB-4C2E-B5B4-6F8446BB42B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4183B1C5-206C-42E1-A820-0498EDEBEC6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37B269E9-0CF7-478D-AC3B-A2348153ABB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F1A544B2-4D93-409C-95BA-C33E3322FEB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E6EBE995-0976-4351-9C32-6D1919193F1F}"/>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E5231E56-A278-4196-824B-E599A1B889E3}"/>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84A90999-912C-44A0-A760-0C209AEDB477}"/>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D3E64145-F1AA-4618-B61C-4C1B58FA80CD}"/>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E0711347-3E63-4A89-9DD1-3E084FAE2E77}"/>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71379</xdr:rowOff>
    </xdr:from>
    <xdr:to>
      <xdr:col>23</xdr:col>
      <xdr:colOff>133350</xdr:colOff>
      <xdr:row>82</xdr:row>
      <xdr:rowOff>83257</xdr:rowOff>
    </xdr:to>
    <xdr:cxnSp macro="">
      <xdr:nvCxnSpPr>
        <xdr:cNvPr id="196" name="直線コネクタ 195">
          <a:extLst>
            <a:ext uri="{FF2B5EF4-FFF2-40B4-BE49-F238E27FC236}">
              <a16:creationId xmlns:a16="http://schemas.microsoft.com/office/drawing/2014/main" id="{2A220DA0-D0BB-4CD9-8467-FA25AC257C5E}"/>
            </a:ext>
          </a:extLst>
        </xdr:cNvPr>
        <xdr:cNvCxnSpPr/>
      </xdr:nvCxnSpPr>
      <xdr:spPr>
        <a:xfrm>
          <a:off x="4114800" y="14130279"/>
          <a:ext cx="8382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9F1509EE-4FC5-47AE-8196-4B931D49B9F7}"/>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A2BFF452-C63D-472E-9B11-6C1F11EFB1BF}"/>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50211</xdr:rowOff>
    </xdr:from>
    <xdr:to>
      <xdr:col>19</xdr:col>
      <xdr:colOff>133350</xdr:colOff>
      <xdr:row>82</xdr:row>
      <xdr:rowOff>71379</xdr:rowOff>
    </xdr:to>
    <xdr:cxnSp macro="">
      <xdr:nvCxnSpPr>
        <xdr:cNvPr id="199" name="直線コネクタ 198">
          <a:extLst>
            <a:ext uri="{FF2B5EF4-FFF2-40B4-BE49-F238E27FC236}">
              <a16:creationId xmlns:a16="http://schemas.microsoft.com/office/drawing/2014/main" id="{BC8D0500-EA15-4FD6-8B1B-F0E1E71BFC5D}"/>
            </a:ext>
          </a:extLst>
        </xdr:cNvPr>
        <xdr:cNvCxnSpPr/>
      </xdr:nvCxnSpPr>
      <xdr:spPr>
        <a:xfrm>
          <a:off x="3225800" y="14109111"/>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AB26C750-FA76-44F4-BADF-7B513093E462}"/>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C72B2D9E-0439-44DF-8CD1-955139808259}"/>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20681</xdr:rowOff>
    </xdr:from>
    <xdr:to>
      <xdr:col>15</xdr:col>
      <xdr:colOff>82550</xdr:colOff>
      <xdr:row>82</xdr:row>
      <xdr:rowOff>50211</xdr:rowOff>
    </xdr:to>
    <xdr:cxnSp macro="">
      <xdr:nvCxnSpPr>
        <xdr:cNvPr id="202" name="直線コネクタ 201">
          <a:extLst>
            <a:ext uri="{FF2B5EF4-FFF2-40B4-BE49-F238E27FC236}">
              <a16:creationId xmlns:a16="http://schemas.microsoft.com/office/drawing/2014/main" id="{D4FDAC74-E84C-4874-9F30-197C784E2170}"/>
            </a:ext>
          </a:extLst>
        </xdr:cNvPr>
        <xdr:cNvCxnSpPr/>
      </xdr:nvCxnSpPr>
      <xdr:spPr>
        <a:xfrm>
          <a:off x="2336800" y="14079581"/>
          <a:ext cx="8890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a:extLst>
            <a:ext uri="{FF2B5EF4-FFF2-40B4-BE49-F238E27FC236}">
              <a16:creationId xmlns:a16="http://schemas.microsoft.com/office/drawing/2014/main" id="{0039D711-5C6F-48B0-A658-02C816385C49}"/>
            </a:ext>
          </a:extLst>
        </xdr:cNvPr>
        <xdr:cNvSpPr/>
      </xdr:nvSpPr>
      <xdr:spPr>
        <a:xfrm>
          <a:off x="3175000" y="140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68094</xdr:rowOff>
    </xdr:from>
    <xdr:ext cx="762000" cy="259045"/>
    <xdr:sp macro="" textlink="">
      <xdr:nvSpPr>
        <xdr:cNvPr id="204" name="テキスト ボックス 203">
          <a:extLst>
            <a:ext uri="{FF2B5EF4-FFF2-40B4-BE49-F238E27FC236}">
              <a16:creationId xmlns:a16="http://schemas.microsoft.com/office/drawing/2014/main" id="{8F2EE225-7239-4B3C-805B-4A1FE86D6EC2}"/>
            </a:ext>
          </a:extLst>
        </xdr:cNvPr>
        <xdr:cNvSpPr txBox="1"/>
      </xdr:nvSpPr>
      <xdr:spPr>
        <a:xfrm>
          <a:off x="2844800" y="1378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159827</xdr:rowOff>
    </xdr:from>
    <xdr:to>
      <xdr:col>11</xdr:col>
      <xdr:colOff>31750</xdr:colOff>
      <xdr:row>82</xdr:row>
      <xdr:rowOff>20681</xdr:rowOff>
    </xdr:to>
    <xdr:cxnSp macro="">
      <xdr:nvCxnSpPr>
        <xdr:cNvPr id="205" name="直線コネクタ 204">
          <a:extLst>
            <a:ext uri="{FF2B5EF4-FFF2-40B4-BE49-F238E27FC236}">
              <a16:creationId xmlns:a16="http://schemas.microsoft.com/office/drawing/2014/main" id="{071D9E22-F898-4F82-9AC9-E1CB49D7A9A9}"/>
            </a:ext>
          </a:extLst>
        </xdr:cNvPr>
        <xdr:cNvCxnSpPr/>
      </xdr:nvCxnSpPr>
      <xdr:spPr>
        <a:xfrm>
          <a:off x="1447800" y="14047277"/>
          <a:ext cx="889000" cy="3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a:extLst>
            <a:ext uri="{FF2B5EF4-FFF2-40B4-BE49-F238E27FC236}">
              <a16:creationId xmlns:a16="http://schemas.microsoft.com/office/drawing/2014/main" id="{CAD0262A-807D-4F45-ADDD-C6B7AEDFC9ED}"/>
            </a:ext>
          </a:extLst>
        </xdr:cNvPr>
        <xdr:cNvSpPr/>
      </xdr:nvSpPr>
      <xdr:spPr>
        <a:xfrm>
          <a:off x="2286000" y="139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46183</xdr:rowOff>
    </xdr:from>
    <xdr:ext cx="762000" cy="259045"/>
    <xdr:sp macro="" textlink="">
      <xdr:nvSpPr>
        <xdr:cNvPr id="207" name="テキスト ボックス 206">
          <a:extLst>
            <a:ext uri="{FF2B5EF4-FFF2-40B4-BE49-F238E27FC236}">
              <a16:creationId xmlns:a16="http://schemas.microsoft.com/office/drawing/2014/main" id="{A76D05AB-0688-4134-AF65-9AFD340BD062}"/>
            </a:ext>
          </a:extLst>
        </xdr:cNvPr>
        <xdr:cNvSpPr txBox="1"/>
      </xdr:nvSpPr>
      <xdr:spPr>
        <a:xfrm>
          <a:off x="1955800" y="1376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a:extLst>
            <a:ext uri="{FF2B5EF4-FFF2-40B4-BE49-F238E27FC236}">
              <a16:creationId xmlns:a16="http://schemas.microsoft.com/office/drawing/2014/main" id="{5DA203B6-A37A-456C-A467-2F9A3CAE17A1}"/>
            </a:ext>
          </a:extLst>
        </xdr:cNvPr>
        <xdr:cNvSpPr/>
      </xdr:nvSpPr>
      <xdr:spPr>
        <a:xfrm>
          <a:off x="1397000" y="1397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32098</xdr:rowOff>
    </xdr:from>
    <xdr:ext cx="762000" cy="259045"/>
    <xdr:sp macro="" textlink="">
      <xdr:nvSpPr>
        <xdr:cNvPr id="209" name="テキスト ボックス 208">
          <a:extLst>
            <a:ext uri="{FF2B5EF4-FFF2-40B4-BE49-F238E27FC236}">
              <a16:creationId xmlns:a16="http://schemas.microsoft.com/office/drawing/2014/main" id="{94E41CD8-691A-4572-9531-75128C105329}"/>
            </a:ext>
          </a:extLst>
        </xdr:cNvPr>
        <xdr:cNvSpPr txBox="1"/>
      </xdr:nvSpPr>
      <xdr:spPr>
        <a:xfrm>
          <a:off x="1066800" y="1374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F97BB63-252D-4422-9738-55DE8240C23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261337D-5F17-4EB8-B6F8-3F3DB1A0916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67146D4-18DC-435F-9BD4-4AEF59C7CB2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DF9528D-A9AF-45E9-ABCF-52E7C7A2755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4363C84A-6A85-4323-8CDF-42090E40427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32457</xdr:rowOff>
    </xdr:from>
    <xdr:to>
      <xdr:col>23</xdr:col>
      <xdr:colOff>184150</xdr:colOff>
      <xdr:row>82</xdr:row>
      <xdr:rowOff>134057</xdr:rowOff>
    </xdr:to>
    <xdr:sp macro="" textlink="">
      <xdr:nvSpPr>
        <xdr:cNvPr id="215" name="楕円 214">
          <a:extLst>
            <a:ext uri="{FF2B5EF4-FFF2-40B4-BE49-F238E27FC236}">
              <a16:creationId xmlns:a16="http://schemas.microsoft.com/office/drawing/2014/main" id="{7CAA5625-1F0E-485B-A243-605F577054B1}"/>
            </a:ext>
          </a:extLst>
        </xdr:cNvPr>
        <xdr:cNvSpPr/>
      </xdr:nvSpPr>
      <xdr:spPr>
        <a:xfrm>
          <a:off x="4902200" y="140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4534</xdr:rowOff>
    </xdr:from>
    <xdr:ext cx="762000" cy="259045"/>
    <xdr:sp macro="" textlink="">
      <xdr:nvSpPr>
        <xdr:cNvPr id="216" name="人件費・物件費等の状況該当値テキスト">
          <a:extLst>
            <a:ext uri="{FF2B5EF4-FFF2-40B4-BE49-F238E27FC236}">
              <a16:creationId xmlns:a16="http://schemas.microsoft.com/office/drawing/2014/main" id="{F909C5B3-7C00-49E8-9F83-97D909FC84E8}"/>
            </a:ext>
          </a:extLst>
        </xdr:cNvPr>
        <xdr:cNvSpPr txBox="1"/>
      </xdr:nvSpPr>
      <xdr:spPr>
        <a:xfrm>
          <a:off x="5041900" y="1406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20579</xdr:rowOff>
    </xdr:from>
    <xdr:to>
      <xdr:col>19</xdr:col>
      <xdr:colOff>184150</xdr:colOff>
      <xdr:row>82</xdr:row>
      <xdr:rowOff>122179</xdr:rowOff>
    </xdr:to>
    <xdr:sp macro="" textlink="">
      <xdr:nvSpPr>
        <xdr:cNvPr id="217" name="楕円 216">
          <a:extLst>
            <a:ext uri="{FF2B5EF4-FFF2-40B4-BE49-F238E27FC236}">
              <a16:creationId xmlns:a16="http://schemas.microsoft.com/office/drawing/2014/main" id="{AA6FB491-6EE0-49FC-BF3F-4A35C2202D35}"/>
            </a:ext>
          </a:extLst>
        </xdr:cNvPr>
        <xdr:cNvSpPr/>
      </xdr:nvSpPr>
      <xdr:spPr>
        <a:xfrm>
          <a:off x="4064000" y="1407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106956</xdr:rowOff>
    </xdr:from>
    <xdr:ext cx="736600" cy="259045"/>
    <xdr:sp macro="" textlink="">
      <xdr:nvSpPr>
        <xdr:cNvPr id="218" name="テキスト ボックス 217">
          <a:extLst>
            <a:ext uri="{FF2B5EF4-FFF2-40B4-BE49-F238E27FC236}">
              <a16:creationId xmlns:a16="http://schemas.microsoft.com/office/drawing/2014/main" id="{1E5A8C42-F263-4274-A7AF-2229E3F3FB64}"/>
            </a:ext>
          </a:extLst>
        </xdr:cNvPr>
        <xdr:cNvSpPr txBox="1"/>
      </xdr:nvSpPr>
      <xdr:spPr>
        <a:xfrm>
          <a:off x="3733800" y="1416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170861</xdr:rowOff>
    </xdr:from>
    <xdr:to>
      <xdr:col>15</xdr:col>
      <xdr:colOff>133350</xdr:colOff>
      <xdr:row>82</xdr:row>
      <xdr:rowOff>101011</xdr:rowOff>
    </xdr:to>
    <xdr:sp macro="" textlink="">
      <xdr:nvSpPr>
        <xdr:cNvPr id="219" name="楕円 218">
          <a:extLst>
            <a:ext uri="{FF2B5EF4-FFF2-40B4-BE49-F238E27FC236}">
              <a16:creationId xmlns:a16="http://schemas.microsoft.com/office/drawing/2014/main" id="{B9F21E5C-7704-4BAC-A59F-F74A726FEE58}"/>
            </a:ext>
          </a:extLst>
        </xdr:cNvPr>
        <xdr:cNvSpPr/>
      </xdr:nvSpPr>
      <xdr:spPr>
        <a:xfrm>
          <a:off x="3175000" y="140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85788</xdr:rowOff>
    </xdr:from>
    <xdr:ext cx="762000" cy="259045"/>
    <xdr:sp macro="" textlink="">
      <xdr:nvSpPr>
        <xdr:cNvPr id="220" name="テキスト ボックス 219">
          <a:extLst>
            <a:ext uri="{FF2B5EF4-FFF2-40B4-BE49-F238E27FC236}">
              <a16:creationId xmlns:a16="http://schemas.microsoft.com/office/drawing/2014/main" id="{6553D5C2-6110-436B-A606-7558120244A7}"/>
            </a:ext>
          </a:extLst>
        </xdr:cNvPr>
        <xdr:cNvSpPr txBox="1"/>
      </xdr:nvSpPr>
      <xdr:spPr>
        <a:xfrm>
          <a:off x="2844800" y="1414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141331</xdr:rowOff>
    </xdr:from>
    <xdr:to>
      <xdr:col>11</xdr:col>
      <xdr:colOff>82550</xdr:colOff>
      <xdr:row>82</xdr:row>
      <xdr:rowOff>71481</xdr:rowOff>
    </xdr:to>
    <xdr:sp macro="" textlink="">
      <xdr:nvSpPr>
        <xdr:cNvPr id="221" name="楕円 220">
          <a:extLst>
            <a:ext uri="{FF2B5EF4-FFF2-40B4-BE49-F238E27FC236}">
              <a16:creationId xmlns:a16="http://schemas.microsoft.com/office/drawing/2014/main" id="{D0A4E8A6-166E-4587-874B-524DF98CB1D0}"/>
            </a:ext>
          </a:extLst>
        </xdr:cNvPr>
        <xdr:cNvSpPr/>
      </xdr:nvSpPr>
      <xdr:spPr>
        <a:xfrm>
          <a:off x="2286000" y="1402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56258</xdr:rowOff>
    </xdr:from>
    <xdr:ext cx="762000" cy="259045"/>
    <xdr:sp macro="" textlink="">
      <xdr:nvSpPr>
        <xdr:cNvPr id="222" name="テキスト ボックス 221">
          <a:extLst>
            <a:ext uri="{FF2B5EF4-FFF2-40B4-BE49-F238E27FC236}">
              <a16:creationId xmlns:a16="http://schemas.microsoft.com/office/drawing/2014/main" id="{6CD17170-4619-4B0E-8286-FCFD65CA323F}"/>
            </a:ext>
          </a:extLst>
        </xdr:cNvPr>
        <xdr:cNvSpPr txBox="1"/>
      </xdr:nvSpPr>
      <xdr:spPr>
        <a:xfrm>
          <a:off x="1955800" y="1411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109027</xdr:rowOff>
    </xdr:from>
    <xdr:to>
      <xdr:col>7</xdr:col>
      <xdr:colOff>31750</xdr:colOff>
      <xdr:row>82</xdr:row>
      <xdr:rowOff>39177</xdr:rowOff>
    </xdr:to>
    <xdr:sp macro="" textlink="">
      <xdr:nvSpPr>
        <xdr:cNvPr id="223" name="楕円 222">
          <a:extLst>
            <a:ext uri="{FF2B5EF4-FFF2-40B4-BE49-F238E27FC236}">
              <a16:creationId xmlns:a16="http://schemas.microsoft.com/office/drawing/2014/main" id="{D791F28A-D8D0-4BC5-895D-63E5FCB8E2C8}"/>
            </a:ext>
          </a:extLst>
        </xdr:cNvPr>
        <xdr:cNvSpPr/>
      </xdr:nvSpPr>
      <xdr:spPr>
        <a:xfrm>
          <a:off x="1397000" y="139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23954</xdr:rowOff>
    </xdr:from>
    <xdr:ext cx="762000" cy="259045"/>
    <xdr:sp macro="" textlink="">
      <xdr:nvSpPr>
        <xdr:cNvPr id="224" name="テキスト ボックス 223">
          <a:extLst>
            <a:ext uri="{FF2B5EF4-FFF2-40B4-BE49-F238E27FC236}">
              <a16:creationId xmlns:a16="http://schemas.microsoft.com/office/drawing/2014/main" id="{1FF3ADD4-1E3D-4252-80BD-F4FD79E0BD75}"/>
            </a:ext>
          </a:extLst>
        </xdr:cNvPr>
        <xdr:cNvSpPr txBox="1"/>
      </xdr:nvSpPr>
      <xdr:spPr>
        <a:xfrm>
          <a:off x="1066800" y="1408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4102512B-9BE6-45EE-96CE-442D4D4981E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EB96922B-F891-4555-B97F-1865AEB853B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1359177F-0295-4C08-8850-5079B7FE9EE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B61DDD5D-1972-4B89-A9B3-06F1FC20AF5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A4A82C50-9946-4234-87EC-80E83142CD7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46F2F67E-CF04-432D-BE53-7C05E3BDEF4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64B5EAA7-DF00-4241-9D2F-574F9CC28DB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24AC2A61-F4BD-41DF-B36B-37BF7D3B149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D994C36-7C21-41AF-9E96-CF41BEB5C96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6CFEE08D-3642-424B-AE2E-BC401801DD1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C1515B0F-9DB3-4865-A646-00DFB81AD20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FD584C6D-865F-43A4-9972-F55BF0402CF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DA437EA3-CE7B-470B-8195-0BB8743BE5A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指数は類似団体平均を上回っているものの，指数値</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を超えない給与体系を取っている。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人事評価制度の導入による処遇反映を含め，今後も更なる給与適正化に努めていく。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D8B3E32-B62E-499F-9B1F-CC8868F744D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329113F9-FF28-4569-AC34-94142456148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1ED7CB1-65FB-4FCF-A3DB-11ACC22D7F3F}"/>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A2F4419C-CDEC-486E-8E90-B9B7E1657A2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AE05E74B-BB5E-42B2-B349-F95FC12524D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782CE12A-58BA-45D6-BB90-80B86995228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95B31456-BA19-4140-AD4B-A1D9788F51E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786358B5-F59D-48EE-AB45-A916C420E6F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FEF8E7BE-1183-472C-9FAB-759BF735D52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620968B7-F325-4CD0-B671-A23A3062004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1F1979DA-BAB1-43EC-963F-3AFB10860D3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8E317E4D-AA3A-41CC-BB75-DF0D48D953B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94209D9-7225-40C3-A89B-608E1D503E4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5649FFE-B4F3-4C53-98C8-724E06394DD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61048F6-9336-41ED-ADB9-89439544C7B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E964FA71-148B-446B-A9AA-D03C732E8E0A}"/>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5450518B-3CAE-48BC-96A2-123D312E644E}"/>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B5E1B5A0-32F8-4BA7-93A6-D50BFBE38C67}"/>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B259B672-BEFF-4120-BAD7-311FE19D8627}"/>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BCAFDFC6-AF6E-4490-B910-275A7C69098C}"/>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8" name="直線コネクタ 257">
          <a:extLst>
            <a:ext uri="{FF2B5EF4-FFF2-40B4-BE49-F238E27FC236}">
              <a16:creationId xmlns:a16="http://schemas.microsoft.com/office/drawing/2014/main" id="{350DDDC3-2F7F-436B-8C14-67AAD9966855}"/>
            </a:ext>
          </a:extLst>
        </xdr:cNvPr>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D0EE956A-9D58-4F3A-ABB4-D6791570F6A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2417013C-A643-48C6-A851-449BB2F52D2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141816</xdr:rowOff>
    </xdr:to>
    <xdr:cxnSp macro="">
      <xdr:nvCxnSpPr>
        <xdr:cNvPr id="261" name="直線コネクタ 260">
          <a:extLst>
            <a:ext uri="{FF2B5EF4-FFF2-40B4-BE49-F238E27FC236}">
              <a16:creationId xmlns:a16="http://schemas.microsoft.com/office/drawing/2014/main" id="{95966E8F-463A-4324-B035-40DCD0FF1FC9}"/>
            </a:ext>
          </a:extLst>
        </xdr:cNvPr>
        <xdr:cNvCxnSpPr/>
      </xdr:nvCxnSpPr>
      <xdr:spPr>
        <a:xfrm flipV="1">
          <a:off x="15290800" y="148731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80707DC2-411E-468A-865E-790D66B77943}"/>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CE69293F-CB7F-4922-810B-0B4E691F1F2A}"/>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141816</xdr:rowOff>
    </xdr:to>
    <xdr:cxnSp macro="">
      <xdr:nvCxnSpPr>
        <xdr:cNvPr id="264" name="直線コネクタ 263">
          <a:extLst>
            <a:ext uri="{FF2B5EF4-FFF2-40B4-BE49-F238E27FC236}">
              <a16:creationId xmlns:a16="http://schemas.microsoft.com/office/drawing/2014/main" id="{0E8228BF-2885-43D6-810C-3DE65A3DE24E}"/>
            </a:ext>
          </a:extLst>
        </xdr:cNvPr>
        <xdr:cNvCxnSpPr/>
      </xdr:nvCxnSpPr>
      <xdr:spPr>
        <a:xfrm>
          <a:off x="14401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a:extLst>
            <a:ext uri="{FF2B5EF4-FFF2-40B4-BE49-F238E27FC236}">
              <a16:creationId xmlns:a16="http://schemas.microsoft.com/office/drawing/2014/main" id="{C12B9C06-A2F2-4228-AEBD-D042F6068A0B}"/>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6" name="テキスト ボックス 265">
          <a:extLst>
            <a:ext uri="{FF2B5EF4-FFF2-40B4-BE49-F238E27FC236}">
              <a16:creationId xmlns:a16="http://schemas.microsoft.com/office/drawing/2014/main" id="{64D6521F-9E59-4A17-84E2-5A6501E0A672}"/>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88195</xdr:rowOff>
    </xdr:to>
    <xdr:cxnSp macro="">
      <xdr:nvCxnSpPr>
        <xdr:cNvPr id="267" name="直線コネクタ 266">
          <a:extLst>
            <a:ext uri="{FF2B5EF4-FFF2-40B4-BE49-F238E27FC236}">
              <a16:creationId xmlns:a16="http://schemas.microsoft.com/office/drawing/2014/main" id="{07F9826B-3C63-41DC-B51A-AAABBAE442E4}"/>
            </a:ext>
          </a:extLst>
        </xdr:cNvPr>
        <xdr:cNvCxnSpPr/>
      </xdr:nvCxnSpPr>
      <xdr:spPr>
        <a:xfrm flipV="1">
          <a:off x="13512800" y="148060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a:extLst>
            <a:ext uri="{FF2B5EF4-FFF2-40B4-BE49-F238E27FC236}">
              <a16:creationId xmlns:a16="http://schemas.microsoft.com/office/drawing/2014/main" id="{190B160E-FB75-43FD-BBD6-6A882C502F22}"/>
            </a:ext>
          </a:extLst>
        </xdr:cNvPr>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9" name="テキスト ボックス 268">
          <a:extLst>
            <a:ext uri="{FF2B5EF4-FFF2-40B4-BE49-F238E27FC236}">
              <a16:creationId xmlns:a16="http://schemas.microsoft.com/office/drawing/2014/main" id="{0FFC4DE0-686A-4F68-B3DA-0BE3140BDFBD}"/>
            </a:ext>
          </a:extLst>
        </xdr:cNvPr>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a:extLst>
            <a:ext uri="{FF2B5EF4-FFF2-40B4-BE49-F238E27FC236}">
              <a16:creationId xmlns:a16="http://schemas.microsoft.com/office/drawing/2014/main" id="{14610E60-CAC4-4ED0-9CD4-67781385F3FB}"/>
            </a:ext>
          </a:extLst>
        </xdr:cNvPr>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a:extLst>
            <a:ext uri="{FF2B5EF4-FFF2-40B4-BE49-F238E27FC236}">
              <a16:creationId xmlns:a16="http://schemas.microsoft.com/office/drawing/2014/main" id="{CB04E6A5-8D30-4EA6-B920-000D6FBB1B2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477C86F-A179-4A83-99B4-E2D8B2196F6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01ABA51-5DED-4467-A6FE-08C166D2EF5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010B909-B5AD-400C-96A7-3ED74E0CD54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FBE3835-772F-45D3-951A-EE58B91A44B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83879FE-174F-44B2-95F5-120E8CDC81A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7" name="楕円 276">
          <a:extLst>
            <a:ext uri="{FF2B5EF4-FFF2-40B4-BE49-F238E27FC236}">
              <a16:creationId xmlns:a16="http://schemas.microsoft.com/office/drawing/2014/main" id="{A073085B-33BB-4A63-B8F9-6454628C838E}"/>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8" name="給与水準   （国との比較）該当値テキスト">
          <a:extLst>
            <a:ext uri="{FF2B5EF4-FFF2-40B4-BE49-F238E27FC236}">
              <a16:creationId xmlns:a16="http://schemas.microsoft.com/office/drawing/2014/main" id="{2A9EE1AA-3725-4E95-A39F-32746907CF62}"/>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9" name="楕円 278">
          <a:extLst>
            <a:ext uri="{FF2B5EF4-FFF2-40B4-BE49-F238E27FC236}">
              <a16:creationId xmlns:a16="http://schemas.microsoft.com/office/drawing/2014/main" id="{5C2E0977-B996-4698-945D-C531B7E43115}"/>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0" name="テキスト ボックス 279">
          <a:extLst>
            <a:ext uri="{FF2B5EF4-FFF2-40B4-BE49-F238E27FC236}">
              <a16:creationId xmlns:a16="http://schemas.microsoft.com/office/drawing/2014/main" id="{89864C5E-6CD5-4277-A17F-E843E7D1CD09}"/>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1" name="楕円 280">
          <a:extLst>
            <a:ext uri="{FF2B5EF4-FFF2-40B4-BE49-F238E27FC236}">
              <a16:creationId xmlns:a16="http://schemas.microsoft.com/office/drawing/2014/main" id="{F68824A7-2326-48F0-925A-5BB1B982782D}"/>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2" name="テキスト ボックス 281">
          <a:extLst>
            <a:ext uri="{FF2B5EF4-FFF2-40B4-BE49-F238E27FC236}">
              <a16:creationId xmlns:a16="http://schemas.microsoft.com/office/drawing/2014/main" id="{9DFD7FFE-C1BC-4A2E-B7A7-5C3BAA994E44}"/>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a:extLst>
            <a:ext uri="{FF2B5EF4-FFF2-40B4-BE49-F238E27FC236}">
              <a16:creationId xmlns:a16="http://schemas.microsoft.com/office/drawing/2014/main" id="{DCA0FDD6-7551-4DF3-91C3-FA7C661FB2F1}"/>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C33C20E7-B95D-4880-8047-013CF2575DE3}"/>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5" name="楕円 284">
          <a:extLst>
            <a:ext uri="{FF2B5EF4-FFF2-40B4-BE49-F238E27FC236}">
              <a16:creationId xmlns:a16="http://schemas.microsoft.com/office/drawing/2014/main" id="{6C6FE95D-29F9-4547-9610-14257FA25B67}"/>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6" name="テキスト ボックス 285">
          <a:extLst>
            <a:ext uri="{FF2B5EF4-FFF2-40B4-BE49-F238E27FC236}">
              <a16:creationId xmlns:a16="http://schemas.microsoft.com/office/drawing/2014/main" id="{438ED435-16CE-4DD2-9BBB-6EACC619FC55}"/>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21959EDF-7C18-442E-BF80-7337115E2B6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1377CCA-2BDB-4AB8-8E42-578133004E6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349A106-EAE2-422A-B96A-D19AA9475DF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3CE1DAE-81C7-44B5-9819-B3D4D6911CB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410574AC-2C75-4D8F-843E-04E022D3F16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5DDDD483-3CF3-4EA9-89C3-316EF74FE1B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AC6FB3C-AD7C-46B0-BC14-E84ABF27B0D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281C414D-F4B7-4CBC-9966-F57881FEF2F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BB2921AE-A0FE-478D-9B90-FF3B84F4ED8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F8527D5-7214-4B10-B79E-E4DB2C7CAFD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65821D93-67F0-424F-884A-3A6F3C82DF8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845BB50D-538F-4E23-B70E-91D472578C8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14AED33-A6B6-4391-B519-DCCBD2DD9A6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新規採用職員数の抑制及び人材育成，再任用職員等活用等により，職員の削減に努めたことで，これまでは類似団体平均を下回っていたが，職員数は前年度より減少しているものの，人口減少により</a:t>
          </a:r>
          <a:r>
            <a:rPr kumimoji="1" lang="en-US" altLang="ja-JP" sz="1100" b="0" i="0" baseline="0">
              <a:solidFill>
                <a:schemeClr val="dk1"/>
              </a:solidFill>
              <a:effectLst/>
              <a:latin typeface="+mn-lt"/>
              <a:ea typeface="+mn-ea"/>
              <a:cs typeface="+mn-cs"/>
            </a:rPr>
            <a:t>0.21</a:t>
          </a:r>
          <a:r>
            <a:rPr kumimoji="1" lang="ja-JP" altLang="ja-JP" sz="1100" b="0" i="0" baseline="0">
              <a:solidFill>
                <a:schemeClr val="dk1"/>
              </a:solidFill>
              <a:effectLst/>
              <a:latin typeface="+mn-lt"/>
              <a:ea typeface="+mn-ea"/>
              <a:cs typeface="+mn-cs"/>
            </a:rPr>
            <a:t>増加し類似団体平均をわずかに上回る結果となった。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南九州市第３次定員適正化計画（平成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年２月策定）に基づき，本庁方式への移行や社会情勢，人口動態等を勘案し，組織再編，定年延長制度の導入等を考慮しながら緩やかに職員数の削減（目標：令和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年４月までに約</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人の減）を進めていく計画である。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52448AE4-B86E-41E8-BAEB-92A780FEF2B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BE97A4E-EE95-4B36-A450-9F13A6FBA23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AB4EEF5-90F7-4BBA-A404-B1405AA0DFF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6837E691-CB1B-4A43-AFD6-DD53DF20930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E7507CBE-53BE-4E95-A64C-03E5B4CCC51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64BAFDA9-9421-43AC-9FAB-73AFA183F5C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BBDB3FCF-8BB9-46E0-9729-2D75F37F215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3804A1DB-B3C7-49C4-8906-C482996AEF1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79134216-8794-4083-B466-8BC50965972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8C1C3A18-F2EC-483A-8751-0D059ABF4ED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10C9DD50-B6E6-4C24-A18E-C7F5ABB279B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E30C712D-7164-40B2-8BD3-67097308469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A417F78A-8507-4E97-99B5-C0CF7B59543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7F29133E-AFB4-49D8-AE84-2E838CF2E0F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71CDCAB-59E1-400D-8C39-B8927672CAE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D911FF46-2FDD-406D-AA1D-D7907EF1633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F818295-73E5-4024-A4DB-CB9EA96BBDB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C141BFAD-CB41-4C32-AB31-E0C40D1B194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A2F97407-DA55-4416-B24A-706D599610D1}"/>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C757BC32-134A-43C1-90DC-93247D5D3182}"/>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ED92618A-ED4D-4CBC-ABBE-347E76EBF155}"/>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AFAAF129-C1D6-4564-B514-240DE5BE4269}"/>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15D0833A-70AA-4AC0-9B99-43FCED67B0B3}"/>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164435</xdr:rowOff>
    </xdr:from>
    <xdr:to>
      <xdr:col>81</xdr:col>
      <xdr:colOff>44450</xdr:colOff>
      <xdr:row>61</xdr:row>
      <xdr:rowOff>17114</xdr:rowOff>
    </xdr:to>
    <xdr:cxnSp macro="">
      <xdr:nvCxnSpPr>
        <xdr:cNvPr id="323" name="直線コネクタ 322">
          <a:extLst>
            <a:ext uri="{FF2B5EF4-FFF2-40B4-BE49-F238E27FC236}">
              <a16:creationId xmlns:a16="http://schemas.microsoft.com/office/drawing/2014/main" id="{9299A57B-C618-4804-9BF6-68B67CC9178C}"/>
            </a:ext>
          </a:extLst>
        </xdr:cNvPr>
        <xdr:cNvCxnSpPr/>
      </xdr:nvCxnSpPr>
      <xdr:spPr>
        <a:xfrm>
          <a:off x="16179800" y="10451435"/>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B0ED5D57-1D0A-471B-B8BD-4875A9E38E9D}"/>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E7BAB7B6-99A9-47E4-80F9-340923ED3B11}"/>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164435</xdr:rowOff>
    </xdr:to>
    <xdr:cxnSp macro="">
      <xdr:nvCxnSpPr>
        <xdr:cNvPr id="326" name="直線コネクタ 325">
          <a:extLst>
            <a:ext uri="{FF2B5EF4-FFF2-40B4-BE49-F238E27FC236}">
              <a16:creationId xmlns:a16="http://schemas.microsoft.com/office/drawing/2014/main" id="{82346856-4F53-4E5E-B887-1F83446A2B34}"/>
            </a:ext>
          </a:extLst>
        </xdr:cNvPr>
        <xdr:cNvCxnSpPr/>
      </xdr:nvCxnSpPr>
      <xdr:spPr>
        <a:xfrm>
          <a:off x="15290800" y="1042845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632A4D57-604C-4A3D-BE4A-CE7C13B84837}"/>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1CBB71BB-28C8-42AA-93C3-C7E5B81D711C}"/>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146050</xdr:rowOff>
    </xdr:to>
    <xdr:cxnSp macro="">
      <xdr:nvCxnSpPr>
        <xdr:cNvPr id="329" name="直線コネクタ 328">
          <a:extLst>
            <a:ext uri="{FF2B5EF4-FFF2-40B4-BE49-F238E27FC236}">
              <a16:creationId xmlns:a16="http://schemas.microsoft.com/office/drawing/2014/main" id="{C8E051DD-2F8D-4218-8BD9-3073E7A594D3}"/>
            </a:ext>
          </a:extLst>
        </xdr:cNvPr>
        <xdr:cNvCxnSpPr/>
      </xdr:nvCxnSpPr>
      <xdr:spPr>
        <a:xfrm flipV="1">
          <a:off x="14401800" y="1042845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a:extLst>
            <a:ext uri="{FF2B5EF4-FFF2-40B4-BE49-F238E27FC236}">
              <a16:creationId xmlns:a16="http://schemas.microsoft.com/office/drawing/2014/main" id="{050AC873-CD3C-48F8-94B7-D8FAE8629408}"/>
            </a:ext>
          </a:extLst>
        </xdr:cNvPr>
        <xdr:cNvSpPr/>
      </xdr:nvSpPr>
      <xdr:spPr>
        <a:xfrm>
          <a:off x="15240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153022</xdr:rowOff>
    </xdr:from>
    <xdr:ext cx="762000" cy="259045"/>
    <xdr:sp macro="" textlink="">
      <xdr:nvSpPr>
        <xdr:cNvPr id="331" name="テキスト ボックス 330">
          <a:extLst>
            <a:ext uri="{FF2B5EF4-FFF2-40B4-BE49-F238E27FC236}">
              <a16:creationId xmlns:a16="http://schemas.microsoft.com/office/drawing/2014/main" id="{1A32D7D3-A8AD-4370-8D01-6A982A58FB98}"/>
            </a:ext>
          </a:extLst>
        </xdr:cNvPr>
        <xdr:cNvSpPr txBox="1"/>
      </xdr:nvSpPr>
      <xdr:spPr>
        <a:xfrm>
          <a:off x="14909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143752</xdr:rowOff>
    </xdr:from>
    <xdr:to>
      <xdr:col>68</xdr:col>
      <xdr:colOff>152400</xdr:colOff>
      <xdr:row>60</xdr:row>
      <xdr:rowOff>146050</xdr:rowOff>
    </xdr:to>
    <xdr:cxnSp macro="">
      <xdr:nvCxnSpPr>
        <xdr:cNvPr id="332" name="直線コネクタ 331">
          <a:extLst>
            <a:ext uri="{FF2B5EF4-FFF2-40B4-BE49-F238E27FC236}">
              <a16:creationId xmlns:a16="http://schemas.microsoft.com/office/drawing/2014/main" id="{BB81A825-C593-45DD-9CBE-B57996F89CE0}"/>
            </a:ext>
          </a:extLst>
        </xdr:cNvPr>
        <xdr:cNvCxnSpPr/>
      </xdr:nvCxnSpPr>
      <xdr:spPr>
        <a:xfrm>
          <a:off x="13512800" y="1043075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a:extLst>
            <a:ext uri="{FF2B5EF4-FFF2-40B4-BE49-F238E27FC236}">
              <a16:creationId xmlns:a16="http://schemas.microsoft.com/office/drawing/2014/main" id="{61970AE9-2D9F-4801-AB79-D7009FCBBC84}"/>
            </a:ext>
          </a:extLst>
        </xdr:cNvPr>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34" name="テキスト ボックス 333">
          <a:extLst>
            <a:ext uri="{FF2B5EF4-FFF2-40B4-BE49-F238E27FC236}">
              <a16:creationId xmlns:a16="http://schemas.microsoft.com/office/drawing/2014/main" id="{8BEB6530-2869-4E24-8ABF-5764689A315E}"/>
            </a:ext>
          </a:extLst>
        </xdr:cNvPr>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a:extLst>
            <a:ext uri="{FF2B5EF4-FFF2-40B4-BE49-F238E27FC236}">
              <a16:creationId xmlns:a16="http://schemas.microsoft.com/office/drawing/2014/main" id="{41A9BA93-79C4-488E-BC6F-7E847CAEB869}"/>
            </a:ext>
          </a:extLst>
        </xdr:cNvPr>
        <xdr:cNvSpPr/>
      </xdr:nvSpPr>
      <xdr:spPr>
        <a:xfrm>
          <a:off x="13462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36" name="テキスト ボックス 335">
          <a:extLst>
            <a:ext uri="{FF2B5EF4-FFF2-40B4-BE49-F238E27FC236}">
              <a16:creationId xmlns:a16="http://schemas.microsoft.com/office/drawing/2014/main" id="{F0FA7A83-750F-4333-904A-AC2932108E87}"/>
            </a:ext>
          </a:extLst>
        </xdr:cNvPr>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27E96D4-F163-4BEF-AB51-CBE0197EDA0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8265F9F-BFAB-40F0-8DDD-F5A22F0F60D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C4C039A-E1F4-4C10-9007-444B35B2968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B6B7DFA-081A-4460-A860-E3DCF8791BF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6A5B4F2-FEB8-49C8-8298-97C2CF05288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137764</xdr:rowOff>
    </xdr:from>
    <xdr:to>
      <xdr:col>81</xdr:col>
      <xdr:colOff>95250</xdr:colOff>
      <xdr:row>61</xdr:row>
      <xdr:rowOff>67914</xdr:rowOff>
    </xdr:to>
    <xdr:sp macro="" textlink="">
      <xdr:nvSpPr>
        <xdr:cNvPr id="342" name="楕円 341">
          <a:extLst>
            <a:ext uri="{FF2B5EF4-FFF2-40B4-BE49-F238E27FC236}">
              <a16:creationId xmlns:a16="http://schemas.microsoft.com/office/drawing/2014/main" id="{E4C2FD08-273E-478E-995E-C74DED6A1699}"/>
            </a:ext>
          </a:extLst>
        </xdr:cNvPr>
        <xdr:cNvSpPr/>
      </xdr:nvSpPr>
      <xdr:spPr>
        <a:xfrm>
          <a:off x="169672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109841</xdr:rowOff>
    </xdr:from>
    <xdr:ext cx="762000" cy="259045"/>
    <xdr:sp macro="" textlink="">
      <xdr:nvSpPr>
        <xdr:cNvPr id="343" name="定員管理の状況該当値テキスト">
          <a:extLst>
            <a:ext uri="{FF2B5EF4-FFF2-40B4-BE49-F238E27FC236}">
              <a16:creationId xmlns:a16="http://schemas.microsoft.com/office/drawing/2014/main" id="{62E23C8E-3D7C-4199-AC57-D850BE246E32}"/>
            </a:ext>
          </a:extLst>
        </xdr:cNvPr>
        <xdr:cNvSpPr txBox="1"/>
      </xdr:nvSpPr>
      <xdr:spPr>
        <a:xfrm>
          <a:off x="17106900" y="1039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113635</xdr:rowOff>
    </xdr:from>
    <xdr:to>
      <xdr:col>77</xdr:col>
      <xdr:colOff>95250</xdr:colOff>
      <xdr:row>61</xdr:row>
      <xdr:rowOff>43785</xdr:rowOff>
    </xdr:to>
    <xdr:sp macro="" textlink="">
      <xdr:nvSpPr>
        <xdr:cNvPr id="344" name="楕円 343">
          <a:extLst>
            <a:ext uri="{FF2B5EF4-FFF2-40B4-BE49-F238E27FC236}">
              <a16:creationId xmlns:a16="http://schemas.microsoft.com/office/drawing/2014/main" id="{DA49F7ED-49EB-4950-8DF2-24F6F71CB3B3}"/>
            </a:ext>
          </a:extLst>
        </xdr:cNvPr>
        <xdr:cNvSpPr/>
      </xdr:nvSpPr>
      <xdr:spPr>
        <a:xfrm>
          <a:off x="16129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53962</xdr:rowOff>
    </xdr:from>
    <xdr:ext cx="736600" cy="259045"/>
    <xdr:sp macro="" textlink="">
      <xdr:nvSpPr>
        <xdr:cNvPr id="345" name="テキスト ボックス 344">
          <a:extLst>
            <a:ext uri="{FF2B5EF4-FFF2-40B4-BE49-F238E27FC236}">
              <a16:creationId xmlns:a16="http://schemas.microsoft.com/office/drawing/2014/main" id="{9D14559C-A707-4D57-884B-87CBA6787AD4}"/>
            </a:ext>
          </a:extLst>
        </xdr:cNvPr>
        <xdr:cNvSpPr txBox="1"/>
      </xdr:nvSpPr>
      <xdr:spPr>
        <a:xfrm>
          <a:off x="15798800" y="101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90654</xdr:rowOff>
    </xdr:from>
    <xdr:to>
      <xdr:col>73</xdr:col>
      <xdr:colOff>44450</xdr:colOff>
      <xdr:row>61</xdr:row>
      <xdr:rowOff>20804</xdr:rowOff>
    </xdr:to>
    <xdr:sp macro="" textlink="">
      <xdr:nvSpPr>
        <xdr:cNvPr id="346" name="楕円 345">
          <a:extLst>
            <a:ext uri="{FF2B5EF4-FFF2-40B4-BE49-F238E27FC236}">
              <a16:creationId xmlns:a16="http://schemas.microsoft.com/office/drawing/2014/main" id="{414DC436-8304-4CCF-AF7F-A8BAB553DC76}"/>
            </a:ext>
          </a:extLst>
        </xdr:cNvPr>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5581</xdr:rowOff>
    </xdr:from>
    <xdr:ext cx="762000" cy="259045"/>
    <xdr:sp macro="" textlink="">
      <xdr:nvSpPr>
        <xdr:cNvPr id="347" name="テキスト ボックス 346">
          <a:extLst>
            <a:ext uri="{FF2B5EF4-FFF2-40B4-BE49-F238E27FC236}">
              <a16:creationId xmlns:a16="http://schemas.microsoft.com/office/drawing/2014/main" id="{C39AF34C-5D20-42BA-99EB-ADB892D777C4}"/>
            </a:ext>
          </a:extLst>
        </xdr:cNvPr>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8" name="楕円 347">
          <a:extLst>
            <a:ext uri="{FF2B5EF4-FFF2-40B4-BE49-F238E27FC236}">
              <a16:creationId xmlns:a16="http://schemas.microsoft.com/office/drawing/2014/main" id="{09BAB8A4-B700-484B-B9BB-F10CF30EFEE1}"/>
            </a:ext>
          </a:extLst>
        </xdr:cNvPr>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49" name="テキスト ボックス 348">
          <a:extLst>
            <a:ext uri="{FF2B5EF4-FFF2-40B4-BE49-F238E27FC236}">
              <a16:creationId xmlns:a16="http://schemas.microsoft.com/office/drawing/2014/main" id="{FF0B5960-FD8E-4858-A2F3-CDBEFFB1B163}"/>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92952</xdr:rowOff>
    </xdr:from>
    <xdr:to>
      <xdr:col>64</xdr:col>
      <xdr:colOff>152400</xdr:colOff>
      <xdr:row>61</xdr:row>
      <xdr:rowOff>23102</xdr:rowOff>
    </xdr:to>
    <xdr:sp macro="" textlink="">
      <xdr:nvSpPr>
        <xdr:cNvPr id="350" name="楕円 349">
          <a:extLst>
            <a:ext uri="{FF2B5EF4-FFF2-40B4-BE49-F238E27FC236}">
              <a16:creationId xmlns:a16="http://schemas.microsoft.com/office/drawing/2014/main" id="{606A197B-EB66-414B-91BA-3D76770B6BFD}"/>
            </a:ext>
          </a:extLst>
        </xdr:cNvPr>
        <xdr:cNvSpPr/>
      </xdr:nvSpPr>
      <xdr:spPr>
        <a:xfrm>
          <a:off x="13462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7879</xdr:rowOff>
    </xdr:from>
    <xdr:ext cx="762000" cy="259045"/>
    <xdr:sp macro="" textlink="">
      <xdr:nvSpPr>
        <xdr:cNvPr id="351" name="テキスト ボックス 350">
          <a:extLst>
            <a:ext uri="{FF2B5EF4-FFF2-40B4-BE49-F238E27FC236}">
              <a16:creationId xmlns:a16="http://schemas.microsoft.com/office/drawing/2014/main" id="{56B74848-795E-4D6E-94BC-82494B52C79A}"/>
            </a:ext>
          </a:extLst>
        </xdr:cNvPr>
        <xdr:cNvSpPr txBox="1"/>
      </xdr:nvSpPr>
      <xdr:spPr>
        <a:xfrm>
          <a:off x="13131800" y="104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4E5979BE-3B01-4FE6-AF37-E3FC135FC28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D7A3F702-13C8-4A9C-818C-901AB70BE24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EBAC7C86-33A0-4C4F-B043-374E80ADF02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C84EFD5C-FECA-4178-AC7B-715BC96C9F3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C6B89333-23E2-41D1-B17C-547F6DB3DB1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5A658786-0E50-4FAD-833D-83C81B2C767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EA30591B-5388-4995-8AF4-10CEC0D4E77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AAEA1465-DF1E-464C-BE01-F4DD4C6833B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759DFD9D-4D90-4C66-A56A-A43DBE9119B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E20EC03E-167B-41EC-BE5E-F670EB7F4FE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8F4E50A9-0C6E-4974-AF75-984E2B74C97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150A03E6-259E-4E3D-8604-26CC9600CB4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86CD1078-F8DA-4453-95C4-F3A8BBDDD8D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単年度の実質公債費比率は前年度と同水準であり，これまでの借入額の抑制により減少傾向となっているが，臨時的措置による単年度借入の増額が懸念されるため，今後も財政計画に基づき可能な限り借入額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64C6A47B-481E-47CF-91CE-D686A2D38A2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6D456D70-9F8B-4B62-A8B5-E020AA2ACB0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D35BF93F-C7B2-4C25-BDBC-7530F341C17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7238E9EC-004A-4551-BA2B-9B3F80598FA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AA0FDF0F-88E4-4867-9795-A7A52D37414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57F79B31-E83A-4163-AB15-AC4AE9726D6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9BC3C14F-E072-4959-A014-1A3B6491B7A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1F2E4655-AFAC-463A-81B4-014487FC447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A13E5DF0-5E92-472E-8155-8A5407A46A3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B8CDA4EB-01DE-4F8F-9B9B-69073B9073E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88AF0E4C-8EFB-4623-A097-074BB0B6609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F96A8216-6348-4674-92D4-DFA9E20B100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BB7C9470-6EA9-445B-9FED-A859692AE7CD}"/>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EB71C552-E2B2-4D85-B605-87E86D62AAE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6310BB70-15A8-4AA7-800B-40BC830505C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D554C0E1-6AF4-48C2-AFB1-A5B73ED7FFDE}"/>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62B13939-3AFF-405F-A579-3CECFF1DAE68}"/>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7288EF65-C4AE-4BEB-A5CF-1A16B9473E9F}"/>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49499842-A2BE-43AA-9BE9-F66BFFAA9F74}"/>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8C0026CB-9E63-45CF-B7D3-DC4C456803AA}"/>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147214</xdr:rowOff>
    </xdr:from>
    <xdr:to>
      <xdr:col>81</xdr:col>
      <xdr:colOff>44450</xdr:colOff>
      <xdr:row>36</xdr:row>
      <xdr:rowOff>147214</xdr:rowOff>
    </xdr:to>
    <xdr:cxnSp macro="">
      <xdr:nvCxnSpPr>
        <xdr:cNvPr id="385" name="直線コネクタ 384">
          <a:extLst>
            <a:ext uri="{FF2B5EF4-FFF2-40B4-BE49-F238E27FC236}">
              <a16:creationId xmlns:a16="http://schemas.microsoft.com/office/drawing/2014/main" id="{4C6DCFBB-4CF3-46DE-89B6-30824C8D5E74}"/>
            </a:ext>
          </a:extLst>
        </xdr:cNvPr>
        <xdr:cNvCxnSpPr/>
      </xdr:nvCxnSpPr>
      <xdr:spPr>
        <a:xfrm>
          <a:off x="16179800" y="6319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392BCD40-60A2-44BB-9278-C2D022496E67}"/>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E730D256-F766-4867-89FA-593F8DB3A9E3}"/>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147214</xdr:rowOff>
    </xdr:from>
    <xdr:to>
      <xdr:col>77</xdr:col>
      <xdr:colOff>44450</xdr:colOff>
      <xdr:row>36</xdr:row>
      <xdr:rowOff>151236</xdr:rowOff>
    </xdr:to>
    <xdr:cxnSp macro="">
      <xdr:nvCxnSpPr>
        <xdr:cNvPr id="388" name="直線コネクタ 387">
          <a:extLst>
            <a:ext uri="{FF2B5EF4-FFF2-40B4-BE49-F238E27FC236}">
              <a16:creationId xmlns:a16="http://schemas.microsoft.com/office/drawing/2014/main" id="{4E6AFC28-05F3-4658-8769-0906FAD14A63}"/>
            </a:ext>
          </a:extLst>
        </xdr:cNvPr>
        <xdr:cNvCxnSpPr/>
      </xdr:nvCxnSpPr>
      <xdr:spPr>
        <a:xfrm flipV="1">
          <a:off x="15290800" y="63194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9C42322C-2D23-45F8-BBC7-905ACCE1D8A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392B9845-0D21-441E-B0F0-E8A559BF5C57}"/>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155258</xdr:rowOff>
    </xdr:to>
    <xdr:cxnSp macro="">
      <xdr:nvCxnSpPr>
        <xdr:cNvPr id="391" name="直線コネクタ 390">
          <a:extLst>
            <a:ext uri="{FF2B5EF4-FFF2-40B4-BE49-F238E27FC236}">
              <a16:creationId xmlns:a16="http://schemas.microsoft.com/office/drawing/2014/main" id="{DD3462EC-AC0C-4D79-A28B-AE6387D2B8DF}"/>
            </a:ext>
          </a:extLst>
        </xdr:cNvPr>
        <xdr:cNvCxnSpPr/>
      </xdr:nvCxnSpPr>
      <xdr:spPr>
        <a:xfrm flipV="1">
          <a:off x="14401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a:extLst>
            <a:ext uri="{FF2B5EF4-FFF2-40B4-BE49-F238E27FC236}">
              <a16:creationId xmlns:a16="http://schemas.microsoft.com/office/drawing/2014/main" id="{139412F3-EE09-44BD-B5C0-8D3FA74108C9}"/>
            </a:ext>
          </a:extLst>
        </xdr:cNvPr>
        <xdr:cNvSpPr/>
      </xdr:nvSpPr>
      <xdr:spPr>
        <a:xfrm>
          <a:off x="15240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41504</xdr:rowOff>
    </xdr:from>
    <xdr:ext cx="762000" cy="259045"/>
    <xdr:sp macro="" textlink="">
      <xdr:nvSpPr>
        <xdr:cNvPr id="393" name="テキスト ボックス 392">
          <a:extLst>
            <a:ext uri="{FF2B5EF4-FFF2-40B4-BE49-F238E27FC236}">
              <a16:creationId xmlns:a16="http://schemas.microsoft.com/office/drawing/2014/main" id="{58E734DB-6E8E-4909-908C-C4304B84C5A4}"/>
            </a:ext>
          </a:extLst>
        </xdr:cNvPr>
        <xdr:cNvSpPr txBox="1"/>
      </xdr:nvSpPr>
      <xdr:spPr>
        <a:xfrm>
          <a:off x="149098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157268</xdr:rowOff>
    </xdr:to>
    <xdr:cxnSp macro="">
      <xdr:nvCxnSpPr>
        <xdr:cNvPr id="394" name="直線コネクタ 393">
          <a:extLst>
            <a:ext uri="{FF2B5EF4-FFF2-40B4-BE49-F238E27FC236}">
              <a16:creationId xmlns:a16="http://schemas.microsoft.com/office/drawing/2014/main" id="{58CEA6D0-C2FB-47B0-87F2-2DDEDC56D25E}"/>
            </a:ext>
          </a:extLst>
        </xdr:cNvPr>
        <xdr:cNvCxnSpPr/>
      </xdr:nvCxnSpPr>
      <xdr:spPr>
        <a:xfrm flipV="1">
          <a:off x="13512800" y="632745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a:extLst>
            <a:ext uri="{FF2B5EF4-FFF2-40B4-BE49-F238E27FC236}">
              <a16:creationId xmlns:a16="http://schemas.microsoft.com/office/drawing/2014/main" id="{099C4A08-E506-4A84-A150-DE5320668AD2}"/>
            </a:ext>
          </a:extLst>
        </xdr:cNvPr>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6" name="テキスト ボックス 395">
          <a:extLst>
            <a:ext uri="{FF2B5EF4-FFF2-40B4-BE49-F238E27FC236}">
              <a16:creationId xmlns:a16="http://schemas.microsoft.com/office/drawing/2014/main" id="{878760ED-8039-46F8-91F5-0463BC75ACFF}"/>
            </a:ext>
          </a:extLst>
        </xdr:cNvPr>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a:extLst>
            <a:ext uri="{FF2B5EF4-FFF2-40B4-BE49-F238E27FC236}">
              <a16:creationId xmlns:a16="http://schemas.microsoft.com/office/drawing/2014/main" id="{8DC1B745-92CE-4DF6-990F-AD7A1DD649A4}"/>
            </a:ext>
          </a:extLst>
        </xdr:cNvPr>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43515</xdr:rowOff>
    </xdr:from>
    <xdr:ext cx="762000" cy="259045"/>
    <xdr:sp macro="" textlink="">
      <xdr:nvSpPr>
        <xdr:cNvPr id="398" name="テキスト ボックス 397">
          <a:extLst>
            <a:ext uri="{FF2B5EF4-FFF2-40B4-BE49-F238E27FC236}">
              <a16:creationId xmlns:a16="http://schemas.microsoft.com/office/drawing/2014/main" id="{3A9B992D-A790-4FEB-A79E-9A6A5AB3AD5A}"/>
            </a:ext>
          </a:extLst>
        </xdr:cNvPr>
        <xdr:cNvSpPr txBox="1"/>
      </xdr:nvSpPr>
      <xdr:spPr>
        <a:xfrm>
          <a:off x="13131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0DB5D73-7872-47E2-ADA5-01D4359DBBD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8E80AE1-64B1-4508-B35B-553005BE35F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5360A01-0F64-4A54-80C3-F2281FFFB24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CD4DBFC-EBAD-46BB-8B74-BCB85405314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3DBFC5C-E457-40E9-9D5A-AFF23E0EC60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96414</xdr:rowOff>
    </xdr:from>
    <xdr:to>
      <xdr:col>81</xdr:col>
      <xdr:colOff>95250</xdr:colOff>
      <xdr:row>37</xdr:row>
      <xdr:rowOff>26564</xdr:rowOff>
    </xdr:to>
    <xdr:sp macro="" textlink="">
      <xdr:nvSpPr>
        <xdr:cNvPr id="404" name="楕円 403">
          <a:extLst>
            <a:ext uri="{FF2B5EF4-FFF2-40B4-BE49-F238E27FC236}">
              <a16:creationId xmlns:a16="http://schemas.microsoft.com/office/drawing/2014/main" id="{F8CFCACC-8481-4AEB-AD40-D3FBDCEE069B}"/>
            </a:ext>
          </a:extLst>
        </xdr:cNvPr>
        <xdr:cNvSpPr/>
      </xdr:nvSpPr>
      <xdr:spPr>
        <a:xfrm>
          <a:off x="169672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112941</xdr:rowOff>
    </xdr:from>
    <xdr:ext cx="762000" cy="259045"/>
    <xdr:sp macro="" textlink="">
      <xdr:nvSpPr>
        <xdr:cNvPr id="405" name="公債費負担の状況該当値テキスト">
          <a:extLst>
            <a:ext uri="{FF2B5EF4-FFF2-40B4-BE49-F238E27FC236}">
              <a16:creationId xmlns:a16="http://schemas.microsoft.com/office/drawing/2014/main" id="{1F581D03-8DE6-45F9-87A0-6E11FA1AC0B8}"/>
            </a:ext>
          </a:extLst>
        </xdr:cNvPr>
        <xdr:cNvSpPr txBox="1"/>
      </xdr:nvSpPr>
      <xdr:spPr>
        <a:xfrm>
          <a:off x="17106900" y="61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96414</xdr:rowOff>
    </xdr:from>
    <xdr:to>
      <xdr:col>77</xdr:col>
      <xdr:colOff>95250</xdr:colOff>
      <xdr:row>37</xdr:row>
      <xdr:rowOff>26564</xdr:rowOff>
    </xdr:to>
    <xdr:sp macro="" textlink="">
      <xdr:nvSpPr>
        <xdr:cNvPr id="406" name="楕円 405">
          <a:extLst>
            <a:ext uri="{FF2B5EF4-FFF2-40B4-BE49-F238E27FC236}">
              <a16:creationId xmlns:a16="http://schemas.microsoft.com/office/drawing/2014/main" id="{4A40838C-2B2A-475E-9C88-4C9FACCF9348}"/>
            </a:ext>
          </a:extLst>
        </xdr:cNvPr>
        <xdr:cNvSpPr/>
      </xdr:nvSpPr>
      <xdr:spPr>
        <a:xfrm>
          <a:off x="16129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36741</xdr:rowOff>
    </xdr:from>
    <xdr:ext cx="736600" cy="259045"/>
    <xdr:sp macro="" textlink="">
      <xdr:nvSpPr>
        <xdr:cNvPr id="407" name="テキスト ボックス 406">
          <a:extLst>
            <a:ext uri="{FF2B5EF4-FFF2-40B4-BE49-F238E27FC236}">
              <a16:creationId xmlns:a16="http://schemas.microsoft.com/office/drawing/2014/main" id="{74DD52BC-D74E-41D7-BCAB-500C1114FA48}"/>
            </a:ext>
          </a:extLst>
        </xdr:cNvPr>
        <xdr:cNvSpPr txBox="1"/>
      </xdr:nvSpPr>
      <xdr:spPr>
        <a:xfrm>
          <a:off x="15798800" y="603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a:extLst>
            <a:ext uri="{FF2B5EF4-FFF2-40B4-BE49-F238E27FC236}">
              <a16:creationId xmlns:a16="http://schemas.microsoft.com/office/drawing/2014/main" id="{EDBC3359-384C-4C9C-97A1-CA1DFD211D1B}"/>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B2B1905F-D996-4C26-9E40-F205393387B2}"/>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10" name="楕円 409">
          <a:extLst>
            <a:ext uri="{FF2B5EF4-FFF2-40B4-BE49-F238E27FC236}">
              <a16:creationId xmlns:a16="http://schemas.microsoft.com/office/drawing/2014/main" id="{78B5EF0A-38E8-4660-9733-97EBB2811824}"/>
            </a:ext>
          </a:extLst>
        </xdr:cNvPr>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1" name="テキスト ボックス 410">
          <a:extLst>
            <a:ext uri="{FF2B5EF4-FFF2-40B4-BE49-F238E27FC236}">
              <a16:creationId xmlns:a16="http://schemas.microsoft.com/office/drawing/2014/main" id="{882A707D-9F71-469C-B528-2C33F4713BD8}"/>
            </a:ext>
          </a:extLst>
        </xdr:cNvPr>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12" name="楕円 411">
          <a:extLst>
            <a:ext uri="{FF2B5EF4-FFF2-40B4-BE49-F238E27FC236}">
              <a16:creationId xmlns:a16="http://schemas.microsoft.com/office/drawing/2014/main" id="{C07A4DC8-108E-4413-ABA6-60DC0AB6F1DF}"/>
            </a:ext>
          </a:extLst>
        </xdr:cNvPr>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13" name="テキスト ボックス 412">
          <a:extLst>
            <a:ext uri="{FF2B5EF4-FFF2-40B4-BE49-F238E27FC236}">
              <a16:creationId xmlns:a16="http://schemas.microsoft.com/office/drawing/2014/main" id="{130AB091-157B-4E38-95A0-BBCCC65EFC6D}"/>
            </a:ext>
          </a:extLst>
        </xdr:cNvPr>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831AACC-20DD-4413-A595-043C81F1F28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C20D91FF-A6F6-4610-B565-22B1B7E7546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5CF86D6-09AC-4FDD-AFD9-0B35EE08E38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FC1E482-4DA7-4A18-8849-B9C041D1A2F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2FCB9B2-0E01-4E99-9630-34263C5687B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5B4419B0-866B-4128-94E4-4435B7B9A05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D878198-52FB-4953-898C-5CD92DA918B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CF5B12EB-BAF7-4DFF-8878-E41B0E2C62F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71813C4-426D-4E3D-890F-B8AA99EFBF2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A0BA5B0-948B-4799-91F7-92EA3150D2F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A0BE7C8A-A2D1-4886-9502-3B4BD70CE13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6F0DA9CC-B991-4200-AB10-87C1BF6586E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C417BD85-25D7-4106-B1D5-6B5597193E6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将来負担額（</a:t>
          </a:r>
          <a:r>
            <a:rPr kumimoji="1" lang="en-US" altLang="ja-JP" sz="1100" b="0" i="0" baseline="0">
              <a:solidFill>
                <a:schemeClr val="dk1"/>
              </a:solidFill>
              <a:effectLst/>
              <a:latin typeface="+mn-lt"/>
              <a:ea typeface="+mn-ea"/>
              <a:cs typeface="+mn-cs"/>
            </a:rPr>
            <a:t>23,539</a:t>
          </a:r>
          <a:r>
            <a:rPr kumimoji="1" lang="ja-JP" altLang="ja-JP" sz="1100" b="0" i="0" baseline="0">
              <a:solidFill>
                <a:schemeClr val="dk1"/>
              </a:solidFill>
              <a:effectLst/>
              <a:latin typeface="+mn-lt"/>
              <a:ea typeface="+mn-ea"/>
              <a:cs typeface="+mn-cs"/>
            </a:rPr>
            <a:t>百万円）を充当可能財源等（</a:t>
          </a:r>
          <a:r>
            <a:rPr kumimoji="1" lang="en-US" altLang="ja-JP" sz="1100" b="0" i="0" baseline="0">
              <a:solidFill>
                <a:schemeClr val="dk1"/>
              </a:solidFill>
              <a:effectLst/>
              <a:latin typeface="+mn-lt"/>
              <a:ea typeface="+mn-ea"/>
              <a:cs typeface="+mn-cs"/>
            </a:rPr>
            <a:t>27,743</a:t>
          </a:r>
          <a:r>
            <a:rPr kumimoji="1" lang="ja-JP" altLang="ja-JP" sz="1100" b="0" i="0" baseline="0">
              <a:solidFill>
                <a:schemeClr val="dk1"/>
              </a:solidFill>
              <a:effectLst/>
              <a:latin typeface="+mn-lt"/>
              <a:ea typeface="+mn-ea"/>
              <a:cs typeface="+mn-cs"/>
            </a:rPr>
            <a:t>百万円）が上回ったことから比率は算定されなかった。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これは将来負担額である地方債残高が減少するとともに，ふるさと寄附金の増額により充当可能基金残高が増加したことが主な要因となっている。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しかし，今後，老朽化した公共施設等の整備に伴う公債費の増額が懸念され，今後の将来世代への負担を軽減するため，財政計画及び組織機構再編計画に基づき，引き続き財政の健全化に努める。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306777DE-2326-44B8-AF3F-1B2B3A003CB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108A3051-477D-443B-AA8A-34D960A2113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6BC9A00-AD55-4BC4-AB11-05E79280229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C1A12DE7-F2A2-48B3-9194-C0A8417B434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22669264-7FD0-4530-B38B-6FCF33F92124}"/>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8D4DAFB4-F4CE-475E-BDF1-F508147193E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C419D367-8019-47E6-87C6-55603E463AF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41C82C6A-95BF-4160-832F-B56207CBF1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FB2ABAB-4B0C-4E55-9C13-2D1E84C4D3D3}"/>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3C1B7418-39CF-4A44-B417-350BD6EBB26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23D290CA-14B1-4311-A8CE-393B2D026A4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F642850-10AF-442C-91E1-78E76C5643E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2626CB69-E768-484A-B86A-D6B9CFFB4367}"/>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E9B9AA19-E991-4FE4-9C7A-BA771C86C40D}"/>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497F495-1C7A-4AE3-88C3-8B5A94AB5E8A}"/>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C3923EC-5669-4241-9CBE-D7DF97619FC1}"/>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47657</xdr:rowOff>
    </xdr:from>
    <xdr:to>
      <xdr:col>68</xdr:col>
      <xdr:colOff>152400</xdr:colOff>
      <xdr:row>15</xdr:row>
      <xdr:rowOff>65754</xdr:rowOff>
    </xdr:to>
    <xdr:cxnSp macro="">
      <xdr:nvCxnSpPr>
        <xdr:cNvPr id="443" name="直線コネクタ 442">
          <a:extLst>
            <a:ext uri="{FF2B5EF4-FFF2-40B4-BE49-F238E27FC236}">
              <a16:creationId xmlns:a16="http://schemas.microsoft.com/office/drawing/2014/main" id="{465B3A92-521D-4B78-9AE0-A4E11053C312}"/>
            </a:ext>
          </a:extLst>
        </xdr:cNvPr>
        <xdr:cNvCxnSpPr/>
      </xdr:nvCxnSpPr>
      <xdr:spPr>
        <a:xfrm flipV="1">
          <a:off x="13512800" y="261940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4A961940-F55C-44B4-806D-AF2018EBFFCD}"/>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869CC32E-96B9-4D5E-AE21-8C77E80D183D}"/>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6" name="フローチャート: 判断 445">
          <a:extLst>
            <a:ext uri="{FF2B5EF4-FFF2-40B4-BE49-F238E27FC236}">
              <a16:creationId xmlns:a16="http://schemas.microsoft.com/office/drawing/2014/main" id="{0234803F-4D69-4CF3-A824-C34B160087D5}"/>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7" name="テキスト ボックス 446">
          <a:extLst>
            <a:ext uri="{FF2B5EF4-FFF2-40B4-BE49-F238E27FC236}">
              <a16:creationId xmlns:a16="http://schemas.microsoft.com/office/drawing/2014/main" id="{021622B0-2507-4AC4-8C34-A2EEFFFF2A35}"/>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36671</xdr:rowOff>
    </xdr:from>
    <xdr:to>
      <xdr:col>73</xdr:col>
      <xdr:colOff>44450</xdr:colOff>
      <xdr:row>15</xdr:row>
      <xdr:rowOff>138271</xdr:rowOff>
    </xdr:to>
    <xdr:sp macro="" textlink="">
      <xdr:nvSpPr>
        <xdr:cNvPr id="448" name="フローチャート: 判断 447">
          <a:extLst>
            <a:ext uri="{FF2B5EF4-FFF2-40B4-BE49-F238E27FC236}">
              <a16:creationId xmlns:a16="http://schemas.microsoft.com/office/drawing/2014/main" id="{045FEE3E-B8AC-43C2-8554-0AF571D4A3F1}"/>
            </a:ext>
          </a:extLst>
        </xdr:cNvPr>
        <xdr:cNvSpPr/>
      </xdr:nvSpPr>
      <xdr:spPr>
        <a:xfrm>
          <a:off x="15240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148448</xdr:rowOff>
    </xdr:from>
    <xdr:ext cx="762000" cy="259045"/>
    <xdr:sp macro="" textlink="">
      <xdr:nvSpPr>
        <xdr:cNvPr id="449" name="テキスト ボックス 448">
          <a:extLst>
            <a:ext uri="{FF2B5EF4-FFF2-40B4-BE49-F238E27FC236}">
              <a16:creationId xmlns:a16="http://schemas.microsoft.com/office/drawing/2014/main" id="{8E19ACF8-A09E-4F17-8C9B-3AEAFD454AE8}"/>
            </a:ext>
          </a:extLst>
        </xdr:cNvPr>
        <xdr:cNvSpPr txBox="1"/>
      </xdr:nvSpPr>
      <xdr:spPr>
        <a:xfrm>
          <a:off x="14909800" y="237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39084</xdr:rowOff>
    </xdr:from>
    <xdr:to>
      <xdr:col>68</xdr:col>
      <xdr:colOff>203200</xdr:colOff>
      <xdr:row>15</xdr:row>
      <xdr:rowOff>140684</xdr:rowOff>
    </xdr:to>
    <xdr:sp macro="" textlink="">
      <xdr:nvSpPr>
        <xdr:cNvPr id="450" name="フローチャート: 判断 449">
          <a:extLst>
            <a:ext uri="{FF2B5EF4-FFF2-40B4-BE49-F238E27FC236}">
              <a16:creationId xmlns:a16="http://schemas.microsoft.com/office/drawing/2014/main" id="{FC4C584F-8DD3-4C94-8290-95F922336B32}"/>
            </a:ext>
          </a:extLst>
        </xdr:cNvPr>
        <xdr:cNvSpPr/>
      </xdr:nvSpPr>
      <xdr:spPr>
        <a:xfrm>
          <a:off x="14351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125461</xdr:rowOff>
    </xdr:from>
    <xdr:ext cx="762000" cy="259045"/>
    <xdr:sp macro="" textlink="">
      <xdr:nvSpPr>
        <xdr:cNvPr id="451" name="テキスト ボックス 450">
          <a:extLst>
            <a:ext uri="{FF2B5EF4-FFF2-40B4-BE49-F238E27FC236}">
              <a16:creationId xmlns:a16="http://schemas.microsoft.com/office/drawing/2014/main" id="{52DB1E27-32B0-4061-8313-F9FC808E79A5}"/>
            </a:ext>
          </a:extLst>
        </xdr:cNvPr>
        <xdr:cNvSpPr txBox="1"/>
      </xdr:nvSpPr>
      <xdr:spPr>
        <a:xfrm>
          <a:off x="14020800" y="269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2" name="フローチャート: 判断 451">
          <a:extLst>
            <a:ext uri="{FF2B5EF4-FFF2-40B4-BE49-F238E27FC236}">
              <a16:creationId xmlns:a16="http://schemas.microsoft.com/office/drawing/2014/main" id="{8D87D7BA-9BB1-4F24-95DF-89E6B2001F28}"/>
            </a:ext>
          </a:extLst>
        </xdr:cNvPr>
        <xdr:cNvSpPr/>
      </xdr:nvSpPr>
      <xdr:spPr>
        <a:xfrm>
          <a:off x="13462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127874</xdr:rowOff>
    </xdr:from>
    <xdr:ext cx="762000" cy="259045"/>
    <xdr:sp macro="" textlink="">
      <xdr:nvSpPr>
        <xdr:cNvPr id="453" name="テキスト ボックス 452">
          <a:extLst>
            <a:ext uri="{FF2B5EF4-FFF2-40B4-BE49-F238E27FC236}">
              <a16:creationId xmlns:a16="http://schemas.microsoft.com/office/drawing/2014/main" id="{0FF82071-3042-4D77-A79C-655280EDFA79}"/>
            </a:ext>
          </a:extLst>
        </xdr:cNvPr>
        <xdr:cNvSpPr txBox="1"/>
      </xdr:nvSpPr>
      <xdr:spPr>
        <a:xfrm>
          <a:off x="13131800" y="269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23D0115-E746-42B2-9D2C-93D2EE00D84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5F7DD9F-CCB6-4DEE-A4BF-D3BE025567D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0E5679E-EE62-4E49-A6B9-96231D3578F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D0335E1-9FF1-4B8C-9537-288301A509E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1B1C167-97E2-4436-9BB0-3551478C7EB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168307</xdr:rowOff>
    </xdr:from>
    <xdr:to>
      <xdr:col>68</xdr:col>
      <xdr:colOff>203200</xdr:colOff>
      <xdr:row>15</xdr:row>
      <xdr:rowOff>98457</xdr:rowOff>
    </xdr:to>
    <xdr:sp macro="" textlink="">
      <xdr:nvSpPr>
        <xdr:cNvPr id="459" name="楕円 458">
          <a:extLst>
            <a:ext uri="{FF2B5EF4-FFF2-40B4-BE49-F238E27FC236}">
              <a16:creationId xmlns:a16="http://schemas.microsoft.com/office/drawing/2014/main" id="{318F6C18-7667-48C8-9C17-60EC34E406BD}"/>
            </a:ext>
          </a:extLst>
        </xdr:cNvPr>
        <xdr:cNvSpPr/>
      </xdr:nvSpPr>
      <xdr:spPr>
        <a:xfrm>
          <a:off x="14351000" y="25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108634</xdr:rowOff>
    </xdr:from>
    <xdr:ext cx="762000" cy="259045"/>
    <xdr:sp macro="" textlink="">
      <xdr:nvSpPr>
        <xdr:cNvPr id="460" name="テキスト ボックス 459">
          <a:extLst>
            <a:ext uri="{FF2B5EF4-FFF2-40B4-BE49-F238E27FC236}">
              <a16:creationId xmlns:a16="http://schemas.microsoft.com/office/drawing/2014/main" id="{BD809550-46E2-4178-8470-B84DC580A3FD}"/>
            </a:ext>
          </a:extLst>
        </xdr:cNvPr>
        <xdr:cNvSpPr txBox="1"/>
      </xdr:nvSpPr>
      <xdr:spPr>
        <a:xfrm>
          <a:off x="14020800" y="233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14954</xdr:rowOff>
    </xdr:from>
    <xdr:to>
      <xdr:col>64</xdr:col>
      <xdr:colOff>152400</xdr:colOff>
      <xdr:row>15</xdr:row>
      <xdr:rowOff>116554</xdr:rowOff>
    </xdr:to>
    <xdr:sp macro="" textlink="">
      <xdr:nvSpPr>
        <xdr:cNvPr id="461" name="楕円 460">
          <a:extLst>
            <a:ext uri="{FF2B5EF4-FFF2-40B4-BE49-F238E27FC236}">
              <a16:creationId xmlns:a16="http://schemas.microsoft.com/office/drawing/2014/main" id="{DCFDB329-393B-4212-9441-82C673A7C899}"/>
            </a:ext>
          </a:extLst>
        </xdr:cNvPr>
        <xdr:cNvSpPr/>
      </xdr:nvSpPr>
      <xdr:spPr>
        <a:xfrm>
          <a:off x="13462000" y="25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126731</xdr:rowOff>
    </xdr:from>
    <xdr:ext cx="762000" cy="259045"/>
    <xdr:sp macro="" textlink="">
      <xdr:nvSpPr>
        <xdr:cNvPr id="462" name="テキスト ボックス 461">
          <a:extLst>
            <a:ext uri="{FF2B5EF4-FFF2-40B4-BE49-F238E27FC236}">
              <a16:creationId xmlns:a16="http://schemas.microsoft.com/office/drawing/2014/main" id="{FF3B6FBB-26F4-4428-91DD-E7CF49AD3CCC}"/>
            </a:ext>
          </a:extLst>
        </xdr:cNvPr>
        <xdr:cNvSpPr txBox="1"/>
      </xdr:nvSpPr>
      <xdr:spPr>
        <a:xfrm>
          <a:off x="13131800" y="23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32,745
32,209
357.91
26,122,173
25,270,138
654,998
12,765,513
18,389,102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南九州市第３次定員適正化計画（平成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年２月策定）に基づく緩やかな職</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員数の削減により職員給与，退職手当組合負担金等が減となったものの，会計年度任用職員制度による影響額により増額となり，人件費が類似団体平均を上回る結果となった。主な要因としては，市の基幹産業である農業関連部署への職員配置数が多いことや，総合支所方式と分庁支所方式を組み合わせた方式を採用して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廃校を活用したサテライトオフィス事業費等の減があるものの，市共通商品券作成事業費や予防接種事業費等等の増に伴い，前年度から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百万円の増加となったことが要因となり，比率は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今後においても，物件費の上昇を抑えるため，指定管理料や業務委託の見直し等により経費の削減に努める。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110671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232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154214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450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上回る要因として，子ども医療費助成事業費，障害者自立支援給付事業費等の額が膨らんでいることなどが挙げられる。財政支援や資格審査等の適正化，健康増進，予防等の施策を徹底して進め，上昇の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59</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45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4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45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59</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20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平均を上回っている主な要因は，国保・介護・後期高齢者特別会計への繰出金である。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今後も繰出金の負担増が予想されるため，独立採算の原則に基づいて受益者負担の適正化を図りながら，基準外の繰出しの見直し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5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1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57</xdr:row>
      <xdr:rowOff>153670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2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一部事務組合負担金等は増加したが，広域消防組合費や企業立地推進事業費の減少による影響で，前年度より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ポイント下降した。類似団体平均は下回っているものの，令和元年度の市単独事業の補助金見直し結果に基づき，今後も引き続き，負担金の精査や事業成果の検証を行い，廃止を含めた見直し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を図ることで，財政の健全化に努める。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620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140716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比率は増加したが，類似団体平均を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ポイント下回っている。前年度から元金償還金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百万円の減，利子償還金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百万円の減により地方債残高（償還終了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件・償還開始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今後も老朽化した公共施設等の整備や，新ごみ処理施設の整備に伴い，比率が上昇することが予想されるため，財政計画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138430</xdr:rowOff>
    </xdr:from>
    <xdr:to>
      <xdr:col>24</xdr:col>
      <xdr:colOff>25400</xdr:colOff>
      <xdr:row>74</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25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118127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161290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25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161290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40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40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44467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95250</xdr:rowOff>
    </xdr:from>
    <xdr:to>
      <xdr:col>24</xdr:col>
      <xdr:colOff>76200</xdr:colOff>
      <xdr:row>75</xdr:row>
      <xdr:rowOff>25400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ポイント増加したが，単年度の公債費以外に係る比率は類似団体平均と同水準となっている。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人件費や扶助費等の義務的経費の割合が高いため，今後も，さらなる行財政改革の取組みを通じて経常経費の削減を図り，財政の健全化に努める。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76</xdr:row>
      <xdr:rowOff>136144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977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97763"/>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8128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7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8128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103140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153071</xdr:rowOff>
    </xdr:from>
    <xdr:to>
      <xdr:col>29</xdr:col>
      <xdr:colOff>127000</xdr:colOff>
      <xdr:row>16</xdr:row>
      <xdr:rowOff>164915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3896"/>
          <a:ext cx="647700" cy="1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137848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157469</xdr:rowOff>
    </xdr:from>
    <xdr:to>
      <xdr:col>26</xdr:col>
      <xdr:colOff>50800</xdr:colOff>
      <xdr:row>16</xdr:row>
      <xdr:rowOff>164915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48294"/>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157469</xdr:rowOff>
    </xdr:from>
    <xdr:to>
      <xdr:col>22</xdr:col>
      <xdr:colOff>114300</xdr:colOff>
      <xdr:row>16</xdr:row>
      <xdr:rowOff>168039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48294"/>
          <a:ext cx="698500" cy="10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44075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168039</xdr:rowOff>
    </xdr:from>
    <xdr:to>
      <xdr:col>18</xdr:col>
      <xdr:colOff>177800</xdr:colOff>
      <xdr:row>17</xdr:row>
      <xdr:rowOff>4078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58864"/>
          <a:ext cx="698500" cy="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61754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103185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3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102271</xdr:rowOff>
    </xdr:from>
    <xdr:to>
      <xdr:col>29</xdr:col>
      <xdr:colOff>177800</xdr:colOff>
      <xdr:row>17</xdr:row>
      <xdr:rowOff>32421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118798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114115</xdr:rowOff>
    </xdr:from>
    <xdr:to>
      <xdr:col>26</xdr:col>
      <xdr:colOff>101600</xdr:colOff>
      <xdr:row>17</xdr:row>
      <xdr:rowOff>44265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4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54442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106669</xdr:rowOff>
    </xdr:from>
    <xdr:to>
      <xdr:col>22</xdr:col>
      <xdr:colOff>165100</xdr:colOff>
      <xdr:row>17</xdr:row>
      <xdr:rowOff>36819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46996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6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117239</xdr:rowOff>
    </xdr:from>
    <xdr:to>
      <xdr:col>19</xdr:col>
      <xdr:colOff>38100</xdr:colOff>
      <xdr:row>17</xdr:row>
      <xdr:rowOff>47389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0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57566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7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124728</xdr:rowOff>
    </xdr:from>
    <xdr:to>
      <xdr:col>15</xdr:col>
      <xdr:colOff>101600</xdr:colOff>
      <xdr:row>17</xdr:row>
      <xdr:rowOff>54878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65055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342307</xdr:rowOff>
    </xdr:from>
    <xdr:to>
      <xdr:col>29</xdr:col>
      <xdr:colOff>127000</xdr:colOff>
      <xdr:row>38</xdr:row>
      <xdr:rowOff>1639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67007"/>
          <a:ext cx="647700" cy="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874</xdr:rowOff>
    </xdr:from>
    <xdr:to>
      <xdr:col>26</xdr:col>
      <xdr:colOff>50800</xdr:colOff>
      <xdr:row>38</xdr:row>
      <xdr:rowOff>1639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68474"/>
          <a:ext cx="698500" cy="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874</xdr:rowOff>
    </xdr:from>
    <xdr:to>
      <xdr:col>22</xdr:col>
      <xdr:colOff>114300</xdr:colOff>
      <xdr:row>38</xdr:row>
      <xdr:rowOff>7339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68474"/>
          <a:ext cx="698500" cy="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5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5221</xdr:rowOff>
    </xdr:from>
    <xdr:to>
      <xdr:col>18</xdr:col>
      <xdr:colOff>177800</xdr:colOff>
      <xdr:row>38</xdr:row>
      <xdr:rowOff>7339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72821"/>
          <a:ext cx="698500" cy="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64080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291507</xdr:rowOff>
    </xdr:from>
    <xdr:to>
      <xdr:col>29</xdr:col>
      <xdr:colOff>177800</xdr:colOff>
      <xdr:row>38</xdr:row>
      <xdr:rowOff>50207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263584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293739</xdr:rowOff>
    </xdr:from>
    <xdr:to>
      <xdr:col>26</xdr:col>
      <xdr:colOff>101600</xdr:colOff>
      <xdr:row>38</xdr:row>
      <xdr:rowOff>52439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37216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292974</xdr:rowOff>
    </xdr:from>
    <xdr:to>
      <xdr:col>22</xdr:col>
      <xdr:colOff>165100</xdr:colOff>
      <xdr:row>38</xdr:row>
      <xdr:rowOff>51674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61851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299439</xdr:rowOff>
    </xdr:from>
    <xdr:to>
      <xdr:col>19</xdr:col>
      <xdr:colOff>38100</xdr:colOff>
      <xdr:row>38</xdr:row>
      <xdr:rowOff>58139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42916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297321</xdr:rowOff>
    </xdr:from>
    <xdr:to>
      <xdr:col>15</xdr:col>
      <xdr:colOff>101600</xdr:colOff>
      <xdr:row>38</xdr:row>
      <xdr:rowOff>56021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40798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32,745
32,209
357.91
26,122,173
25,270,138
654,998
12,765,513
18,389,102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115379</xdr:rowOff>
    </xdr:from>
    <xdr:to>
      <xdr:col>24</xdr:col>
      <xdr:colOff>63500</xdr:colOff>
      <xdr:row>35</xdr:row>
      <xdr:rowOff>138659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6129"/>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132397</xdr:rowOff>
    </xdr:from>
    <xdr:to>
      <xdr:col>19</xdr:col>
      <xdr:colOff>177800</xdr:colOff>
      <xdr:row>35</xdr:row>
      <xdr:rowOff>138659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33147"/>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132397</xdr:rowOff>
    </xdr:from>
    <xdr:to>
      <xdr:col>15</xdr:col>
      <xdr:colOff>50800</xdr:colOff>
      <xdr:row>36</xdr:row>
      <xdr:rowOff>19952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3147"/>
          <a:ext cx="889000" cy="5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164228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19952</xdr:rowOff>
    </xdr:from>
    <xdr:to>
      <xdr:col>10</xdr:col>
      <xdr:colOff>114300</xdr:colOff>
      <xdr:row>36</xdr:row>
      <xdr:rowOff>24498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2152"/>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87482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132173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64579</xdr:rowOff>
    </xdr:from>
    <xdr:to>
      <xdr:col>24</xdr:col>
      <xdr:colOff>114300</xdr:colOff>
      <xdr:row>35</xdr:row>
      <xdr:rowOff>166179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87456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87859</xdr:rowOff>
    </xdr:from>
    <xdr:to>
      <xdr:col>20</xdr:col>
      <xdr:colOff>38100</xdr:colOff>
      <xdr:row>36</xdr:row>
      <xdr:rowOff>18009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34536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6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81597</xdr:rowOff>
    </xdr:from>
    <xdr:to>
      <xdr:col>15</xdr:col>
      <xdr:colOff>101600</xdr:colOff>
      <xdr:row>36</xdr:row>
      <xdr:rowOff>11747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28274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5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140602</xdr:rowOff>
    </xdr:from>
    <xdr:to>
      <xdr:col>10</xdr:col>
      <xdr:colOff>165100</xdr:colOff>
      <xdr:row>36</xdr:row>
      <xdr:rowOff>70752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87279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145148</xdr:rowOff>
    </xdr:from>
    <xdr:to>
      <xdr:col>6</xdr:col>
      <xdr:colOff>38100</xdr:colOff>
      <xdr:row>36</xdr:row>
      <xdr:rowOff>75298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91825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144135</xdr:rowOff>
    </xdr:from>
    <xdr:to>
      <xdr:col>24</xdr:col>
      <xdr:colOff>63500</xdr:colOff>
      <xdr:row>57</xdr:row>
      <xdr:rowOff>154481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16785"/>
          <a:ext cx="8382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154481</xdr:rowOff>
    </xdr:from>
    <xdr:to>
      <xdr:col>19</xdr:col>
      <xdr:colOff>177800</xdr:colOff>
      <xdr:row>58</xdr:row>
      <xdr:rowOff>9030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7131"/>
          <a:ext cx="889000" cy="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9030</xdr:rowOff>
    </xdr:from>
    <xdr:to>
      <xdr:col>15</xdr:col>
      <xdr:colOff>50800</xdr:colOff>
      <xdr:row>58</xdr:row>
      <xdr:rowOff>33248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3130"/>
          <a:ext cx="889000" cy="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88697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33248</xdr:rowOff>
    </xdr:from>
    <xdr:to>
      <xdr:col>10</xdr:col>
      <xdr:colOff>114300</xdr:colOff>
      <xdr:row>58</xdr:row>
      <xdr:rowOff>69648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7348"/>
          <a:ext cx="889000" cy="3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91839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128243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93335</xdr:rowOff>
    </xdr:from>
    <xdr:to>
      <xdr:col>24</xdr:col>
      <xdr:colOff>114300</xdr:colOff>
      <xdr:row>58</xdr:row>
      <xdr:rowOff>23485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116212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103681</xdr:rowOff>
    </xdr:from>
    <xdr:to>
      <xdr:col>20</xdr:col>
      <xdr:colOff>38100</xdr:colOff>
      <xdr:row>58</xdr:row>
      <xdr:rowOff>33831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50358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5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129680</xdr:rowOff>
    </xdr:from>
    <xdr:to>
      <xdr:col>15</xdr:col>
      <xdr:colOff>101600</xdr:colOff>
      <xdr:row>58</xdr:row>
      <xdr:rowOff>59830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76357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7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153898</xdr:rowOff>
    </xdr:from>
    <xdr:to>
      <xdr:col>10</xdr:col>
      <xdr:colOff>165100</xdr:colOff>
      <xdr:row>58</xdr:row>
      <xdr:rowOff>84048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100575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18848</xdr:rowOff>
    </xdr:from>
    <xdr:to>
      <xdr:col>6</xdr:col>
      <xdr:colOff>38100</xdr:colOff>
      <xdr:row>58</xdr:row>
      <xdr:rowOff>120448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111575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31246</xdr:rowOff>
    </xdr:from>
    <xdr:to>
      <xdr:col>24</xdr:col>
      <xdr:colOff>63500</xdr:colOff>
      <xdr:row>79</xdr:row>
      <xdr:rowOff>36176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75796"/>
          <a:ext cx="8382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22755</xdr:rowOff>
    </xdr:from>
    <xdr:to>
      <xdr:col>19</xdr:col>
      <xdr:colOff>177800</xdr:colOff>
      <xdr:row>79</xdr:row>
      <xdr:rowOff>31246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6730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15424</xdr:rowOff>
    </xdr:from>
    <xdr:to>
      <xdr:col>15</xdr:col>
      <xdr:colOff>50800</xdr:colOff>
      <xdr:row>79</xdr:row>
      <xdr:rowOff>22755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59974"/>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5990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874</xdr:rowOff>
    </xdr:from>
    <xdr:to>
      <xdr:col>10</xdr:col>
      <xdr:colOff>114300</xdr:colOff>
      <xdr:row>79</xdr:row>
      <xdr:rowOff>15424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45424"/>
          <a:ext cx="8890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62927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156826</xdr:rowOff>
    </xdr:from>
    <xdr:to>
      <xdr:col>24</xdr:col>
      <xdr:colOff>114300</xdr:colOff>
      <xdr:row>79</xdr:row>
      <xdr:rowOff>86976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71753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151896</xdr:rowOff>
    </xdr:from>
    <xdr:to>
      <xdr:col>20</xdr:col>
      <xdr:colOff>38100</xdr:colOff>
      <xdr:row>79</xdr:row>
      <xdr:rowOff>82046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73173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1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143405</xdr:rowOff>
    </xdr:from>
    <xdr:to>
      <xdr:col>15</xdr:col>
      <xdr:colOff>101600</xdr:colOff>
      <xdr:row>79</xdr:row>
      <xdr:rowOff>73555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64682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0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136074</xdr:rowOff>
    </xdr:from>
    <xdr:to>
      <xdr:col>10</xdr:col>
      <xdr:colOff>165100</xdr:colOff>
      <xdr:row>79</xdr:row>
      <xdr:rowOff>66224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57351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0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121524</xdr:rowOff>
    </xdr:from>
    <xdr:to>
      <xdr:col>6</xdr:col>
      <xdr:colOff>38100</xdr:colOff>
      <xdr:row>79</xdr:row>
      <xdr:rowOff>51674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42801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71588</xdr:rowOff>
    </xdr:from>
    <xdr:to>
      <xdr:col>24</xdr:col>
      <xdr:colOff>63500</xdr:colOff>
      <xdr:row>94</xdr:row>
      <xdr:rowOff>53060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844988"/>
          <a:ext cx="838200" cy="3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71588</xdr:rowOff>
    </xdr:from>
    <xdr:to>
      <xdr:col>19</xdr:col>
      <xdr:colOff>177800</xdr:colOff>
      <xdr:row>94</xdr:row>
      <xdr:rowOff>94807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44988"/>
          <a:ext cx="889000" cy="36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94807</xdr:rowOff>
    </xdr:from>
    <xdr:to>
      <xdr:col>15</xdr:col>
      <xdr:colOff>50800</xdr:colOff>
      <xdr:row>95</xdr:row>
      <xdr:rowOff>14002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11107"/>
          <a:ext cx="889000" cy="9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168442</xdr:rowOff>
    </xdr:from>
    <xdr:to>
      <xdr:col>15</xdr:col>
      <xdr:colOff>101600</xdr:colOff>
      <xdr:row>97</xdr:row>
      <xdr:rowOff>98592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89719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14002</xdr:rowOff>
    </xdr:from>
    <xdr:to>
      <xdr:col>10</xdr:col>
      <xdr:colOff>114300</xdr:colOff>
      <xdr:row>95</xdr:row>
      <xdr:rowOff>67866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01752"/>
          <a:ext cx="889000" cy="5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26296</xdr:rowOff>
    </xdr:from>
    <xdr:to>
      <xdr:col>10</xdr:col>
      <xdr:colOff>165100</xdr:colOff>
      <xdr:row>97</xdr:row>
      <xdr:rowOff>127896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119023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86113</xdr:rowOff>
    </xdr:from>
    <xdr:to>
      <xdr:col>6</xdr:col>
      <xdr:colOff>38100</xdr:colOff>
      <xdr:row>98</xdr:row>
      <xdr:rowOff>16263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2260</xdr:rowOff>
    </xdr:from>
    <xdr:to>
      <xdr:col>24</xdr:col>
      <xdr:colOff>114300</xdr:colOff>
      <xdr:row>94</xdr:row>
      <xdr:rowOff>103860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25137</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6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20788</xdr:rowOff>
    </xdr:from>
    <xdr:to>
      <xdr:col>20</xdr:col>
      <xdr:colOff>38100</xdr:colOff>
      <xdr:row>92</xdr:row>
      <xdr:rowOff>122388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9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138915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56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44007</xdr:rowOff>
    </xdr:from>
    <xdr:to>
      <xdr:col>15</xdr:col>
      <xdr:colOff>101600</xdr:colOff>
      <xdr:row>94</xdr:row>
      <xdr:rowOff>145607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162134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3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134652</xdr:rowOff>
    </xdr:from>
    <xdr:to>
      <xdr:col>10</xdr:col>
      <xdr:colOff>165100</xdr:colOff>
      <xdr:row>95</xdr:row>
      <xdr:rowOff>64802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81329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2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17066</xdr:rowOff>
    </xdr:from>
    <xdr:to>
      <xdr:col>6</xdr:col>
      <xdr:colOff>38100</xdr:colOff>
      <xdr:row>95</xdr:row>
      <xdr:rowOff>118666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135193</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8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94636</xdr:rowOff>
    </xdr:from>
    <xdr:to>
      <xdr:col>55</xdr:col>
      <xdr:colOff>0</xdr:colOff>
      <xdr:row>38</xdr:row>
      <xdr:rowOff>9718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38286"/>
          <a:ext cx="838200" cy="8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19744</xdr:rowOff>
    </xdr:from>
    <xdr:to>
      <xdr:col>50</xdr:col>
      <xdr:colOff>114300</xdr:colOff>
      <xdr:row>38</xdr:row>
      <xdr:rowOff>9718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91944"/>
          <a:ext cx="889000" cy="3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19744</xdr:rowOff>
    </xdr:from>
    <xdr:to>
      <xdr:col>45</xdr:col>
      <xdr:colOff>177800</xdr:colOff>
      <xdr:row>38</xdr:row>
      <xdr:rowOff>52767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91944"/>
          <a:ext cx="889000" cy="37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31390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6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52767</xdr:rowOff>
    </xdr:from>
    <xdr:to>
      <xdr:col>41</xdr:col>
      <xdr:colOff>50800</xdr:colOff>
      <xdr:row>38</xdr:row>
      <xdr:rowOff>74503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67867"/>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122690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43836</xdr:rowOff>
    </xdr:from>
    <xdr:to>
      <xdr:col>55</xdr:col>
      <xdr:colOff>50800</xdr:colOff>
      <xdr:row>37</xdr:row>
      <xdr:rowOff>145436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66713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3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130368</xdr:rowOff>
    </xdr:from>
    <xdr:to>
      <xdr:col>50</xdr:col>
      <xdr:colOff>165100</xdr:colOff>
      <xdr:row>38</xdr:row>
      <xdr:rowOff>60518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51645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140394</xdr:rowOff>
    </xdr:from>
    <xdr:to>
      <xdr:col>46</xdr:col>
      <xdr:colOff>38100</xdr:colOff>
      <xdr:row>36</xdr:row>
      <xdr:rowOff>70544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61671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3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1967</xdr:rowOff>
    </xdr:from>
    <xdr:to>
      <xdr:col>41</xdr:col>
      <xdr:colOff>101600</xdr:colOff>
      <xdr:row>38</xdr:row>
      <xdr:rowOff>103567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94694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0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23703</xdr:rowOff>
    </xdr:from>
    <xdr:to>
      <xdr:col>36</xdr:col>
      <xdr:colOff>165100</xdr:colOff>
      <xdr:row>38</xdr:row>
      <xdr:rowOff>125303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116430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108303</xdr:rowOff>
    </xdr:from>
    <xdr:to>
      <xdr:col>55</xdr:col>
      <xdr:colOff>0</xdr:colOff>
      <xdr:row>57</xdr:row>
      <xdr:rowOff>132930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80953"/>
          <a:ext cx="8382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108303</xdr:rowOff>
    </xdr:from>
    <xdr:to>
      <xdr:col>50</xdr:col>
      <xdr:colOff>114300</xdr:colOff>
      <xdr:row>58</xdr:row>
      <xdr:rowOff>57662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80953"/>
          <a:ext cx="889000" cy="1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145134</xdr:rowOff>
    </xdr:from>
    <xdr:to>
      <xdr:col>45</xdr:col>
      <xdr:colOff>177800</xdr:colOff>
      <xdr:row>58</xdr:row>
      <xdr:rowOff>57662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17784"/>
          <a:ext cx="889000" cy="8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89386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1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145134</xdr:rowOff>
    </xdr:from>
    <xdr:to>
      <xdr:col>41</xdr:col>
      <xdr:colOff>50800</xdr:colOff>
      <xdr:row>58</xdr:row>
      <xdr:rowOff>22562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17784"/>
          <a:ext cx="889000" cy="4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74827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50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82130</xdr:rowOff>
    </xdr:from>
    <xdr:to>
      <xdr:col>55</xdr:col>
      <xdr:colOff>50800</xdr:colOff>
      <xdr:row>58</xdr:row>
      <xdr:rowOff>12280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105007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57503</xdr:rowOff>
    </xdr:from>
    <xdr:to>
      <xdr:col>50</xdr:col>
      <xdr:colOff>165100</xdr:colOff>
      <xdr:row>57</xdr:row>
      <xdr:rowOff>159103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4180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60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6862</xdr:rowOff>
    </xdr:from>
    <xdr:to>
      <xdr:col>46</xdr:col>
      <xdr:colOff>38100</xdr:colOff>
      <xdr:row>58</xdr:row>
      <xdr:rowOff>108462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99589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94334</xdr:rowOff>
    </xdr:from>
    <xdr:to>
      <xdr:col>41</xdr:col>
      <xdr:colOff>101600</xdr:colOff>
      <xdr:row>58</xdr:row>
      <xdr:rowOff>24484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15611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143212</xdr:rowOff>
    </xdr:from>
    <xdr:to>
      <xdr:col>36</xdr:col>
      <xdr:colOff>165100</xdr:colOff>
      <xdr:row>58</xdr:row>
      <xdr:rowOff>73362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1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64489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123710</xdr:rowOff>
    </xdr:from>
    <xdr:to>
      <xdr:col>55</xdr:col>
      <xdr:colOff>0</xdr:colOff>
      <xdr:row>76</xdr:row>
      <xdr:rowOff>158344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53910"/>
          <a:ext cx="8382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123710</xdr:rowOff>
    </xdr:from>
    <xdr:to>
      <xdr:col>50</xdr:col>
      <xdr:colOff>114300</xdr:colOff>
      <xdr:row>77</xdr:row>
      <xdr:rowOff>30429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153910"/>
          <a:ext cx="889000" cy="7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30429</xdr:rowOff>
    </xdr:from>
    <xdr:to>
      <xdr:col>45</xdr:col>
      <xdr:colOff>177800</xdr:colOff>
      <xdr:row>79</xdr:row>
      <xdr:rowOff>23698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32079"/>
          <a:ext cx="889000" cy="3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42139</xdr:rowOff>
    </xdr:from>
    <xdr:to>
      <xdr:col>41</xdr:col>
      <xdr:colOff>50800</xdr:colOff>
      <xdr:row>79</xdr:row>
      <xdr:rowOff>23698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15239"/>
          <a:ext cx="889000" cy="1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9580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107544</xdr:rowOff>
    </xdr:from>
    <xdr:to>
      <xdr:col>55</xdr:col>
      <xdr:colOff>50800</xdr:colOff>
      <xdr:row>77</xdr:row>
      <xdr:rowOff>37694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130421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72910</xdr:rowOff>
    </xdr:from>
    <xdr:to>
      <xdr:col>50</xdr:col>
      <xdr:colOff>165100</xdr:colOff>
      <xdr:row>77</xdr:row>
      <xdr:rowOff>3060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19588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151079</xdr:rowOff>
    </xdr:from>
    <xdr:to>
      <xdr:col>46</xdr:col>
      <xdr:colOff>38100</xdr:colOff>
      <xdr:row>77</xdr:row>
      <xdr:rowOff>81229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72356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27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144348</xdr:rowOff>
    </xdr:from>
    <xdr:to>
      <xdr:col>41</xdr:col>
      <xdr:colOff>101600</xdr:colOff>
      <xdr:row>79</xdr:row>
      <xdr:rowOff>74498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65625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1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162789</xdr:rowOff>
    </xdr:from>
    <xdr:to>
      <xdr:col>36</xdr:col>
      <xdr:colOff>165100</xdr:colOff>
      <xdr:row>78</xdr:row>
      <xdr:rowOff>92939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84066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146456</xdr:rowOff>
    </xdr:from>
    <xdr:to>
      <xdr:col>55</xdr:col>
      <xdr:colOff>0</xdr:colOff>
      <xdr:row>99</xdr:row>
      <xdr:rowOff>48535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48556"/>
          <a:ext cx="838200" cy="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48535</xdr:rowOff>
    </xdr:from>
    <xdr:to>
      <xdr:col>50</xdr:col>
      <xdr:colOff>114300</xdr:colOff>
      <xdr:row>99</xdr:row>
      <xdr:rowOff>66097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7022085"/>
          <a:ext cx="889000" cy="1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93320</xdr:rowOff>
    </xdr:from>
    <xdr:to>
      <xdr:col>45</xdr:col>
      <xdr:colOff>177800</xdr:colOff>
      <xdr:row>99</xdr:row>
      <xdr:rowOff>66097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95420"/>
          <a:ext cx="889000" cy="14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93320</xdr:rowOff>
    </xdr:from>
    <xdr:to>
      <xdr:col>41</xdr:col>
      <xdr:colOff>50800</xdr:colOff>
      <xdr:row>98</xdr:row>
      <xdr:rowOff>108617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95420"/>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153888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95656</xdr:rowOff>
    </xdr:from>
    <xdr:to>
      <xdr:col>55</xdr:col>
      <xdr:colOff>50800</xdr:colOff>
      <xdr:row>99</xdr:row>
      <xdr:rowOff>25806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169185</xdr:rowOff>
    </xdr:from>
    <xdr:to>
      <xdr:col>50</xdr:col>
      <xdr:colOff>165100</xdr:colOff>
      <xdr:row>99</xdr:row>
      <xdr:rowOff>99335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90462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15297</xdr:rowOff>
    </xdr:from>
    <xdr:to>
      <xdr:col>46</xdr:col>
      <xdr:colOff>38100</xdr:colOff>
      <xdr:row>99</xdr:row>
      <xdr:rowOff>116897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108024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8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42520</xdr:rowOff>
    </xdr:from>
    <xdr:to>
      <xdr:col>41</xdr:col>
      <xdr:colOff>101600</xdr:colOff>
      <xdr:row>98</xdr:row>
      <xdr:rowOff>144120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160647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57817</xdr:rowOff>
    </xdr:from>
    <xdr:to>
      <xdr:col>36</xdr:col>
      <xdr:colOff>165100</xdr:colOff>
      <xdr:row>98</xdr:row>
      <xdr:rowOff>159417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4494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21367</xdr:rowOff>
    </xdr:from>
    <xdr:to>
      <xdr:col>85</xdr:col>
      <xdr:colOff>127000</xdr:colOff>
      <xdr:row>39</xdr:row>
      <xdr:rowOff>61486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07917"/>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21367</xdr:rowOff>
    </xdr:from>
    <xdr:to>
      <xdr:col>81</xdr:col>
      <xdr:colOff>50800</xdr:colOff>
      <xdr:row>39</xdr:row>
      <xdr:rowOff>42153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07917"/>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28291</xdr:rowOff>
    </xdr:from>
    <xdr:to>
      <xdr:col>76</xdr:col>
      <xdr:colOff>114300</xdr:colOff>
      <xdr:row>39</xdr:row>
      <xdr:rowOff>42153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14841"/>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18367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28291</xdr:rowOff>
    </xdr:from>
    <xdr:to>
      <xdr:col>71</xdr:col>
      <xdr:colOff>177800</xdr:colOff>
      <xdr:row>39</xdr:row>
      <xdr:rowOff>73210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14841"/>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72284</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2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112354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10686</xdr:rowOff>
    </xdr:from>
    <xdr:to>
      <xdr:col>85</xdr:col>
      <xdr:colOff>177800</xdr:colOff>
      <xdr:row>39</xdr:row>
      <xdr:rowOff>112286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97063</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142017</xdr:rowOff>
    </xdr:from>
    <xdr:to>
      <xdr:col>81</xdr:col>
      <xdr:colOff>101600</xdr:colOff>
      <xdr:row>39</xdr:row>
      <xdr:rowOff>72167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63294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162803</xdr:rowOff>
    </xdr:from>
    <xdr:to>
      <xdr:col>76</xdr:col>
      <xdr:colOff>165100</xdr:colOff>
      <xdr:row>39</xdr:row>
      <xdr:rowOff>92953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84080</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7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148941</xdr:rowOff>
    </xdr:from>
    <xdr:to>
      <xdr:col>72</xdr:col>
      <xdr:colOff>38100</xdr:colOff>
      <xdr:row>39</xdr:row>
      <xdr:rowOff>79091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6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70218</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5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22410</xdr:rowOff>
    </xdr:from>
    <xdr:to>
      <xdr:col>67</xdr:col>
      <xdr:colOff>101600</xdr:colOff>
      <xdr:row>39</xdr:row>
      <xdr:rowOff>124010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115137</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46872</xdr:rowOff>
    </xdr:from>
    <xdr:to>
      <xdr:col>85</xdr:col>
      <xdr:colOff>127000</xdr:colOff>
      <xdr:row>78</xdr:row>
      <xdr:rowOff>47949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5481300" y="13419972"/>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46872</xdr:rowOff>
    </xdr:from>
    <xdr:to>
      <xdr:col>81</xdr:col>
      <xdr:colOff>50800</xdr:colOff>
      <xdr:row>78</xdr:row>
      <xdr:rowOff>48609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41997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48609</xdr:rowOff>
    </xdr:from>
    <xdr:to>
      <xdr:col>76</xdr:col>
      <xdr:colOff>114300</xdr:colOff>
      <xdr:row>78</xdr:row>
      <xdr:rowOff>62776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421709"/>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100554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54288</xdr:rowOff>
    </xdr:from>
    <xdr:to>
      <xdr:col>71</xdr:col>
      <xdr:colOff>177800</xdr:colOff>
      <xdr:row>78</xdr:row>
      <xdr:rowOff>62776</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427388"/>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114597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117857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168599</xdr:rowOff>
    </xdr:from>
    <xdr:to>
      <xdr:col>85</xdr:col>
      <xdr:colOff>177800</xdr:colOff>
      <xdr:row>78</xdr:row>
      <xdr:rowOff>98749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3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167522</xdr:rowOff>
    </xdr:from>
    <xdr:to>
      <xdr:col>81</xdr:col>
      <xdr:colOff>101600</xdr:colOff>
      <xdr:row>78</xdr:row>
      <xdr:rowOff>97672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3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88799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4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169259</xdr:rowOff>
    </xdr:from>
    <xdr:to>
      <xdr:col>76</xdr:col>
      <xdr:colOff>165100</xdr:colOff>
      <xdr:row>78</xdr:row>
      <xdr:rowOff>99409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90536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4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11976</xdr:rowOff>
    </xdr:from>
    <xdr:to>
      <xdr:col>72</xdr:col>
      <xdr:colOff>38100</xdr:colOff>
      <xdr:row>78</xdr:row>
      <xdr:rowOff>113576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3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104703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4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3488</xdr:rowOff>
    </xdr:from>
    <xdr:to>
      <xdr:col>67</xdr:col>
      <xdr:colOff>101600</xdr:colOff>
      <xdr:row>78</xdr:row>
      <xdr:rowOff>105088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3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96215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4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112323</xdr:rowOff>
    </xdr:from>
    <xdr:to>
      <xdr:col>85</xdr:col>
      <xdr:colOff>127000</xdr:colOff>
      <xdr:row>98</xdr:row>
      <xdr:rowOff>126431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914423"/>
          <a:ext cx="8382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110742</xdr:rowOff>
    </xdr:from>
    <xdr:to>
      <xdr:col>81</xdr:col>
      <xdr:colOff>50800</xdr:colOff>
      <xdr:row>98</xdr:row>
      <xdr:rowOff>112323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912842"/>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110742</xdr:rowOff>
    </xdr:from>
    <xdr:to>
      <xdr:col>76</xdr:col>
      <xdr:colOff>114300</xdr:colOff>
      <xdr:row>98</xdr:row>
      <xdr:rowOff>170121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912842"/>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20459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162795</xdr:rowOff>
    </xdr:from>
    <xdr:to>
      <xdr:col>71</xdr:col>
      <xdr:colOff>177800</xdr:colOff>
      <xdr:row>98</xdr:row>
      <xdr:rowOff>170121</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964895"/>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33031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37842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70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75631</xdr:rowOff>
    </xdr:from>
    <xdr:to>
      <xdr:col>85</xdr:col>
      <xdr:colOff>177800</xdr:colOff>
      <xdr:row>99</xdr:row>
      <xdr:rowOff>5781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35008</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6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61523</xdr:rowOff>
    </xdr:from>
    <xdr:to>
      <xdr:col>81</xdr:col>
      <xdr:colOff>101600</xdr:colOff>
      <xdr:row>98</xdr:row>
      <xdr:rowOff>163123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8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8200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6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59942</xdr:rowOff>
    </xdr:from>
    <xdr:to>
      <xdr:col>76</xdr:col>
      <xdr:colOff>165100</xdr:colOff>
      <xdr:row>98</xdr:row>
      <xdr:rowOff>161542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8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6619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63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119321</xdr:rowOff>
    </xdr:from>
    <xdr:to>
      <xdr:col>72</xdr:col>
      <xdr:colOff>38100</xdr:colOff>
      <xdr:row>99</xdr:row>
      <xdr:rowOff>49471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40598</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70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111995</xdr:rowOff>
    </xdr:from>
    <xdr:to>
      <xdr:col>67</xdr:col>
      <xdr:colOff>101600</xdr:colOff>
      <xdr:row>99</xdr:row>
      <xdr:rowOff>42145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58672</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66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98781</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785331"/>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98781</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20434300" y="6785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161927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68757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47981</xdr:rowOff>
    </xdr:from>
    <xdr:to>
      <xdr:col>112</xdr:col>
      <xdr:colOff>38100</xdr:colOff>
      <xdr:row>39</xdr:row>
      <xdr:rowOff>149581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140708</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198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139197</xdr:rowOff>
    </xdr:from>
    <xdr:to>
      <xdr:col>116</xdr:col>
      <xdr:colOff>63500</xdr:colOff>
      <xdr:row>58</xdr:row>
      <xdr:rowOff>139197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0832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139197</xdr:rowOff>
    </xdr:from>
    <xdr:to>
      <xdr:col>111</xdr:col>
      <xdr:colOff>177800</xdr:colOff>
      <xdr:row>58</xdr:row>
      <xdr:rowOff>139220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0434300" y="1008329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139220</xdr:rowOff>
    </xdr:from>
    <xdr:to>
      <xdr:col>107</xdr:col>
      <xdr:colOff>50800</xdr:colOff>
      <xdr:row>58</xdr:row>
      <xdr:rowOff>139540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9545300" y="1008332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98510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139334</xdr:rowOff>
    </xdr:from>
    <xdr:to>
      <xdr:col>102</xdr:col>
      <xdr:colOff>114300</xdr:colOff>
      <xdr:row>58</xdr:row>
      <xdr:rowOff>139540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656300" y="1008343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105003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7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106718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88397</xdr:rowOff>
    </xdr:from>
    <xdr:to>
      <xdr:col>116</xdr:col>
      <xdr:colOff>114300</xdr:colOff>
      <xdr:row>59</xdr:row>
      <xdr:rowOff>18547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3324</xdr:rowOff>
    </xdr:from>
    <xdr:ext cx="313932"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47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88397</xdr:rowOff>
    </xdr:from>
    <xdr:to>
      <xdr:col>112</xdr:col>
      <xdr:colOff>38100</xdr:colOff>
      <xdr:row>59</xdr:row>
      <xdr:rowOff>18547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9674</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66333" y="1012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88420</xdr:rowOff>
    </xdr:from>
    <xdr:to>
      <xdr:col>107</xdr:col>
      <xdr:colOff>101600</xdr:colOff>
      <xdr:row>59</xdr:row>
      <xdr:rowOff>18570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9697</xdr:rowOff>
    </xdr:from>
    <xdr:ext cx="313932"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277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88740</xdr:rowOff>
    </xdr:from>
    <xdr:to>
      <xdr:col>102</xdr:col>
      <xdr:colOff>165100</xdr:colOff>
      <xdr:row>59</xdr:row>
      <xdr:rowOff>18890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0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10017</xdr:rowOff>
    </xdr:from>
    <xdr:ext cx="249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420650" y="10125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88534</xdr:rowOff>
    </xdr:from>
    <xdr:to>
      <xdr:col>98</xdr:col>
      <xdr:colOff>38100</xdr:colOff>
      <xdr:row>59</xdr:row>
      <xdr:rowOff>18684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9811</xdr:rowOff>
    </xdr:from>
    <xdr:ext cx="313932"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99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120922</xdr:rowOff>
    </xdr:from>
    <xdr:to>
      <xdr:col>116</xdr:col>
      <xdr:colOff>63500</xdr:colOff>
      <xdr:row>74</xdr:row>
      <xdr:rowOff>129984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1323300" y="12808222"/>
          <a:ext cx="8382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69422</xdr:rowOff>
    </xdr:from>
    <xdr:to>
      <xdr:col>111</xdr:col>
      <xdr:colOff>177800</xdr:colOff>
      <xdr:row>74</xdr:row>
      <xdr:rowOff>120922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2756722"/>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69422</xdr:rowOff>
    </xdr:from>
    <xdr:to>
      <xdr:col>107</xdr:col>
      <xdr:colOff>50800</xdr:colOff>
      <xdr:row>74</xdr:row>
      <xdr:rowOff>118636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756722"/>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118636</xdr:rowOff>
    </xdr:from>
    <xdr:to>
      <xdr:col>102</xdr:col>
      <xdr:colOff>114300</xdr:colOff>
      <xdr:row>74</xdr:row>
      <xdr:rowOff>164846</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805936"/>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90840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83379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79184</xdr:rowOff>
    </xdr:from>
    <xdr:to>
      <xdr:col>116</xdr:col>
      <xdr:colOff>114300</xdr:colOff>
      <xdr:row>75</xdr:row>
      <xdr:rowOff>9334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7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102061</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6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70122</xdr:rowOff>
    </xdr:from>
    <xdr:to>
      <xdr:col>112</xdr:col>
      <xdr:colOff>38100</xdr:colOff>
      <xdr:row>75</xdr:row>
      <xdr:rowOff>272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7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16799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5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18622</xdr:rowOff>
    </xdr:from>
    <xdr:to>
      <xdr:col>107</xdr:col>
      <xdr:colOff>101600</xdr:colOff>
      <xdr:row>74</xdr:row>
      <xdr:rowOff>120222</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136749</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4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67836</xdr:rowOff>
    </xdr:from>
    <xdr:to>
      <xdr:col>102</xdr:col>
      <xdr:colOff>165100</xdr:colOff>
      <xdr:row>74</xdr:row>
      <xdr:rowOff>169436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7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14513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5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114046</xdr:rowOff>
    </xdr:from>
    <xdr:to>
      <xdr:col>98</xdr:col>
      <xdr:colOff>38100</xdr:colOff>
      <xdr:row>75</xdr:row>
      <xdr:rowOff>44196</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8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60723</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5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類似団体と比較して一人当たりのコストが高くなっているのは，人件費，物件費，扶助費，補助費等，普通建設事業費，積立金及び繰出金である。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の合併以後，南九州市定員適正化計画に基づき，職員数の削減や民間移管等を進めてきているが，現在でも類似団体よりも多い状況にあるため，本庁方式への移行等の組織再編を行うとともに，定年延長制度の導入等を考慮しながら経費削減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物件費は，ふるさと寄附金の事務費が増加傾向にあるほか，市共通商品券作成事業費や予防接種事業費等の増加が主な要因である。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非課税世帯等臨時特別支援事業費や子育て世帯等臨時特別支援事業費の減少による影響で低下したが，毎年度高水準で推移している。今後も少子高齢化に伴い，上昇が予想されることから，高齢者の健康増進や予防の施策等を進めることで，扶助費の増加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補助費等は，価格高騰緊急支援給付金や一部事務組合負担金等の増加が主な要因である。普通建設事業費については，保育所等整備事業費や文化会館改修事業費等の増加が主な要因である。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また，繰出金について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国保の法定外繰出金の上限額を設定し，抑制を図っているところであるが，今後，国保・介護・後期高齢者特別会計への負担増が予想されるため，独立採算の原則に基づき受益者負担の適正化を図りながら，基準外の繰出しの見直し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32,745
32,209
357.91
26,122,173
25,270,138
654,998
12,765,513
18,389,102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25400</xdr:rowOff>
    </xdr:from>
    <xdr:to>
      <xdr:col>24</xdr:col>
      <xdr:colOff>63500</xdr:colOff>
      <xdr:row>36</xdr:row>
      <xdr:rowOff>47498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7600"/>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15684</xdr:rowOff>
    </xdr:from>
    <xdr:to>
      <xdr:col>19</xdr:col>
      <xdr:colOff>177800</xdr:colOff>
      <xdr:row>36</xdr:row>
      <xdr:rowOff>47498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7884"/>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169037</xdr:rowOff>
    </xdr:from>
    <xdr:to>
      <xdr:col>15</xdr:col>
      <xdr:colOff>50800</xdr:colOff>
      <xdr:row>36</xdr:row>
      <xdr:rowOff>15684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978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169037</xdr:rowOff>
    </xdr:from>
    <xdr:to>
      <xdr:col>10</xdr:col>
      <xdr:colOff>114300</xdr:colOff>
      <xdr:row>36</xdr:row>
      <xdr:rowOff>27496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9787"/>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168148</xdr:rowOff>
    </xdr:from>
    <xdr:to>
      <xdr:col>20</xdr:col>
      <xdr:colOff>38100</xdr:colOff>
      <xdr:row>36</xdr:row>
      <xdr:rowOff>98298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136334</xdr:rowOff>
    </xdr:from>
    <xdr:to>
      <xdr:col>15</xdr:col>
      <xdr:colOff>101600</xdr:colOff>
      <xdr:row>36</xdr:row>
      <xdr:rowOff>66484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57611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118237</xdr:rowOff>
    </xdr:from>
    <xdr:to>
      <xdr:col>10</xdr:col>
      <xdr:colOff>165100</xdr:colOff>
      <xdr:row>36</xdr:row>
      <xdr:rowOff>48387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148146</xdr:rowOff>
    </xdr:from>
    <xdr:to>
      <xdr:col>6</xdr:col>
      <xdr:colOff>38100</xdr:colOff>
      <xdr:row>36</xdr:row>
      <xdr:rowOff>78296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69423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84586</xdr:rowOff>
    </xdr:from>
    <xdr:to>
      <xdr:col>24</xdr:col>
      <xdr:colOff>63500</xdr:colOff>
      <xdr:row>58</xdr:row>
      <xdr:rowOff>86322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28686"/>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150896</xdr:rowOff>
    </xdr:from>
    <xdr:to>
      <xdr:col>19</xdr:col>
      <xdr:colOff>177800</xdr:colOff>
      <xdr:row>58</xdr:row>
      <xdr:rowOff>86322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3546"/>
          <a:ext cx="889000" cy="10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150896</xdr:rowOff>
    </xdr:from>
    <xdr:to>
      <xdr:col>15</xdr:col>
      <xdr:colOff>50800</xdr:colOff>
      <xdr:row>58</xdr:row>
      <xdr:rowOff>134717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3546"/>
          <a:ext cx="889000" cy="1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86309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3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134717</xdr:rowOff>
    </xdr:from>
    <xdr:to>
      <xdr:col>10</xdr:col>
      <xdr:colOff>114300</xdr:colOff>
      <xdr:row>58</xdr:row>
      <xdr:rowOff>155539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8817"/>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20834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3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44761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33786</xdr:rowOff>
    </xdr:from>
    <xdr:to>
      <xdr:col>24</xdr:col>
      <xdr:colOff>114300</xdr:colOff>
      <xdr:row>58</xdr:row>
      <xdr:rowOff>135386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56663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35522</xdr:rowOff>
    </xdr:from>
    <xdr:to>
      <xdr:col>20</xdr:col>
      <xdr:colOff>38100</xdr:colOff>
      <xdr:row>58</xdr:row>
      <xdr:rowOff>137122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153649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5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100096</xdr:rowOff>
    </xdr:from>
    <xdr:to>
      <xdr:col>15</xdr:col>
      <xdr:colOff>101600</xdr:colOff>
      <xdr:row>58</xdr:row>
      <xdr:rowOff>30246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46773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83917</xdr:rowOff>
    </xdr:from>
    <xdr:to>
      <xdr:col>10</xdr:col>
      <xdr:colOff>165100</xdr:colOff>
      <xdr:row>59</xdr:row>
      <xdr:rowOff>14067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30594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0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104739</xdr:rowOff>
    </xdr:from>
    <xdr:to>
      <xdr:col>6</xdr:col>
      <xdr:colOff>38100</xdr:colOff>
      <xdr:row>59</xdr:row>
      <xdr:rowOff>34889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51416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60591</xdr:rowOff>
    </xdr:from>
    <xdr:to>
      <xdr:col>24</xdr:col>
      <xdr:colOff>63500</xdr:colOff>
      <xdr:row>74</xdr:row>
      <xdr:rowOff>83867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47891"/>
          <a:ext cx="838200"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60591</xdr:rowOff>
    </xdr:from>
    <xdr:to>
      <xdr:col>19</xdr:col>
      <xdr:colOff>177800</xdr:colOff>
      <xdr:row>75</xdr:row>
      <xdr:rowOff>40524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47891"/>
          <a:ext cx="889000" cy="15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40524</xdr:rowOff>
    </xdr:from>
    <xdr:to>
      <xdr:col>15</xdr:col>
      <xdr:colOff>50800</xdr:colOff>
      <xdr:row>75</xdr:row>
      <xdr:rowOff>98882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99274"/>
          <a:ext cx="889000" cy="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157687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98882</xdr:rowOff>
    </xdr:from>
    <xdr:to>
      <xdr:col>10</xdr:col>
      <xdr:colOff>114300</xdr:colOff>
      <xdr:row>75</xdr:row>
      <xdr:rowOff>164947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7632"/>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16605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64592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33067</xdr:rowOff>
    </xdr:from>
    <xdr:to>
      <xdr:col>24</xdr:col>
      <xdr:colOff>114300</xdr:colOff>
      <xdr:row>74</xdr:row>
      <xdr:rowOff>134667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55944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9791</xdr:rowOff>
    </xdr:from>
    <xdr:to>
      <xdr:col>20</xdr:col>
      <xdr:colOff>38100</xdr:colOff>
      <xdr:row>74</xdr:row>
      <xdr:rowOff>111391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127918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7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161174</xdr:rowOff>
    </xdr:from>
    <xdr:to>
      <xdr:col>15</xdr:col>
      <xdr:colOff>101600</xdr:colOff>
      <xdr:row>75</xdr:row>
      <xdr:rowOff>91324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107851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48082</xdr:rowOff>
    </xdr:from>
    <xdr:to>
      <xdr:col>10</xdr:col>
      <xdr:colOff>165100</xdr:colOff>
      <xdr:row>75</xdr:row>
      <xdr:rowOff>149681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68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166209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114147</xdr:rowOff>
    </xdr:from>
    <xdr:to>
      <xdr:col>6</xdr:col>
      <xdr:colOff>38100</xdr:colOff>
      <xdr:row>76</xdr:row>
      <xdr:rowOff>44297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60824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116963</xdr:rowOff>
    </xdr:from>
    <xdr:to>
      <xdr:col>24</xdr:col>
      <xdr:colOff>63500</xdr:colOff>
      <xdr:row>98</xdr:row>
      <xdr:rowOff>133071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9063"/>
          <a:ext cx="8382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133071</xdr:rowOff>
    </xdr:from>
    <xdr:to>
      <xdr:col>19</xdr:col>
      <xdr:colOff>177800</xdr:colOff>
      <xdr:row>98</xdr:row>
      <xdr:rowOff>154494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5171"/>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154494</xdr:rowOff>
    </xdr:from>
    <xdr:to>
      <xdr:col>15</xdr:col>
      <xdr:colOff>50800</xdr:colOff>
      <xdr:row>98</xdr:row>
      <xdr:rowOff>170659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6594"/>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170659</xdr:rowOff>
    </xdr:from>
    <xdr:to>
      <xdr:col>10</xdr:col>
      <xdr:colOff>114300</xdr:colOff>
      <xdr:row>99</xdr:row>
      <xdr:rowOff>4587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2759"/>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66163</xdr:rowOff>
    </xdr:from>
    <xdr:to>
      <xdr:col>24</xdr:col>
      <xdr:colOff>114300</xdr:colOff>
      <xdr:row>98</xdr:row>
      <xdr:rowOff>167763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82271</xdr:rowOff>
    </xdr:from>
    <xdr:to>
      <xdr:col>20</xdr:col>
      <xdr:colOff>38100</xdr:colOff>
      <xdr:row>99</xdr:row>
      <xdr:rowOff>12421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3548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103694</xdr:rowOff>
    </xdr:from>
    <xdr:to>
      <xdr:col>15</xdr:col>
      <xdr:colOff>101600</xdr:colOff>
      <xdr:row>99</xdr:row>
      <xdr:rowOff>33844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24971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119859</xdr:rowOff>
    </xdr:from>
    <xdr:to>
      <xdr:col>10</xdr:col>
      <xdr:colOff>165100</xdr:colOff>
      <xdr:row>99</xdr:row>
      <xdr:rowOff>50009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41136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125237</xdr:rowOff>
    </xdr:from>
    <xdr:to>
      <xdr:col>6</xdr:col>
      <xdr:colOff>38100</xdr:colOff>
      <xdr:row>99</xdr:row>
      <xdr:rowOff>55387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46514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165989</xdr:rowOff>
    </xdr:from>
    <xdr:to>
      <xdr:col>55</xdr:col>
      <xdr:colOff>0</xdr:colOff>
      <xdr:row>56</xdr:row>
      <xdr:rowOff>99433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424289"/>
          <a:ext cx="838200" cy="27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165989</xdr:rowOff>
    </xdr:from>
    <xdr:to>
      <xdr:col>50</xdr:col>
      <xdr:colOff>114300</xdr:colOff>
      <xdr:row>56</xdr:row>
      <xdr:rowOff>15853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424289"/>
          <a:ext cx="889000" cy="19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132320</xdr:rowOff>
    </xdr:from>
    <xdr:to>
      <xdr:col>45</xdr:col>
      <xdr:colOff>177800</xdr:colOff>
      <xdr:row>56</xdr:row>
      <xdr:rowOff>15853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562070"/>
          <a:ext cx="889000" cy="5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33320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132320</xdr:rowOff>
    </xdr:from>
    <xdr:to>
      <xdr:col>41</xdr:col>
      <xdr:colOff>50800</xdr:colOff>
      <xdr:row>56</xdr:row>
      <xdr:rowOff>148213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562070"/>
          <a:ext cx="889000" cy="18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44380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105949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48633</xdr:rowOff>
    </xdr:from>
    <xdr:to>
      <xdr:col>55</xdr:col>
      <xdr:colOff>50800</xdr:colOff>
      <xdr:row>56</xdr:row>
      <xdr:rowOff>150233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71510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115189</xdr:rowOff>
    </xdr:from>
    <xdr:to>
      <xdr:col>50</xdr:col>
      <xdr:colOff>165100</xdr:colOff>
      <xdr:row>55</xdr:row>
      <xdr:rowOff>45339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61866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1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136503</xdr:rowOff>
    </xdr:from>
    <xdr:to>
      <xdr:col>46</xdr:col>
      <xdr:colOff>38100</xdr:colOff>
      <xdr:row>56</xdr:row>
      <xdr:rowOff>66653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56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83180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34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81520</xdr:rowOff>
    </xdr:from>
    <xdr:to>
      <xdr:col>41</xdr:col>
      <xdr:colOff>101600</xdr:colOff>
      <xdr:row>56</xdr:row>
      <xdr:rowOff>11670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28197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2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97413</xdr:rowOff>
    </xdr:from>
    <xdr:to>
      <xdr:col>36</xdr:col>
      <xdr:colOff>165100</xdr:colOff>
      <xdr:row>57</xdr:row>
      <xdr:rowOff>27563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44090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65506</xdr:rowOff>
    </xdr:from>
    <xdr:to>
      <xdr:col>55</xdr:col>
      <xdr:colOff>0</xdr:colOff>
      <xdr:row>78</xdr:row>
      <xdr:rowOff>76026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8606"/>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76026</xdr:rowOff>
    </xdr:from>
    <xdr:to>
      <xdr:col>50</xdr:col>
      <xdr:colOff>114300</xdr:colOff>
      <xdr:row>78</xdr:row>
      <xdr:rowOff>93811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49126"/>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93811</xdr:rowOff>
    </xdr:from>
    <xdr:to>
      <xdr:col>45</xdr:col>
      <xdr:colOff>177800</xdr:colOff>
      <xdr:row>78</xdr:row>
      <xdr:rowOff>111984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66911"/>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71116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111984</xdr:rowOff>
    </xdr:from>
    <xdr:to>
      <xdr:col>41</xdr:col>
      <xdr:colOff>50800</xdr:colOff>
      <xdr:row>78</xdr:row>
      <xdr:rowOff>113850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508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107380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14706</xdr:rowOff>
    </xdr:from>
    <xdr:to>
      <xdr:col>55</xdr:col>
      <xdr:colOff>50800</xdr:colOff>
      <xdr:row>78</xdr:row>
      <xdr:rowOff>116306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25226</xdr:rowOff>
    </xdr:from>
    <xdr:to>
      <xdr:col>50</xdr:col>
      <xdr:colOff>165100</xdr:colOff>
      <xdr:row>78</xdr:row>
      <xdr:rowOff>126826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117953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43011</xdr:rowOff>
    </xdr:from>
    <xdr:to>
      <xdr:col>46</xdr:col>
      <xdr:colOff>38100</xdr:colOff>
      <xdr:row>78</xdr:row>
      <xdr:rowOff>144611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1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135738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61184</xdr:rowOff>
    </xdr:from>
    <xdr:to>
      <xdr:col>41</xdr:col>
      <xdr:colOff>101600</xdr:colOff>
      <xdr:row>78</xdr:row>
      <xdr:rowOff>162784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153911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63050</xdr:rowOff>
    </xdr:from>
    <xdr:to>
      <xdr:col>36</xdr:col>
      <xdr:colOff>165100</xdr:colOff>
      <xdr:row>78</xdr:row>
      <xdr:rowOff>164650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155777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2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137804</xdr:rowOff>
    </xdr:from>
    <xdr:to>
      <xdr:col>55</xdr:col>
      <xdr:colOff>0</xdr:colOff>
      <xdr:row>96</xdr:row>
      <xdr:rowOff>156121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597004"/>
          <a:ext cx="8382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156121</xdr:rowOff>
    </xdr:from>
    <xdr:to>
      <xdr:col>50</xdr:col>
      <xdr:colOff>114300</xdr:colOff>
      <xdr:row>97</xdr:row>
      <xdr:rowOff>45717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15321"/>
          <a:ext cx="889000" cy="6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45717</xdr:rowOff>
    </xdr:from>
    <xdr:to>
      <xdr:col>45</xdr:col>
      <xdr:colOff>177800</xdr:colOff>
      <xdr:row>97</xdr:row>
      <xdr:rowOff>72244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76367"/>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27128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59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72244</xdr:rowOff>
    </xdr:from>
    <xdr:to>
      <xdr:col>41</xdr:col>
      <xdr:colOff>50800</xdr:colOff>
      <xdr:row>97</xdr:row>
      <xdr:rowOff>133575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02894"/>
          <a:ext cx="889000" cy="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113234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0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54360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87004</xdr:rowOff>
    </xdr:from>
    <xdr:to>
      <xdr:col>55</xdr:col>
      <xdr:colOff>50800</xdr:colOff>
      <xdr:row>97</xdr:row>
      <xdr:rowOff>17154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65431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105321</xdr:rowOff>
    </xdr:from>
    <xdr:to>
      <xdr:col>50</xdr:col>
      <xdr:colOff>165100</xdr:colOff>
      <xdr:row>97</xdr:row>
      <xdr:rowOff>35471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26598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166367</xdr:rowOff>
    </xdr:from>
    <xdr:to>
      <xdr:col>46</xdr:col>
      <xdr:colOff>38100</xdr:colOff>
      <xdr:row>97</xdr:row>
      <xdr:rowOff>96517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87644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1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21444</xdr:rowOff>
    </xdr:from>
    <xdr:to>
      <xdr:col>41</xdr:col>
      <xdr:colOff>101600</xdr:colOff>
      <xdr:row>97</xdr:row>
      <xdr:rowOff>123044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114171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82775</xdr:rowOff>
    </xdr:from>
    <xdr:to>
      <xdr:col>36</xdr:col>
      <xdr:colOff>165100</xdr:colOff>
      <xdr:row>98</xdr:row>
      <xdr:rowOff>12925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4052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118421</xdr:rowOff>
    </xdr:from>
    <xdr:to>
      <xdr:col>85</xdr:col>
      <xdr:colOff>127000</xdr:colOff>
      <xdr:row>35</xdr:row>
      <xdr:rowOff>130747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119171"/>
          <a:ext cx="8382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130747</xdr:rowOff>
    </xdr:from>
    <xdr:to>
      <xdr:col>81</xdr:col>
      <xdr:colOff>50800</xdr:colOff>
      <xdr:row>36</xdr:row>
      <xdr:rowOff>26086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131497"/>
          <a:ext cx="88900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26086</xdr:rowOff>
    </xdr:from>
    <xdr:to>
      <xdr:col>76</xdr:col>
      <xdr:colOff>114300</xdr:colOff>
      <xdr:row>36</xdr:row>
      <xdr:rowOff>49156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98286"/>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86860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1359</xdr:rowOff>
    </xdr:from>
    <xdr:to>
      <xdr:col>71</xdr:col>
      <xdr:colOff>177800</xdr:colOff>
      <xdr:row>36</xdr:row>
      <xdr:rowOff>49156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173559"/>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97045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135640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67621</xdr:rowOff>
    </xdr:from>
    <xdr:to>
      <xdr:col>85</xdr:col>
      <xdr:colOff>177800</xdr:colOff>
      <xdr:row>35</xdr:row>
      <xdr:rowOff>169221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90498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1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79947</xdr:rowOff>
    </xdr:from>
    <xdr:to>
      <xdr:col>81</xdr:col>
      <xdr:colOff>101600</xdr:colOff>
      <xdr:row>36</xdr:row>
      <xdr:rowOff>10097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26624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5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146736</xdr:rowOff>
    </xdr:from>
    <xdr:to>
      <xdr:col>76</xdr:col>
      <xdr:colOff>165100</xdr:colOff>
      <xdr:row>36</xdr:row>
      <xdr:rowOff>76886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68013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169806</xdr:rowOff>
    </xdr:from>
    <xdr:to>
      <xdr:col>72</xdr:col>
      <xdr:colOff>38100</xdr:colOff>
      <xdr:row>36</xdr:row>
      <xdr:rowOff>99956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116483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122009</xdr:rowOff>
    </xdr:from>
    <xdr:to>
      <xdr:col>67</xdr:col>
      <xdr:colOff>101600</xdr:colOff>
      <xdr:row>36</xdr:row>
      <xdr:rowOff>52159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68686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89014</xdr:rowOff>
    </xdr:from>
    <xdr:to>
      <xdr:col>85</xdr:col>
      <xdr:colOff>127000</xdr:colOff>
      <xdr:row>57</xdr:row>
      <xdr:rowOff>7963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690214"/>
          <a:ext cx="838200" cy="9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7963</xdr:rowOff>
    </xdr:from>
    <xdr:to>
      <xdr:col>81</xdr:col>
      <xdr:colOff>50800</xdr:colOff>
      <xdr:row>57</xdr:row>
      <xdr:rowOff>65291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780613"/>
          <a:ext cx="889000" cy="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54572</xdr:rowOff>
    </xdr:from>
    <xdr:to>
      <xdr:col>76</xdr:col>
      <xdr:colOff>114300</xdr:colOff>
      <xdr:row>57</xdr:row>
      <xdr:rowOff>65291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55772"/>
          <a:ext cx="889000" cy="1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96334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63309</xdr:rowOff>
    </xdr:from>
    <xdr:to>
      <xdr:col>71</xdr:col>
      <xdr:colOff>177800</xdr:colOff>
      <xdr:row>56</xdr:row>
      <xdr:rowOff>54572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493059"/>
          <a:ext cx="889000" cy="1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35450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2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52823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38214</xdr:rowOff>
    </xdr:from>
    <xdr:to>
      <xdr:col>85</xdr:col>
      <xdr:colOff>177800</xdr:colOff>
      <xdr:row>56</xdr:row>
      <xdr:rowOff>139814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61091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128613</xdr:rowOff>
    </xdr:from>
    <xdr:to>
      <xdr:col>81</xdr:col>
      <xdr:colOff>101600</xdr:colOff>
      <xdr:row>57</xdr:row>
      <xdr:rowOff>58763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49890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14491</xdr:rowOff>
    </xdr:from>
    <xdr:to>
      <xdr:col>76</xdr:col>
      <xdr:colOff>165100</xdr:colOff>
      <xdr:row>57</xdr:row>
      <xdr:rowOff>116091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107218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3772</xdr:rowOff>
    </xdr:from>
    <xdr:to>
      <xdr:col>72</xdr:col>
      <xdr:colOff>38100</xdr:colOff>
      <xdr:row>56</xdr:row>
      <xdr:rowOff>105372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96499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6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12509</xdr:rowOff>
    </xdr:from>
    <xdr:to>
      <xdr:col>67</xdr:col>
      <xdr:colOff>101600</xdr:colOff>
      <xdr:row>55</xdr:row>
      <xdr:rowOff>114109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4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130636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2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21366</xdr:rowOff>
    </xdr:from>
    <xdr:to>
      <xdr:col>85</xdr:col>
      <xdr:colOff>127000</xdr:colOff>
      <xdr:row>79</xdr:row>
      <xdr:rowOff>61486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65916"/>
          <a:ext cx="8382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21366</xdr:rowOff>
    </xdr:from>
    <xdr:to>
      <xdr:col>81</xdr:col>
      <xdr:colOff>50800</xdr:colOff>
      <xdr:row>79</xdr:row>
      <xdr:rowOff>42152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65916"/>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28290</xdr:rowOff>
    </xdr:from>
    <xdr:to>
      <xdr:col>76</xdr:col>
      <xdr:colOff>114300</xdr:colOff>
      <xdr:row>79</xdr:row>
      <xdr:rowOff>42152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72840"/>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18367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28290</xdr:rowOff>
    </xdr:from>
    <xdr:to>
      <xdr:col>71</xdr:col>
      <xdr:colOff>177800</xdr:colOff>
      <xdr:row>79</xdr:row>
      <xdr:rowOff>73209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72840"/>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72283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112354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10686</xdr:rowOff>
    </xdr:from>
    <xdr:to>
      <xdr:col>85</xdr:col>
      <xdr:colOff>177800</xdr:colOff>
      <xdr:row>79</xdr:row>
      <xdr:rowOff>112286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97063</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7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142016</xdr:rowOff>
    </xdr:from>
    <xdr:to>
      <xdr:col>81</xdr:col>
      <xdr:colOff>101600</xdr:colOff>
      <xdr:row>79</xdr:row>
      <xdr:rowOff>72166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63293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0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162802</xdr:rowOff>
    </xdr:from>
    <xdr:to>
      <xdr:col>76</xdr:col>
      <xdr:colOff>165100</xdr:colOff>
      <xdr:row>79</xdr:row>
      <xdr:rowOff>92952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84079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148940</xdr:rowOff>
    </xdr:from>
    <xdr:to>
      <xdr:col>72</xdr:col>
      <xdr:colOff>38100</xdr:colOff>
      <xdr:row>79</xdr:row>
      <xdr:rowOff>79090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70217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1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22409</xdr:rowOff>
    </xdr:from>
    <xdr:to>
      <xdr:col>67</xdr:col>
      <xdr:colOff>101600</xdr:colOff>
      <xdr:row>79</xdr:row>
      <xdr:rowOff>124009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115136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46872</xdr:rowOff>
    </xdr:from>
    <xdr:to>
      <xdr:col>85</xdr:col>
      <xdr:colOff>127000</xdr:colOff>
      <xdr:row>98</xdr:row>
      <xdr:rowOff>47949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848972"/>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46872</xdr:rowOff>
    </xdr:from>
    <xdr:to>
      <xdr:col>81</xdr:col>
      <xdr:colOff>50800</xdr:colOff>
      <xdr:row>98</xdr:row>
      <xdr:rowOff>48609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4897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48609</xdr:rowOff>
    </xdr:from>
    <xdr:to>
      <xdr:col>76</xdr:col>
      <xdr:colOff>114300</xdr:colOff>
      <xdr:row>98</xdr:row>
      <xdr:rowOff>62776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50709"/>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100542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54288</xdr:rowOff>
    </xdr:from>
    <xdr:to>
      <xdr:col>71</xdr:col>
      <xdr:colOff>177800</xdr:colOff>
      <xdr:row>98</xdr:row>
      <xdr:rowOff>62776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56388"/>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114594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117846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168599</xdr:rowOff>
    </xdr:from>
    <xdr:to>
      <xdr:col>85</xdr:col>
      <xdr:colOff>177800</xdr:colOff>
      <xdr:row>98</xdr:row>
      <xdr:rowOff>98749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167522</xdr:rowOff>
    </xdr:from>
    <xdr:to>
      <xdr:col>81</xdr:col>
      <xdr:colOff>101600</xdr:colOff>
      <xdr:row>98</xdr:row>
      <xdr:rowOff>97672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88799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169259</xdr:rowOff>
    </xdr:from>
    <xdr:to>
      <xdr:col>76</xdr:col>
      <xdr:colOff>165100</xdr:colOff>
      <xdr:row>98</xdr:row>
      <xdr:rowOff>99409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90536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8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11976</xdr:rowOff>
    </xdr:from>
    <xdr:to>
      <xdr:col>72</xdr:col>
      <xdr:colOff>38100</xdr:colOff>
      <xdr:row>98</xdr:row>
      <xdr:rowOff>113576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104703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3488</xdr:rowOff>
    </xdr:from>
    <xdr:to>
      <xdr:col>67</xdr:col>
      <xdr:colOff>101600</xdr:colOff>
      <xdr:row>98</xdr:row>
      <xdr:rowOff>105088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96215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8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が減少したのは，非課税世帯等臨時特別支援事業費や子育て世帯等臨時特別支援事業費の減少によるものであるが，価格高騰緊急支援給付金や保育所等整備交付金事業費等により類似団体内平均や鹿児島県平均と比較しても高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が減少したのは，荒茶加工施設費や活動火山周辺地域防災営農対策事業費の減少によるものであるが，類似団体や県平均と比較して高い水準で推移しているのは本市が基幹産業である農林水産部門に職員を重点的に配置し，その振興に取り組んで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教育費が増加したのは，図書館管理費や小学校・中学校施設管理費の増加によるものである。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消防費が増加したのは，分遣所解体費や消防施設費の増加によるものである。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各目的別で臨時的な価格高騰対策に関連する事業費が多くなっている。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財政調整基金残高（Ａ）は取崩しが無かったことにより前年度と</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比較して増に，実質収支額（Ｂ）は寄附金の増により前年度を上回る結果となった。実質単年度収支は前年度まで赤字であったが，歳入歳出差引額が前年に対し</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百万円の増となったことに加え，次年度への繰越すべき財源が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百万円の減となったこと，また，ふるさと基金繰入金</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313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百万円，地方税</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百万円などの増により，実質収支が改善したことで黒字となった。今後も行財政改革を推進し，歳入の確保と歳出の抑制を図り，実質単年度収支の改善に努める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は発生しておらず各会計単独でも赤字は発生していないことから，概ね健全な財政運営がされていると分析できる。今後は，各特別会計において一般会計からの繰入を減少できるよう，経費の削減と歳入の確保を図り，より一層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26122173</v>
      </c>
      <c r="BO4" s="449"/>
      <c r="BP4" s="449"/>
      <c r="BQ4" s="449"/>
      <c r="BR4" s="449"/>
      <c r="BS4" s="449"/>
      <c r="BT4" s="449"/>
      <c r="BU4" s="450"/>
      <c r="BV4" s="448">
        <v>27156935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4.5999999999999996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25270138</v>
      </c>
      <c r="BO5" s="420"/>
      <c r="BP5" s="420"/>
      <c r="BQ5" s="420"/>
      <c r="BR5" s="420"/>
      <c r="BS5" s="420"/>
      <c r="BT5" s="420"/>
      <c r="BU5" s="421"/>
      <c r="BV5" s="419">
        <v>26325644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89.7</v>
      </c>
      <c r="CU5" s="417"/>
      <c r="CV5" s="417"/>
      <c r="CW5" s="417"/>
      <c r="CX5" s="417"/>
      <c r="CY5" s="417"/>
      <c r="CZ5" s="417"/>
      <c r="DA5" s="418"/>
      <c r="DB5" s="416">
        <v>87.8</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852035</v>
      </c>
      <c r="BO6" s="420"/>
      <c r="BP6" s="420"/>
      <c r="BQ6" s="420"/>
      <c r="BR6" s="420"/>
      <c r="BS6" s="420"/>
      <c r="BT6" s="420"/>
      <c r="BU6" s="421"/>
      <c r="BV6" s="419">
        <v>831291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90.8</v>
      </c>
      <c r="CU6" s="563"/>
      <c r="CV6" s="563"/>
      <c r="CW6" s="563"/>
      <c r="CX6" s="563"/>
      <c r="CY6" s="563"/>
      <c r="CZ6" s="563"/>
      <c r="DA6" s="564"/>
      <c r="DB6" s="562">
        <v>91.4</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197037</v>
      </c>
      <c r="BO7" s="420"/>
      <c r="BP7" s="420"/>
      <c r="BQ7" s="420"/>
      <c r="BR7" s="420"/>
      <c r="BS7" s="420"/>
      <c r="BT7" s="420"/>
      <c r="BU7" s="421"/>
      <c r="BV7" s="419">
        <v>215043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12765513</v>
      </c>
      <c r="CU7" s="420"/>
      <c r="CV7" s="420"/>
      <c r="CW7" s="420"/>
      <c r="CX7" s="420"/>
      <c r="CY7" s="420"/>
      <c r="CZ7" s="420"/>
      <c r="DA7" s="421"/>
      <c r="DB7" s="419">
        <v>13343212</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103</v>
      </c>
      <c r="AV8" s="478"/>
      <c r="AW8" s="478"/>
      <c r="AX8" s="478"/>
      <c r="AY8" s="433" t="s">
        <v>110</v>
      </c>
      <c r="AZ8" s="434"/>
      <c r="BA8" s="434"/>
      <c r="BB8" s="434"/>
      <c r="BC8" s="434"/>
      <c r="BD8" s="434"/>
      <c r="BE8" s="434"/>
      <c r="BF8" s="434"/>
      <c r="BG8" s="434"/>
      <c r="BH8" s="434"/>
      <c r="BI8" s="434"/>
      <c r="BJ8" s="434"/>
      <c r="BK8" s="434"/>
      <c r="BL8" s="434"/>
      <c r="BM8" s="435"/>
      <c r="BN8" s="419">
        <v>654998</v>
      </c>
      <c r="BO8" s="420"/>
      <c r="BP8" s="420"/>
      <c r="BQ8" s="420"/>
      <c r="BR8" s="420"/>
      <c r="BS8" s="420"/>
      <c r="BT8" s="420"/>
      <c r="BU8" s="421"/>
      <c r="BV8" s="419">
        <v>616248</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33080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38750</v>
      </c>
      <c r="BO9" s="420"/>
      <c r="BP9" s="420"/>
      <c r="BQ9" s="420"/>
      <c r="BR9" s="420"/>
      <c r="BS9" s="420"/>
      <c r="BT9" s="420"/>
      <c r="BU9" s="421"/>
      <c r="BV9" s="419">
        <v>-21749</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14.5</v>
      </c>
      <c r="CU9" s="417"/>
      <c r="CV9" s="417"/>
      <c r="CW9" s="417"/>
      <c r="CX9" s="417"/>
      <c r="CY9" s="417"/>
      <c r="CZ9" s="417"/>
      <c r="DA9" s="418"/>
      <c r="DB9" s="416">
        <v>14.5</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118</v>
      </c>
      <c r="M10" s="376"/>
      <c r="N10" s="376"/>
      <c r="O10" s="376"/>
      <c r="P10" s="376"/>
      <c r="Q10" s="377"/>
      <c r="R10" s="372">
        <v>36352</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7052</v>
      </c>
      <c r="BO10" s="420"/>
      <c r="BP10" s="420"/>
      <c r="BQ10" s="420"/>
      <c r="BR10" s="420"/>
      <c r="BS10" s="420"/>
      <c r="BT10" s="420"/>
      <c r="BU10" s="421"/>
      <c r="BV10" s="419">
        <v>6693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103</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32745</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129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138</v>
      </c>
      <c r="N13" s="504"/>
      <c r="O13" s="504"/>
      <c r="P13" s="504"/>
      <c r="Q13" s="505"/>
      <c r="R13" s="506">
        <v>32209</v>
      </c>
      <c r="S13" s="507"/>
      <c r="T13" s="507"/>
      <c r="U13" s="507"/>
      <c r="V13" s="508"/>
      <c r="W13" s="509" t="s">
        <v>139</v>
      </c>
      <c r="X13" s="405"/>
      <c r="Y13" s="405"/>
      <c r="Z13" s="405"/>
      <c r="AA13" s="405"/>
      <c r="AB13" s="406"/>
      <c r="AC13" s="372">
        <v>3619</v>
      </c>
      <c r="AD13" s="373"/>
      <c r="AE13" s="373"/>
      <c r="AF13" s="373"/>
      <c r="AG13" s="374"/>
      <c r="AH13" s="372">
        <v>4246</v>
      </c>
      <c r="AI13" s="373"/>
      <c r="AJ13" s="373"/>
      <c r="AK13" s="373"/>
      <c r="AL13" s="432"/>
      <c r="AM13" s="476" t="s">
        <v>140</v>
      </c>
      <c r="AN13" s="376"/>
      <c r="AO13" s="376"/>
      <c r="AP13" s="376"/>
      <c r="AQ13" s="376"/>
      <c r="AR13" s="376"/>
      <c r="AS13" s="376"/>
      <c r="AT13" s="377"/>
      <c r="AU13" s="477" t="s">
        <v>135</v>
      </c>
      <c r="AV13" s="478"/>
      <c r="AW13" s="478"/>
      <c r="AX13" s="478"/>
      <c r="AY13" s="433" t="s">
        <v>141</v>
      </c>
      <c r="AZ13" s="434"/>
      <c r="BA13" s="434"/>
      <c r="BB13" s="434"/>
      <c r="BC13" s="434"/>
      <c r="BD13" s="434"/>
      <c r="BE13" s="434"/>
      <c r="BF13" s="434"/>
      <c r="BG13" s="434"/>
      <c r="BH13" s="434"/>
      <c r="BI13" s="434"/>
      <c r="BJ13" s="434"/>
      <c r="BK13" s="434"/>
      <c r="BL13" s="434"/>
      <c r="BM13" s="435"/>
      <c r="BN13" s="419">
        <v>45802</v>
      </c>
      <c r="BO13" s="420"/>
      <c r="BP13" s="420"/>
      <c r="BQ13" s="420"/>
      <c r="BR13" s="420"/>
      <c r="BS13" s="420"/>
      <c r="BT13" s="420"/>
      <c r="BU13" s="421"/>
      <c r="BV13" s="419">
        <v>-15056</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6.9</v>
      </c>
      <c r="CU13" s="417"/>
      <c r="CV13" s="417"/>
      <c r="CW13" s="417"/>
      <c r="CX13" s="417"/>
      <c r="CY13" s="417"/>
      <c r="CZ13" s="417"/>
      <c r="DA13" s="418"/>
      <c r="DB13" s="416">
        <v>6.9</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143</v>
      </c>
      <c r="M14" s="546"/>
      <c r="N14" s="546"/>
      <c r="O14" s="546"/>
      <c r="P14" s="546"/>
      <c r="Q14" s="547"/>
      <c r="R14" s="506">
        <v>33478</v>
      </c>
      <c r="S14" s="507"/>
      <c r="T14" s="507"/>
      <c r="U14" s="507"/>
      <c r="V14" s="508"/>
      <c r="W14" s="510"/>
      <c r="X14" s="408"/>
      <c r="Y14" s="408"/>
      <c r="Z14" s="408"/>
      <c r="AA14" s="408"/>
      <c r="AB14" s="409"/>
      <c r="AC14" s="499">
        <v>22.5</v>
      </c>
      <c r="AD14" s="500"/>
      <c r="AE14" s="500"/>
      <c r="AF14" s="500"/>
      <c r="AG14" s="501"/>
      <c r="AH14" s="499">
        <v>24.5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145</v>
      </c>
      <c r="CU14" s="517"/>
      <c r="CV14" s="517"/>
      <c r="CW14" s="517"/>
      <c r="CX14" s="517"/>
      <c r="CY14" s="517"/>
      <c r="CZ14" s="517"/>
      <c r="DA14" s="518"/>
      <c r="DB14" s="516" t="s">
        <v>128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138</v>
      </c>
      <c r="N15" s="504"/>
      <c r="O15" s="504"/>
      <c r="P15" s="504"/>
      <c r="Q15" s="505"/>
      <c r="R15" s="506">
        <v>33037</v>
      </c>
      <c r="S15" s="507"/>
      <c r="T15" s="507"/>
      <c r="U15" s="507"/>
      <c r="V15" s="508"/>
      <c r="W15" s="509" t="s">
        <v>146</v>
      </c>
      <c r="X15" s="405"/>
      <c r="Y15" s="405"/>
      <c r="Z15" s="405"/>
      <c r="AA15" s="405"/>
      <c r="AB15" s="406"/>
      <c r="AC15" s="372">
        <v>3381</v>
      </c>
      <c r="AD15" s="373"/>
      <c r="AE15" s="373"/>
      <c r="AF15" s="373"/>
      <c r="AG15" s="374"/>
      <c r="AH15" s="372">
        <v>3726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4178696</v>
      </c>
      <c r="BO15" s="449"/>
      <c r="BP15" s="449"/>
      <c r="BQ15" s="449"/>
      <c r="BR15" s="449"/>
      <c r="BS15" s="449"/>
      <c r="BT15" s="449"/>
      <c r="BU15" s="450"/>
      <c r="BV15" s="448">
        <v>4042014</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21</v>
      </c>
      <c r="AD16" s="500"/>
      <c r="AE16" s="500"/>
      <c r="AF16" s="500"/>
      <c r="AG16" s="501"/>
      <c r="AH16" s="499">
        <v>21.5</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11582701</v>
      </c>
      <c r="BO16" s="420"/>
      <c r="BP16" s="420"/>
      <c r="BQ16" s="420"/>
      <c r="BR16" s="420"/>
      <c r="BS16" s="420"/>
      <c r="BT16" s="420"/>
      <c r="BU16" s="421"/>
      <c r="BV16" s="419">
        <v>11819367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9071</v>
      </c>
      <c r="AD17" s="373"/>
      <c r="AE17" s="373"/>
      <c r="AF17" s="373"/>
      <c r="AG17" s="374"/>
      <c r="AH17" s="372">
        <v>9393</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5210178</v>
      </c>
      <c r="BO17" s="420"/>
      <c r="BP17" s="420"/>
      <c r="BQ17" s="420"/>
      <c r="BR17" s="420"/>
      <c r="BS17" s="420"/>
      <c r="BT17" s="420"/>
      <c r="BU17" s="421"/>
      <c r="BV17" s="419">
        <v>5028370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156</v>
      </c>
      <c r="C18" s="470"/>
      <c r="D18" s="470"/>
      <c r="E18" s="471"/>
      <c r="F18" s="471"/>
      <c r="G18" s="471"/>
      <c r="H18" s="471"/>
      <c r="I18" s="471"/>
      <c r="J18" s="471"/>
      <c r="K18" s="471"/>
      <c r="L18" s="472">
        <v>357.91</v>
      </c>
      <c r="M18" s="472"/>
      <c r="N18" s="472"/>
      <c r="O18" s="472"/>
      <c r="P18" s="472"/>
      <c r="Q18" s="472"/>
      <c r="R18" s="473"/>
      <c r="S18" s="473"/>
      <c r="T18" s="473"/>
      <c r="U18" s="473"/>
      <c r="V18" s="474"/>
      <c r="W18" s="490"/>
      <c r="X18" s="491"/>
      <c r="Y18" s="491"/>
      <c r="Z18" s="491"/>
      <c r="AA18" s="491"/>
      <c r="AB18" s="515"/>
      <c r="AC18" s="389">
        <v>56.4</v>
      </c>
      <c r="AD18" s="390"/>
      <c r="AE18" s="390"/>
      <c r="AF18" s="390"/>
      <c r="AG18" s="475"/>
      <c r="AH18" s="389">
        <v>54.1</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11561499</v>
      </c>
      <c r="BO18" s="420"/>
      <c r="BP18" s="420"/>
      <c r="BQ18" s="420"/>
      <c r="BR18" s="420"/>
      <c r="BS18" s="420"/>
      <c r="BT18" s="420"/>
      <c r="BU18" s="421"/>
      <c r="BV18" s="419">
        <v>11885546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158</v>
      </c>
      <c r="C19" s="470"/>
      <c r="D19" s="470"/>
      <c r="E19" s="471"/>
      <c r="F19" s="471"/>
      <c r="G19" s="471"/>
      <c r="H19" s="471"/>
      <c r="I19" s="471"/>
      <c r="J19" s="471"/>
      <c r="K19" s="471"/>
      <c r="L19" s="479">
        <v>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15066529</v>
      </c>
      <c r="BO19" s="420"/>
      <c r="BP19" s="420"/>
      <c r="BQ19" s="420"/>
      <c r="BR19" s="420"/>
      <c r="BS19" s="420"/>
      <c r="BT19" s="420"/>
      <c r="BU19" s="421"/>
      <c r="BV19" s="419">
        <v>15515670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160</v>
      </c>
      <c r="C20" s="470"/>
      <c r="D20" s="470"/>
      <c r="E20" s="471"/>
      <c r="F20" s="471"/>
      <c r="G20" s="471"/>
      <c r="H20" s="471"/>
      <c r="I20" s="471"/>
      <c r="J20" s="471"/>
      <c r="K20" s="471"/>
      <c r="L20" s="479">
        <v>14485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18389102</v>
      </c>
      <c r="BO22" s="449"/>
      <c r="BP22" s="449"/>
      <c r="BQ22" s="449"/>
      <c r="BR22" s="449"/>
      <c r="BS22" s="449"/>
      <c r="BT22" s="449"/>
      <c r="BU22" s="450"/>
      <c r="BV22" s="448">
        <v>19083917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16952999</v>
      </c>
      <c r="BO23" s="420"/>
      <c r="BP23" s="420"/>
      <c r="BQ23" s="420"/>
      <c r="BR23" s="420"/>
      <c r="BS23" s="420"/>
      <c r="BT23" s="420"/>
      <c r="BU23" s="421"/>
      <c r="BV23" s="419">
        <v>17632903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170</v>
      </c>
      <c r="F24" s="376"/>
      <c r="G24" s="376"/>
      <c r="H24" s="376"/>
      <c r="I24" s="376"/>
      <c r="J24" s="376"/>
      <c r="K24" s="377"/>
      <c r="L24" s="372">
        <v>1</v>
      </c>
      <c r="M24" s="373"/>
      <c r="N24" s="373"/>
      <c r="O24" s="373"/>
      <c r="P24" s="374"/>
      <c r="Q24" s="372">
        <v>7369</v>
      </c>
      <c r="R24" s="373"/>
      <c r="S24" s="373"/>
      <c r="T24" s="373"/>
      <c r="U24" s="373"/>
      <c r="V24" s="374"/>
      <c r="W24" s="462"/>
      <c r="X24" s="399"/>
      <c r="Y24" s="400"/>
      <c r="Z24" s="375" t="s">
        <v>171</v>
      </c>
      <c r="AA24" s="376"/>
      <c r="AB24" s="376"/>
      <c r="AC24" s="376"/>
      <c r="AD24" s="376"/>
      <c r="AE24" s="376"/>
      <c r="AF24" s="376"/>
      <c r="AG24" s="377"/>
      <c r="AH24" s="372">
        <v>342</v>
      </c>
      <c r="AI24" s="373"/>
      <c r="AJ24" s="373"/>
      <c r="AK24" s="373"/>
      <c r="AL24" s="374"/>
      <c r="AM24" s="372">
        <v>1118340</v>
      </c>
      <c r="AN24" s="373"/>
      <c r="AO24" s="373"/>
      <c r="AP24" s="373"/>
      <c r="AQ24" s="373"/>
      <c r="AR24" s="374"/>
      <c r="AS24" s="372">
        <v>3270</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11325569</v>
      </c>
      <c r="BO24" s="420"/>
      <c r="BP24" s="420"/>
      <c r="BQ24" s="420"/>
      <c r="BR24" s="420"/>
      <c r="BS24" s="420"/>
      <c r="BT24" s="420"/>
      <c r="BU24" s="421"/>
      <c r="BV24" s="419">
        <v>11439265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173</v>
      </c>
      <c r="F25" s="376"/>
      <c r="G25" s="376"/>
      <c r="H25" s="376"/>
      <c r="I25" s="376"/>
      <c r="J25" s="376"/>
      <c r="K25" s="377"/>
      <c r="L25" s="372">
        <v>1</v>
      </c>
      <c r="M25" s="373"/>
      <c r="N25" s="373"/>
      <c r="O25" s="373"/>
      <c r="P25" s="374"/>
      <c r="Q25" s="372">
        <v>6161</v>
      </c>
      <c r="R25" s="373"/>
      <c r="S25" s="373"/>
      <c r="T25" s="373"/>
      <c r="U25" s="373"/>
      <c r="V25" s="374"/>
      <c r="W25" s="462"/>
      <c r="X25" s="399"/>
      <c r="Y25" s="400"/>
      <c r="Z25" s="375" t="s">
        <v>174</v>
      </c>
      <c r="AA25" s="376"/>
      <c r="AB25" s="376"/>
      <c r="AC25" s="376"/>
      <c r="AD25" s="376"/>
      <c r="AE25" s="376"/>
      <c r="AF25" s="376"/>
      <c r="AG25" s="377"/>
      <c r="AH25" s="372" t="s">
        <v>145</v>
      </c>
      <c r="AI25" s="373"/>
      <c r="AJ25" s="373"/>
      <c r="AK25" s="373"/>
      <c r="AL25" s="374"/>
      <c r="AM25" s="372" t="s">
        <v>128</v>
      </c>
      <c r="AN25" s="373"/>
      <c r="AO25" s="373"/>
      <c r="AP25" s="373"/>
      <c r="AQ25" s="373"/>
      <c r="AR25" s="374"/>
      <c r="AS25" s="372" t="s">
        <v>145</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1227482</v>
      </c>
      <c r="BO25" s="449"/>
      <c r="BP25" s="449"/>
      <c r="BQ25" s="449"/>
      <c r="BR25" s="449"/>
      <c r="BS25" s="449"/>
      <c r="BT25" s="449"/>
      <c r="BU25" s="450"/>
      <c r="BV25" s="448">
        <v>1335397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176</v>
      </c>
      <c r="F26" s="376"/>
      <c r="G26" s="376"/>
      <c r="H26" s="376"/>
      <c r="I26" s="376"/>
      <c r="J26" s="376"/>
      <c r="K26" s="377"/>
      <c r="L26" s="372">
        <v>1</v>
      </c>
      <c r="M26" s="373"/>
      <c r="N26" s="373"/>
      <c r="O26" s="373"/>
      <c r="P26" s="374"/>
      <c r="Q26" s="372">
        <v>5925</v>
      </c>
      <c r="R26" s="373"/>
      <c r="S26" s="373"/>
      <c r="T26" s="373"/>
      <c r="U26" s="373"/>
      <c r="V26" s="374"/>
      <c r="W26" s="462"/>
      <c r="X26" s="399"/>
      <c r="Y26" s="400"/>
      <c r="Z26" s="375" t="s">
        <v>177</v>
      </c>
      <c r="AA26" s="430"/>
      <c r="AB26" s="430"/>
      <c r="AC26" s="430"/>
      <c r="AD26" s="430"/>
      <c r="AE26" s="430"/>
      <c r="AF26" s="430"/>
      <c r="AG26" s="431"/>
      <c r="AH26" s="372">
        <v>14</v>
      </c>
      <c r="AI26" s="373"/>
      <c r="AJ26" s="373"/>
      <c r="AK26" s="373"/>
      <c r="AL26" s="374"/>
      <c r="AM26" s="372">
        <v>48272</v>
      </c>
      <c r="AN26" s="373"/>
      <c r="AO26" s="373"/>
      <c r="AP26" s="373"/>
      <c r="AQ26" s="373"/>
      <c r="AR26" s="374"/>
      <c r="AS26" s="372">
        <v>3448</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145</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179</v>
      </c>
      <c r="F27" s="376"/>
      <c r="G27" s="376"/>
      <c r="H27" s="376"/>
      <c r="I27" s="376"/>
      <c r="J27" s="376"/>
      <c r="K27" s="377"/>
      <c r="L27" s="372">
        <v>1</v>
      </c>
      <c r="M27" s="373"/>
      <c r="N27" s="373"/>
      <c r="O27" s="373"/>
      <c r="P27" s="374"/>
      <c r="Q27" s="372">
        <v>3880</v>
      </c>
      <c r="R27" s="373"/>
      <c r="S27" s="373"/>
      <c r="T27" s="373"/>
      <c r="U27" s="373"/>
      <c r="V27" s="374"/>
      <c r="W27" s="462"/>
      <c r="X27" s="399"/>
      <c r="Y27" s="400"/>
      <c r="Z27" s="375" t="s">
        <v>180</v>
      </c>
      <c r="AA27" s="376"/>
      <c r="AB27" s="376"/>
      <c r="AC27" s="376"/>
      <c r="AD27" s="376"/>
      <c r="AE27" s="376"/>
      <c r="AF27" s="376"/>
      <c r="AG27" s="377"/>
      <c r="AH27" s="372">
        <v>9</v>
      </c>
      <c r="AI27" s="373"/>
      <c r="AJ27" s="373"/>
      <c r="AK27" s="373"/>
      <c r="AL27" s="374"/>
      <c r="AM27" s="372">
        <v>37020</v>
      </c>
      <c r="AN27" s="373"/>
      <c r="AO27" s="373"/>
      <c r="AP27" s="373"/>
      <c r="AQ27" s="373"/>
      <c r="AR27" s="374"/>
      <c r="AS27" s="372">
        <v>4113</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v>100467</v>
      </c>
      <c r="BO27" s="454"/>
      <c r="BP27" s="454"/>
      <c r="BQ27" s="454"/>
      <c r="BR27" s="454"/>
      <c r="BS27" s="454"/>
      <c r="BT27" s="454"/>
      <c r="BU27" s="455"/>
      <c r="BV27" s="453">
        <v>226433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182</v>
      </c>
      <c r="F28" s="376"/>
      <c r="G28" s="376"/>
      <c r="H28" s="376"/>
      <c r="I28" s="376"/>
      <c r="J28" s="376"/>
      <c r="K28" s="377"/>
      <c r="L28" s="372">
        <v>1</v>
      </c>
      <c r="M28" s="373"/>
      <c r="N28" s="373"/>
      <c r="O28" s="373"/>
      <c r="P28" s="374"/>
      <c r="Q28" s="372">
        <v>3100</v>
      </c>
      <c r="R28" s="373"/>
      <c r="S28" s="373"/>
      <c r="T28" s="373"/>
      <c r="U28" s="373"/>
      <c r="V28" s="374"/>
      <c r="W28" s="462"/>
      <c r="X28" s="399"/>
      <c r="Y28" s="400"/>
      <c r="Z28" s="375" t="s">
        <v>183</v>
      </c>
      <c r="AA28" s="376"/>
      <c r="AB28" s="376"/>
      <c r="AC28" s="376"/>
      <c r="AD28" s="376"/>
      <c r="AE28" s="376"/>
      <c r="AF28" s="376"/>
      <c r="AG28" s="377"/>
      <c r="AH28" s="372" t="s">
        <v>145</v>
      </c>
      <c r="AI28" s="373"/>
      <c r="AJ28" s="373"/>
      <c r="AK28" s="373"/>
      <c r="AL28" s="374"/>
      <c r="AM28" s="372" t="s">
        <v>129</v>
      </c>
      <c r="AN28" s="373"/>
      <c r="AO28" s="373"/>
      <c r="AP28" s="373"/>
      <c r="AQ28" s="373"/>
      <c r="AR28" s="374"/>
      <c r="AS28" s="372" t="s">
        <v>129</v>
      </c>
      <c r="AT28" s="373"/>
      <c r="AU28" s="373"/>
      <c r="AV28" s="373"/>
      <c r="AW28" s="373"/>
      <c r="AX28" s="432"/>
      <c r="AY28" s="436" t="s">
        <v>184</v>
      </c>
      <c r="AZ28" s="437"/>
      <c r="BA28" s="437"/>
      <c r="BB28" s="438"/>
      <c r="BC28" s="445" t="s">
        <v>49</v>
      </c>
      <c r="BD28" s="446"/>
      <c r="BE28" s="446"/>
      <c r="BF28" s="446"/>
      <c r="BG28" s="446"/>
      <c r="BH28" s="446"/>
      <c r="BI28" s="446"/>
      <c r="BJ28" s="446"/>
      <c r="BK28" s="446"/>
      <c r="BL28" s="446"/>
      <c r="BM28" s="447"/>
      <c r="BN28" s="448">
        <v>3921205</v>
      </c>
      <c r="BO28" s="449"/>
      <c r="BP28" s="449"/>
      <c r="BQ28" s="449"/>
      <c r="BR28" s="449"/>
      <c r="BS28" s="449"/>
      <c r="BT28" s="449"/>
      <c r="BU28" s="450"/>
      <c r="BV28" s="448">
        <v>3604153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185</v>
      </c>
      <c r="F29" s="376"/>
      <c r="G29" s="376"/>
      <c r="H29" s="376"/>
      <c r="I29" s="376"/>
      <c r="J29" s="376"/>
      <c r="K29" s="377"/>
      <c r="L29" s="372">
        <v>18</v>
      </c>
      <c r="M29" s="373"/>
      <c r="N29" s="373"/>
      <c r="O29" s="373"/>
      <c r="P29" s="374"/>
      <c r="Q29" s="372">
        <v>2860</v>
      </c>
      <c r="R29" s="373"/>
      <c r="S29" s="373"/>
      <c r="T29" s="373"/>
      <c r="U29" s="373"/>
      <c r="V29" s="374"/>
      <c r="W29" s="463"/>
      <c r="X29" s="464"/>
      <c r="Y29" s="465"/>
      <c r="Z29" s="375" t="s">
        <v>186</v>
      </c>
      <c r="AA29" s="376"/>
      <c r="AB29" s="376"/>
      <c r="AC29" s="376"/>
      <c r="AD29" s="376"/>
      <c r="AE29" s="376"/>
      <c r="AF29" s="376"/>
      <c r="AG29" s="377"/>
      <c r="AH29" s="372">
        <v>351</v>
      </c>
      <c r="AI29" s="373"/>
      <c r="AJ29" s="373"/>
      <c r="AK29" s="373"/>
      <c r="AL29" s="374"/>
      <c r="AM29" s="372">
        <v>1155360</v>
      </c>
      <c r="AN29" s="373"/>
      <c r="AO29" s="373"/>
      <c r="AP29" s="373"/>
      <c r="AQ29" s="373"/>
      <c r="AR29" s="374"/>
      <c r="AS29" s="372">
        <v>3292</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566710</v>
      </c>
      <c r="BO29" s="420"/>
      <c r="BP29" s="420"/>
      <c r="BQ29" s="420"/>
      <c r="BR29" s="420"/>
      <c r="BS29" s="420"/>
      <c r="BT29" s="420"/>
      <c r="BU29" s="421"/>
      <c r="BV29" s="419">
        <v>465970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7856492</v>
      </c>
      <c r="BO30" s="454"/>
      <c r="BP30" s="454"/>
      <c r="BQ30" s="454"/>
      <c r="BR30" s="454"/>
      <c r="BS30" s="454"/>
      <c r="BT30" s="454"/>
      <c r="BU30" s="455"/>
      <c r="BV30" s="453">
        <v>7472238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196</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195</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（有）川辺やすらぎの郷</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農業集落排水事業会計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南薩地区衛生管理組合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（株）南薩木材加工センター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指宿南九州消防組合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指宿広域市町村圏組合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南薩介護保険事務組合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鹿児島県後期高齢者医療広域連合（一般会計）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鹿児島県後期高齢者医療広域連合（特別会計）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Je7oBFFp9NqM/hFfeZ5oAi9lHrhKZPnL8Skb6e8/gvFnECbyJtIc5qUskeaFT/HHyalrhqBnQVQX1sv7LKtOxQ==" saltValue="6QiBaMgF+HMZQLJ5YTBv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51" t="s">
        <v>556</v>
      </c>
      <c r="D34" s="1151"/>
      <c r="E34" s="1152"/>
      <c r="F34" s="32">
        <v>5.01</v>
      </c>
      <c r="G34" s="33">
        <v>3.31</v>
      </c>
      <c r="H34" s="33">
        <v>5.01</v>
      </c>
      <c r="I34" s="33">
        <v>4.6100000000000003</v>
      </c>
      <c r="J34" s="34">
        <v>5.13</v>
      </c>
      <c r="K34" s="22"/>
      <c r="L34" s="22"/>
      <c r="M34" s="22"/>
      <c r="N34" s="22"/>
      <c r="O34" s="22"/>
      <c r="P34" s="22"/>
    </row>
    <row r="35" spans="1:16" ht="39" customHeight="1">
      <c r="A35" s="22"/>
      <c r="B35" s="35"/>
      <c r="C35" s="1145" t="s">
        <v>557</v>
      </c>
      <c r="D35" s="1146"/>
      <c r="E35" s="1147"/>
      <c r="F35" s="36">
        <v>1.65</v>
      </c>
      <c r="G35" s="37">
        <v>0.87</v>
      </c>
      <c r="H35" s="37">
        <v>0.53</v>
      </c>
      <c r="I35" s="37">
        <v>1.27</v>
      </c>
      <c r="J35" s="38">
        <v>2.4500000000000002</v>
      </c>
      <c r="K35" s="22"/>
      <c r="L35" s="22"/>
      <c r="M35" s="22"/>
      <c r="N35" s="22"/>
      <c r="O35" s="22"/>
      <c r="P35" s="22"/>
    </row>
    <row r="36" spans="1:16" ht="39" customHeight="1">
      <c r="A36" s="22"/>
      <c r="B36" s="35"/>
      <c r="C36" s="1145" t="s">
        <v>558</v>
      </c>
      <c r="D36" s="1146"/>
      <c r="E36" s="1147"/>
      <c r="F36" s="36">
        <v>2.8</v>
      </c>
      <c r="G36" s="37">
        <v>2.37</v>
      </c>
      <c r="H36" s="37">
        <v>1.86</v>
      </c>
      <c r="I36" s="37">
        <v>1.71</v>
      </c>
      <c r="J36" s="38">
        <v>2.2200000000000002</v>
      </c>
      <c r="K36" s="22"/>
      <c r="L36" s="22"/>
      <c r="M36" s="22"/>
      <c r="N36" s="22"/>
      <c r="O36" s="22"/>
      <c r="P36" s="22"/>
    </row>
    <row r="37" spans="1:16" ht="39" customHeight="1">
      <c r="A37" s="22"/>
      <c r="B37" s="35"/>
      <c r="C37" s="1145" t="s">
        <v>559</v>
      </c>
      <c r="D37" s="1146"/>
      <c r="E37" s="1147"/>
      <c r="F37" s="36" t="s">
        <v>505</v>
      </c>
      <c r="G37" s="37" t="s">
        <v>505</v>
      </c>
      <c r="H37" s="37">
        <v>0.39</v>
      </c>
      <c r="I37" s="37">
        <v>0.47</v>
      </c>
      <c r="J37" s="38">
        <v>0.7</v>
      </c>
      <c r="K37" s="22"/>
      <c r="L37" s="22"/>
      <c r="M37" s="22"/>
      <c r="N37" s="22"/>
      <c r="O37" s="22"/>
      <c r="P37" s="22"/>
    </row>
    <row r="38" spans="1:16" ht="39" customHeight="1">
      <c r="A38" s="22"/>
      <c r="B38" s="35"/>
      <c r="C38" s="1145" t="s">
        <v>560</v>
      </c>
      <c r="D38" s="1146"/>
      <c r="E38" s="1147"/>
      <c r="F38" s="36">
        <v>0.37</v>
      </c>
      <c r="G38" s="37">
        <v>0.32</v>
      </c>
      <c r="H38" s="37">
        <v>0.3</v>
      </c>
      <c r="I38" s="37">
        <v>0.51</v>
      </c>
      <c r="J38" s="38">
        <v>0.34</v>
      </c>
      <c r="K38" s="22"/>
      <c r="L38" s="22"/>
      <c r="M38" s="22"/>
      <c r="N38" s="22"/>
      <c r="O38" s="22"/>
      <c r="P38" s="22"/>
    </row>
    <row r="39" spans="1:16" ht="39" customHeight="1">
      <c r="A39" s="22"/>
      <c r="B39" s="35"/>
      <c r="C39" s="1145" t="s">
        <v>561</v>
      </c>
      <c r="D39" s="1146"/>
      <c r="E39" s="1147"/>
      <c r="F39" s="36" t="s">
        <v>505</v>
      </c>
      <c r="G39" s="37" t="s">
        <v>505</v>
      </c>
      <c r="H39" s="37">
        <v>0.06</v>
      </c>
      <c r="I39" s="37">
        <v>0.17</v>
      </c>
      <c r="J39" s="38">
        <v>0.3</v>
      </c>
      <c r="K39" s="22"/>
      <c r="L39" s="22"/>
      <c r="M39" s="22"/>
      <c r="N39" s="22"/>
      <c r="O39" s="22"/>
      <c r="P39" s="22"/>
    </row>
    <row r="40" spans="1:16" ht="39" customHeight="1">
      <c r="A40" s="22"/>
      <c r="B40" s="35"/>
      <c r="C40" s="1145" t="s">
        <v>562</v>
      </c>
      <c r="D40" s="1146"/>
      <c r="E40" s="1147"/>
      <c r="F40" s="36">
        <v>0</v>
      </c>
      <c r="G40" s="37">
        <v>0</v>
      </c>
      <c r="H40" s="37">
        <v>0</v>
      </c>
      <c r="I40" s="37">
        <v>0</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563</v>
      </c>
      <c r="D42" s="1146"/>
      <c r="E42" s="1147"/>
      <c r="F42" s="36" t="s">
        <v>505</v>
      </c>
      <c r="G42" s="37" t="s">
        <v>505</v>
      </c>
      <c r="H42" s="37" t="s">
        <v>505</v>
      </c>
      <c r="I42" s="37" t="s">
        <v>505</v>
      </c>
      <c r="J42" s="38" t="s">
        <v>505</v>
      </c>
      <c r="K42" s="22"/>
      <c r="L42" s="22"/>
      <c r="M42" s="22"/>
      <c r="N42" s="22"/>
      <c r="O42" s="22"/>
      <c r="P42" s="22"/>
    </row>
    <row r="43" spans="1:16" ht="39" customHeight="1" thickBot="1">
      <c r="A43" s="22"/>
      <c r="B43" s="40"/>
      <c r="C43" s="1148" t="s">
        <v>564</v>
      </c>
      <c r="D43" s="1149"/>
      <c r="E43" s="1150"/>
      <c r="F43" s="41">
        <v>0.14000000000000001</v>
      </c>
      <c r="G43" s="42">
        <v>0.23</v>
      </c>
      <c r="H43" s="42" t="s">
        <v>505</v>
      </c>
      <c r="I43" s="42" t="s">
        <v>505</v>
      </c>
      <c r="J43" s="43" t="s">
        <v>505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E5/Ub07EUjWQfjIrg9Z2lYz43Y2CW4pYcdZFyQbx+gKdGwikRBfX1oi7mjpIUBXRRc4r8KnhbebSeF8Dt4/iA==" saltValue="tkD5yi86PwPfaU4DXl3B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76" t="s">
        <v>10</v>
      </c>
      <c r="C45" s="1177"/>
      <c r="D45" s="58"/>
      <c r="E45" s="1182" t="s">
        <v>11</v>
      </c>
      <c r="F45" s="1182"/>
      <c r="G45" s="1182"/>
      <c r="H45" s="1182"/>
      <c r="I45" s="1182"/>
      <c r="J45" s="1183"/>
      <c r="K45" s="59">
        <v>2343</v>
      </c>
      <c r="L45" s="60">
        <v>2210</v>
      </c>
      <c r="M45" s="60">
        <v>2319</v>
      </c>
      <c r="N45" s="60">
        <v>2291</v>
      </c>
      <c r="O45" s="61">
        <v>2230</v>
      </c>
      <c r="P45" s="48"/>
      <c r="Q45" s="48"/>
      <c r="R45" s="48"/>
      <c r="S45" s="48"/>
      <c r="T45" s="48"/>
      <c r="U45" s="48"/>
    </row>
    <row r="46" spans="1:21" ht="30.75" customHeight="1">
      <c r="A46" s="48"/>
      <c r="B46" s="1178"/>
      <c r="C46" s="1179"/>
      <c r="D46" s="62"/>
      <c r="E46" s="1155" t="s">
        <v>12</v>
      </c>
      <c r="F46" s="1155"/>
      <c r="G46" s="1155"/>
      <c r="H46" s="1155"/>
      <c r="I46" s="1155"/>
      <c r="J46" s="1156"/>
      <c r="K46" s="63" t="s">
        <v>505</v>
      </c>
      <c r="L46" s="64" t="s">
        <v>505</v>
      </c>
      <c r="M46" s="64" t="s">
        <v>505</v>
      </c>
      <c r="N46" s="64" t="s">
        <v>505</v>
      </c>
      <c r="O46" s="65" t="s">
        <v>505</v>
      </c>
      <c r="P46" s="48"/>
      <c r="Q46" s="48"/>
      <c r="R46" s="48"/>
      <c r="S46" s="48"/>
      <c r="T46" s="48"/>
      <c r="U46" s="48"/>
    </row>
    <row r="47" spans="1:21" ht="30.75" customHeight="1">
      <c r="A47" s="48"/>
      <c r="B47" s="1178"/>
      <c r="C47" s="1179"/>
      <c r="D47" s="62"/>
      <c r="E47" s="1155" t="s">
        <v>13</v>
      </c>
      <c r="F47" s="1155"/>
      <c r="G47" s="1155"/>
      <c r="H47" s="1155"/>
      <c r="I47" s="1155"/>
      <c r="J47" s="1156"/>
      <c r="K47" s="63" t="s">
        <v>505</v>
      </c>
      <c r="L47" s="64" t="s">
        <v>505</v>
      </c>
      <c r="M47" s="64" t="s">
        <v>505</v>
      </c>
      <c r="N47" s="64" t="s">
        <v>505</v>
      </c>
      <c r="O47" s="65" t="s">
        <v>505</v>
      </c>
      <c r="P47" s="48"/>
      <c r="Q47" s="48"/>
      <c r="R47" s="48"/>
      <c r="S47" s="48"/>
      <c r="T47" s="48"/>
      <c r="U47" s="48"/>
    </row>
    <row r="48" spans="1:21" ht="30.75" customHeight="1">
      <c r="A48" s="48"/>
      <c r="B48" s="1178"/>
      <c r="C48" s="1179"/>
      <c r="D48" s="62"/>
      <c r="E48" s="1155" t="s">
        <v>14</v>
      </c>
      <c r="F48" s="1155"/>
      <c r="G48" s="1155"/>
      <c r="H48" s="1155"/>
      <c r="I48" s="1155"/>
      <c r="J48" s="1156"/>
      <c r="K48" s="63">
        <v>183</v>
      </c>
      <c r="L48" s="64">
        <v>175</v>
      </c>
      <c r="M48" s="64">
        <v>178</v>
      </c>
      <c r="N48" s="64">
        <v>162</v>
      </c>
      <c r="O48" s="65">
        <v>155</v>
      </c>
      <c r="P48" s="48"/>
      <c r="Q48" s="48"/>
      <c r="R48" s="48"/>
      <c r="S48" s="48"/>
      <c r="T48" s="48"/>
      <c r="U48" s="48"/>
    </row>
    <row r="49" spans="1:21" ht="30.75" customHeight="1">
      <c r="A49" s="48"/>
      <c r="B49" s="1178"/>
      <c r="C49" s="1179"/>
      <c r="D49" s="62"/>
      <c r="E49" s="1155" t="s">
        <v>15</v>
      </c>
      <c r="F49" s="1155"/>
      <c r="G49" s="1155"/>
      <c r="H49" s="1155"/>
      <c r="I49" s="1155"/>
      <c r="J49" s="1156"/>
      <c r="K49" s="63">
        <v>152</v>
      </c>
      <c r="L49" s="64">
        <v>184</v>
      </c>
      <c r="M49" s="64">
        <v>203</v>
      </c>
      <c r="N49" s="64">
        <v>207</v>
      </c>
      <c r="O49" s="65">
        <v>205</v>
      </c>
      <c r="P49" s="48"/>
      <c r="Q49" s="48"/>
      <c r="R49" s="48"/>
      <c r="S49" s="48"/>
      <c r="T49" s="48"/>
      <c r="U49" s="48"/>
    </row>
    <row r="50" spans="1:21" ht="30.75" customHeight="1">
      <c r="A50" s="48"/>
      <c r="B50" s="1178"/>
      <c r="C50" s="1179"/>
      <c r="D50" s="62"/>
      <c r="E50" s="1155" t="s">
        <v>16</v>
      </c>
      <c r="F50" s="1155"/>
      <c r="G50" s="1155"/>
      <c r="H50" s="1155"/>
      <c r="I50" s="1155"/>
      <c r="J50" s="1156"/>
      <c r="K50" s="63">
        <v>6</v>
      </c>
      <c r="L50" s="64">
        <v>4</v>
      </c>
      <c r="M50" s="64">
        <v>2</v>
      </c>
      <c r="N50" s="64">
        <v>2</v>
      </c>
      <c r="O50" s="65">
        <v>2</v>
      </c>
      <c r="P50" s="48"/>
      <c r="Q50" s="48"/>
      <c r="R50" s="48"/>
      <c r="S50" s="48"/>
      <c r="T50" s="48"/>
      <c r="U50" s="48"/>
    </row>
    <row r="51" spans="1:21" ht="30.75" customHeight="1">
      <c r="A51" s="48"/>
      <c r="B51" s="1180"/>
      <c r="C51" s="1181"/>
      <c r="D51" s="66"/>
      <c r="E51" s="1155" t="s">
        <v>17</v>
      </c>
      <c r="F51" s="1155"/>
      <c r="G51" s="1155"/>
      <c r="H51" s="1155"/>
      <c r="I51" s="1155"/>
      <c r="J51" s="1156"/>
      <c r="K51" s="63" t="s">
        <v>505</v>
      </c>
      <c r="L51" s="64" t="s">
        <v>505</v>
      </c>
      <c r="M51" s="64" t="s">
        <v>505</v>
      </c>
      <c r="N51" s="64" t="s">
        <v>505</v>
      </c>
      <c r="O51" s="65" t="s">
        <v>505</v>
      </c>
      <c r="P51" s="48"/>
      <c r="Q51" s="48"/>
      <c r="R51" s="48"/>
      <c r="S51" s="48"/>
      <c r="T51" s="48"/>
      <c r="U51" s="48"/>
    </row>
    <row r="52" spans="1:21" ht="30.75" customHeight="1">
      <c r="A52" s="48"/>
      <c r="B52" s="1153" t="s">
        <v>18</v>
      </c>
      <c r="C52" s="1154"/>
      <c r="D52" s="66"/>
      <c r="E52" s="1155" t="s">
        <v>19</v>
      </c>
      <c r="F52" s="1155"/>
      <c r="G52" s="1155"/>
      <c r="H52" s="1155"/>
      <c r="I52" s="1155"/>
      <c r="J52" s="1156"/>
      <c r="K52" s="63">
        <v>1907</v>
      </c>
      <c r="L52" s="64">
        <v>1828</v>
      </c>
      <c r="M52" s="64">
        <v>1912</v>
      </c>
      <c r="N52" s="64">
        <v>1895</v>
      </c>
      <c r="O52" s="65">
        <v>1821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777</v>
      </c>
      <c r="L53" s="69">
        <v>745</v>
      </c>
      <c r="M53" s="69">
        <v>790</v>
      </c>
      <c r="N53" s="69">
        <v>767</v>
      </c>
      <c r="O53" s="70">
        <v>771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565</v>
      </c>
      <c r="P56" s="48"/>
      <c r="Q56" s="48"/>
      <c r="R56" s="48"/>
      <c r="S56" s="48"/>
      <c r="T56" s="48"/>
      <c r="U56" s="48"/>
    </row>
    <row r="57" spans="1:21" ht="31.5" customHeight="1" thickBot="1">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0oicEZJEuQkCMD+gGFkfw6D9SAx0alD5l3JBOH6I/+/qNGIGmWRD99TXSClSAY54U0L/n7OdW+9DgUVruOcog==" saltValue="4uFYbEtNHB5l2wSmUozfb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547</v>
      </c>
      <c r="J40" s="103" t="s">
        <v>548</v>
      </c>
      <c r="K40" s="103" t="s">
        <v>549</v>
      </c>
      <c r="L40" s="103" t="s">
        <v>550</v>
      </c>
      <c r="M40" s="104" t="s">
        <v>551</v>
      </c>
    </row>
    <row r="41" spans="2:13" ht="27.75" customHeight="1">
      <c r="B41" s="1196" t="s">
        <v>31</v>
      </c>
      <c r="C41" s="1197"/>
      <c r="D41" s="105"/>
      <c r="E41" s="1198" t="s">
        <v>32</v>
      </c>
      <c r="F41" s="1198"/>
      <c r="G41" s="1198"/>
      <c r="H41" s="1199"/>
      <c r="I41" s="355">
        <v>21058</v>
      </c>
      <c r="J41" s="356">
        <v>20626</v>
      </c>
      <c r="K41" s="356">
        <v>19856</v>
      </c>
      <c r="L41" s="356">
        <v>19084</v>
      </c>
      <c r="M41" s="357">
        <v>18389</v>
      </c>
    </row>
    <row r="42" spans="2:13" ht="27.75" customHeight="1">
      <c r="B42" s="1186"/>
      <c r="C42" s="1187"/>
      <c r="D42" s="106"/>
      <c r="E42" s="1190" t="s">
        <v>33</v>
      </c>
      <c r="F42" s="1190"/>
      <c r="G42" s="1190"/>
      <c r="H42" s="1191"/>
      <c r="I42" s="358">
        <v>0</v>
      </c>
      <c r="J42" s="359" t="s">
        <v>505</v>
      </c>
      <c r="K42" s="359" t="s">
        <v>505</v>
      </c>
      <c r="L42" s="359" t="s">
        <v>505</v>
      </c>
      <c r="M42" s="360" t="s">
        <v>505</v>
      </c>
    </row>
    <row r="43" spans="2:13" ht="27.75" customHeight="1">
      <c r="B43" s="1186"/>
      <c r="C43" s="1187"/>
      <c r="D43" s="106"/>
      <c r="E43" s="1190" t="s">
        <v>34</v>
      </c>
      <c r="F43" s="1190"/>
      <c r="G43" s="1190"/>
      <c r="H43" s="1191"/>
      <c r="I43" s="358">
        <v>1523</v>
      </c>
      <c r="J43" s="359">
        <v>1521</v>
      </c>
      <c r="K43" s="359">
        <v>1460</v>
      </c>
      <c r="L43" s="359">
        <v>1342</v>
      </c>
      <c r="M43" s="360">
        <v>1236</v>
      </c>
    </row>
    <row r="44" spans="2:13" ht="27.75" customHeight="1">
      <c r="B44" s="1186"/>
      <c r="C44" s="1187"/>
      <c r="D44" s="106"/>
      <c r="E44" s="1190" t="s">
        <v>35</v>
      </c>
      <c r="F44" s="1190"/>
      <c r="G44" s="1190"/>
      <c r="H44" s="1191"/>
      <c r="I44" s="358">
        <v>2301</v>
      </c>
      <c r="J44" s="359">
        <v>2184</v>
      </c>
      <c r="K44" s="359">
        <v>1929</v>
      </c>
      <c r="L44" s="359">
        <v>1632</v>
      </c>
      <c r="M44" s="360">
        <v>1366</v>
      </c>
    </row>
    <row r="45" spans="2:13" ht="27.75" customHeight="1">
      <c r="B45" s="1186"/>
      <c r="C45" s="1187"/>
      <c r="D45" s="106"/>
      <c r="E45" s="1190" t="s">
        <v>36</v>
      </c>
      <c r="F45" s="1190"/>
      <c r="G45" s="1190"/>
      <c r="H45" s="1191"/>
      <c r="I45" s="358">
        <v>3122</v>
      </c>
      <c r="J45" s="359">
        <v>2940</v>
      </c>
      <c r="K45" s="359">
        <v>2768</v>
      </c>
      <c r="L45" s="359">
        <v>2560</v>
      </c>
      <c r="M45" s="360">
        <v>2537</v>
      </c>
    </row>
    <row r="46" spans="2:13" ht="27.75" customHeight="1">
      <c r="B46" s="1186"/>
      <c r="C46" s="1187"/>
      <c r="D46" s="107"/>
      <c r="E46" s="1190" t="s">
        <v>37</v>
      </c>
      <c r="F46" s="1190"/>
      <c r="G46" s="1190"/>
      <c r="H46" s="1191"/>
      <c r="I46" s="358">
        <v>19</v>
      </c>
      <c r="J46" s="359">
        <v>44</v>
      </c>
      <c r="K46" s="359">
        <v>43</v>
      </c>
      <c r="L46" s="359">
        <v>12</v>
      </c>
      <c r="M46" s="360">
        <v>11</v>
      </c>
    </row>
    <row r="47" spans="2:13" ht="27.75" customHeight="1">
      <c r="B47" s="1186"/>
      <c r="C47" s="1187"/>
      <c r="D47" s="108"/>
      <c r="E47" s="1200" t="s">
        <v>38</v>
      </c>
      <c r="F47" s="1201"/>
      <c r="G47" s="1201"/>
      <c r="H47" s="1202"/>
      <c r="I47" s="358" t="s">
        <v>505</v>
      </c>
      <c r="J47" s="359" t="s">
        <v>505</v>
      </c>
      <c r="K47" s="359" t="s">
        <v>505</v>
      </c>
      <c r="L47" s="359" t="s">
        <v>505</v>
      </c>
      <c r="M47" s="360" t="s">
        <v>505</v>
      </c>
    </row>
    <row r="48" spans="2:13" ht="27.75" customHeight="1">
      <c r="B48" s="1186"/>
      <c r="C48" s="1187"/>
      <c r="D48" s="106"/>
      <c r="E48" s="1190" t="s">
        <v>39</v>
      </c>
      <c r="F48" s="1190"/>
      <c r="G48" s="1190"/>
      <c r="H48" s="1191"/>
      <c r="I48" s="358" t="s">
        <v>505</v>
      </c>
      <c r="J48" s="359" t="s">
        <v>505</v>
      </c>
      <c r="K48" s="359" t="s">
        <v>505</v>
      </c>
      <c r="L48" s="359" t="s">
        <v>505</v>
      </c>
      <c r="M48" s="360" t="s">
        <v>505</v>
      </c>
    </row>
    <row r="49" spans="2:13" ht="27.75" customHeight="1">
      <c r="B49" s="1188"/>
      <c r="C49" s="1189"/>
      <c r="D49" s="106"/>
      <c r="E49" s="1190" t="s">
        <v>40</v>
      </c>
      <c r="F49" s="1190"/>
      <c r="G49" s="1190"/>
      <c r="H49" s="1191"/>
      <c r="I49" s="358" t="s">
        <v>505</v>
      </c>
      <c r="J49" s="359" t="s">
        <v>505</v>
      </c>
      <c r="K49" s="359" t="s">
        <v>505</v>
      </c>
      <c r="L49" s="359" t="s">
        <v>505</v>
      </c>
      <c r="M49" s="360" t="s">
        <v>505</v>
      </c>
    </row>
    <row r="50" spans="2:13" ht="27.75" customHeight="1">
      <c r="B50" s="1184" t="s">
        <v>41</v>
      </c>
      <c r="C50" s="1185"/>
      <c r="D50" s="109"/>
      <c r="E50" s="1190" t="s">
        <v>42</v>
      </c>
      <c r="F50" s="1190"/>
      <c r="G50" s="1190"/>
      <c r="H50" s="1191"/>
      <c r="I50" s="358">
        <v>9134</v>
      </c>
      <c r="J50" s="359">
        <v>9217</v>
      </c>
      <c r="K50" s="359">
        <v>10524</v>
      </c>
      <c r="L50" s="359">
        <v>12216</v>
      </c>
      <c r="M50" s="360">
        <v>13049</v>
      </c>
    </row>
    <row r="51" spans="2:13" ht="27.75" customHeight="1">
      <c r="B51" s="1186"/>
      <c r="C51" s="1187"/>
      <c r="D51" s="106"/>
      <c r="E51" s="1190" t="s">
        <v>43</v>
      </c>
      <c r="F51" s="1190"/>
      <c r="G51" s="1190"/>
      <c r="H51" s="1191"/>
      <c r="I51" s="358">
        <v>444</v>
      </c>
      <c r="J51" s="359">
        <v>445</v>
      </c>
      <c r="K51" s="359">
        <v>467</v>
      </c>
      <c r="L51" s="359">
        <v>537</v>
      </c>
      <c r="M51" s="360">
        <v>641</v>
      </c>
    </row>
    <row r="52" spans="2:13" ht="27.75" customHeight="1">
      <c r="B52" s="1188"/>
      <c r="C52" s="1189"/>
      <c r="D52" s="106"/>
      <c r="E52" s="1190" t="s">
        <v>44</v>
      </c>
      <c r="F52" s="1190"/>
      <c r="G52" s="1190"/>
      <c r="H52" s="1191"/>
      <c r="I52" s="358">
        <v>17273</v>
      </c>
      <c r="J52" s="359">
        <v>16812</v>
      </c>
      <c r="K52" s="359">
        <v>15813</v>
      </c>
      <c r="L52" s="359">
        <v>14934</v>
      </c>
      <c r="M52" s="360">
        <v>14053</v>
      </c>
    </row>
    <row r="53" spans="2:13" ht="27.75" customHeight="1" thickBot="1">
      <c r="B53" s="1192" t="s">
        <v>45</v>
      </c>
      <c r="C53" s="1193"/>
      <c r="D53" s="110"/>
      <c r="E53" s="1194" t="s">
        <v>46</v>
      </c>
      <c r="F53" s="1194"/>
      <c r="G53" s="1194"/>
      <c r="H53" s="1195"/>
      <c r="I53" s="361">
        <v>1173</v>
      </c>
      <c r="J53" s="362">
        <v>842</v>
      </c>
      <c r="K53" s="362">
        <v>-747</v>
      </c>
      <c r="L53" s="362">
        <v>-3057</v>
      </c>
      <c r="M53" s="363">
        <v>-4205</v>
      </c>
    </row>
    <row r="54" spans="2:13" ht="27.75" customHeight="1">
      <c r="B54" s="111" t="s">
        <v>47</v>
      </c>
      <c r="C54" s="112"/>
      <c r="D54" s="112"/>
      <c r="E54" s="113"/>
      <c r="F54" s="113"/>
      <c r="G54" s="113"/>
      <c r="H54" s="113"/>
      <c r="I54" s="114"/>
      <c r="J54" s="114"/>
      <c r="K54" s="114"/>
      <c r="L54" s="114"/>
      <c r="M54" s="114"/>
    </row>
    <row r="55" spans="2:13"/>
  </sheetData>
  <sheetProtection algorithmName="SHA-512" hashValue="1/x42wpqq/onRTOQvmpCQWPiRDl9OYp/BCClpfpscXqv4nOl3mhW3kf9zzCLfULNRXw0gXUxkCiMB0IO1KLkFg==" saltValue="bZ5HsxG0apFKW6V3Vpt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549</v>
      </c>
      <c r="G54" s="119" t="s">
        <v>550</v>
      </c>
      <c r="H54" s="120" t="s">
        <v>551</v>
      </c>
    </row>
    <row r="55" spans="2:8" ht="52.5" customHeight="1">
      <c r="B55" s="121"/>
      <c r="C55" s="1211" t="s">
        <v>49</v>
      </c>
      <c r="D55" s="1211"/>
      <c r="E55" s="1212"/>
      <c r="F55" s="122">
        <v>3278</v>
      </c>
      <c r="G55" s="122">
        <v>3604</v>
      </c>
      <c r="H55" s="123">
        <v>3921</v>
      </c>
    </row>
    <row r="56" spans="2:8" ht="52.5" customHeight="1">
      <c r="B56" s="124"/>
      <c r="C56" s="1213" t="s">
        <v>50</v>
      </c>
      <c r="D56" s="1213"/>
      <c r="E56" s="1214"/>
      <c r="F56" s="125">
        <v>216</v>
      </c>
      <c r="G56" s="125">
        <v>466</v>
      </c>
      <c r="H56" s="126">
        <v>567</v>
      </c>
    </row>
    <row r="57" spans="2:8" ht="53.25" customHeight="1">
      <c r="B57" s="124"/>
      <c r="C57" s="1215" t="s">
        <v>51</v>
      </c>
      <c r="D57" s="1215"/>
      <c r="E57" s="1216"/>
      <c r="F57" s="127">
        <v>6396</v>
      </c>
      <c r="G57" s="127">
        <v>7472</v>
      </c>
      <c r="H57" s="128">
        <v>7856</v>
      </c>
    </row>
    <row r="58" spans="2:8" ht="45.75" customHeight="1">
      <c r="B58" s="129"/>
      <c r="C58" s="1203" t="s">
        <v>571</v>
      </c>
      <c r="D58" s="1204"/>
      <c r="E58" s="1205"/>
      <c r="F58" s="130">
        <v>2701</v>
      </c>
      <c r="G58" s="130">
        <v>3471</v>
      </c>
      <c r="H58" s="131">
        <v>3994</v>
      </c>
    </row>
    <row r="59" spans="2:8" ht="45.75" customHeight="1">
      <c r="B59" s="129"/>
      <c r="C59" s="1203" t="s">
        <v>572</v>
      </c>
      <c r="D59" s="1204"/>
      <c r="E59" s="1205"/>
      <c r="F59" s="130">
        <v>1140</v>
      </c>
      <c r="G59" s="130">
        <v>1096</v>
      </c>
      <c r="H59" s="131">
        <v>1024</v>
      </c>
    </row>
    <row r="60" spans="2:8" ht="45.75" customHeight="1">
      <c r="B60" s="129"/>
      <c r="C60" s="1203" t="s">
        <v>573</v>
      </c>
      <c r="D60" s="1204"/>
      <c r="E60" s="1205"/>
      <c r="F60" s="130">
        <v>823</v>
      </c>
      <c r="G60" s="130">
        <v>925</v>
      </c>
      <c r="H60" s="131">
        <v>962</v>
      </c>
    </row>
    <row r="61" spans="2:8" ht="45.75" customHeight="1">
      <c r="B61" s="129"/>
      <c r="C61" s="1203" t="s">
        <v>574</v>
      </c>
      <c r="D61" s="1204"/>
      <c r="E61" s="1205"/>
      <c r="F61" s="130">
        <v>703</v>
      </c>
      <c r="G61" s="130">
        <v>679</v>
      </c>
      <c r="H61" s="131">
        <v>603</v>
      </c>
    </row>
    <row r="62" spans="2:8" ht="45.75" customHeight="1" thickBot="1">
      <c r="B62" s="132"/>
      <c r="C62" s="1206" t="s">
        <v>575</v>
      </c>
      <c r="D62" s="1207"/>
      <c r="E62" s="1208"/>
      <c r="F62" s="133">
        <v>313</v>
      </c>
      <c r="G62" s="133">
        <v>493</v>
      </c>
      <c r="H62" s="134">
        <v>586</v>
      </c>
    </row>
    <row r="63" spans="2:8" ht="52.5" customHeight="1" thickBot="1">
      <c r="B63" s="135"/>
      <c r="C63" s="1209" t="s">
        <v>52</v>
      </c>
      <c r="D63" s="1209"/>
      <c r="E63" s="1210"/>
      <c r="F63" s="136">
        <v>9891</v>
      </c>
      <c r="G63" s="136">
        <v>11542</v>
      </c>
      <c r="H63" s="137">
        <v>12344</v>
      </c>
    </row>
    <row r="64" spans="2:8"/>
  </sheetData>
  <sheetProtection algorithmName="SHA-512" hashValue="/k/PBac3Fvx/leBdNnCGt4lMGlcTkHAHQxNKC2GEY5C0YfUZnbyuukLyAwDWVfS4TyD5wzay313K/xSxBEBrNw==" saltValue="6S1ISfXE3x0xMzfcLQnS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544</v>
      </c>
      <c r="G2" s="151"/>
      <c r="H2" s="152"/>
    </row>
    <row r="3" spans="1:8">
      <c r="A3" s="148" t="s">
        <v>537</v>
      </c>
      <c r="B3" s="153"/>
      <c r="C3" s="154"/>
      <c r="D3" s="155">
        <v>75869</v>
      </c>
      <c r="E3" s="156"/>
      <c r="F3" s="157">
        <v>83774</v>
      </c>
      <c r="G3" s="158"/>
      <c r="H3" s="159"/>
    </row>
    <row r="4" spans="1:8">
      <c r="A4" s="160"/>
      <c r="B4" s="161"/>
      <c r="C4" s="162"/>
      <c r="D4" s="163">
        <v>42121</v>
      </c>
      <c r="E4" s="164"/>
      <c r="F4" s="165">
        <v>52179</v>
      </c>
      <c r="G4" s="166"/>
      <c r="H4" s="167"/>
    </row>
    <row r="5" spans="1:8">
      <c r="A5" s="148" t="s">
        <v>539</v>
      </c>
      <c r="B5" s="153"/>
      <c r="C5" s="154"/>
      <c r="D5" s="155">
        <v>90836</v>
      </c>
      <c r="E5" s="156"/>
      <c r="F5" s="157">
        <v>132981</v>
      </c>
      <c r="G5" s="158"/>
      <c r="H5" s="159"/>
    </row>
    <row r="6" spans="1:8">
      <c r="A6" s="160"/>
      <c r="B6" s="161"/>
      <c r="C6" s="162"/>
      <c r="D6" s="163">
        <v>45104</v>
      </c>
      <c r="E6" s="164"/>
      <c r="F6" s="165">
        <v>56973</v>
      </c>
      <c r="G6" s="166"/>
      <c r="H6" s="167"/>
    </row>
    <row r="7" spans="1:8">
      <c r="A7" s="148" t="s">
        <v>540</v>
      </c>
      <c r="B7" s="153"/>
      <c r="C7" s="154"/>
      <c r="D7" s="155">
        <v>65121</v>
      </c>
      <c r="E7" s="156"/>
      <c r="F7" s="157">
        <v>128523</v>
      </c>
      <c r="G7" s="158"/>
      <c r="H7" s="159"/>
    </row>
    <row r="8" spans="1:8">
      <c r="A8" s="160"/>
      <c r="B8" s="161"/>
      <c r="C8" s="162"/>
      <c r="D8" s="163">
        <v>36799</v>
      </c>
      <c r="E8" s="164"/>
      <c r="F8" s="165">
        <v>56792</v>
      </c>
      <c r="G8" s="166"/>
      <c r="H8" s="167"/>
    </row>
    <row r="9" spans="1:8">
      <c r="A9" s="148" t="s">
        <v>541</v>
      </c>
      <c r="B9" s="153"/>
      <c r="C9" s="154"/>
      <c r="D9" s="155">
        <v>102114</v>
      </c>
      <c r="E9" s="156"/>
      <c r="F9" s="157">
        <v>96469</v>
      </c>
      <c r="G9" s="158"/>
      <c r="H9" s="159"/>
    </row>
    <row r="10" spans="1:8">
      <c r="A10" s="160"/>
      <c r="B10" s="161"/>
      <c r="C10" s="162"/>
      <c r="D10" s="163">
        <v>36893</v>
      </c>
      <c r="E10" s="164"/>
      <c r="F10" s="165">
        <v>49775</v>
      </c>
      <c r="G10" s="166"/>
      <c r="H10" s="167"/>
    </row>
    <row r="11" spans="1:8">
      <c r="A11" s="148" t="s">
        <v>542</v>
      </c>
      <c r="B11" s="153"/>
      <c r="C11" s="154"/>
      <c r="D11" s="155">
        <v>94573</v>
      </c>
      <c r="E11" s="156"/>
      <c r="F11" s="157">
        <v>85743</v>
      </c>
      <c r="G11" s="158"/>
      <c r="H11" s="159"/>
    </row>
    <row r="12" spans="1:8">
      <c r="A12" s="160"/>
      <c r="B12" s="161"/>
      <c r="C12" s="168"/>
      <c r="D12" s="163">
        <v>45185</v>
      </c>
      <c r="E12" s="164"/>
      <c r="F12" s="165">
        <v>45231</v>
      </c>
      <c r="G12" s="166"/>
      <c r="H12" s="167"/>
    </row>
    <row r="13" spans="1:8">
      <c r="A13" s="148"/>
      <c r="B13" s="153"/>
      <c r="C13" s="169"/>
      <c r="D13" s="170">
        <v>85703</v>
      </c>
      <c r="E13" s="171"/>
      <c r="F13" s="172">
        <v>105498</v>
      </c>
      <c r="G13" s="173"/>
      <c r="H13" s="159"/>
    </row>
    <row r="14" spans="1:8">
      <c r="A14" s="160"/>
      <c r="B14" s="161"/>
      <c r="C14" s="162"/>
      <c r="D14" s="163">
        <v>41220</v>
      </c>
      <c r="E14" s="164"/>
      <c r="F14" s="165">
        <v>52190</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5.01</v>
      </c>
      <c r="C19" s="174">
        <f>ROUND(VALUE(SUBSTITUTE(実質収支比率等に係る経年分析!G$48,"▲","-")),2)</f>
        <v>3.31</v>
      </c>
      <c r="D19" s="174">
        <f>ROUND(VALUE(SUBSTITUTE(実質収支比率等に係る経年分析!H$48,"▲","-")),2)</f>
        <v>5.01</v>
      </c>
      <c r="E19" s="174">
        <f>ROUND(VALUE(SUBSTITUTE(実質収支比率等に係る経年分析!I$48,"▲","-")),2)</f>
        <v>4.62</v>
      </c>
      <c r="F19" s="174">
        <f>ROUND(VALUE(SUBSTITUTE(実質収支比率等に係る経年分析!J$48,"▲","-")),2)</f>
        <v>5.13</v>
      </c>
    </row>
    <row r="20" spans="1:11">
      <c r="A20" s="174" t="s">
        <v>56</v>
      </c>
      <c r="B20" s="174">
        <f>ROUND(VALUE(SUBSTITUTE(実質収支比率等に係る経年分析!F$47,"▲","-")),2)</f>
        <v>29.57</v>
      </c>
      <c r="C20" s="174">
        <f>ROUND(VALUE(SUBSTITUTE(実質収支比率等に係る経年分析!G$47,"▲","-")),2)</f>
        <v>27.27</v>
      </c>
      <c r="D20" s="174">
        <f>ROUND(VALUE(SUBSTITUTE(実質収支比率等に係る経年分析!H$47,"▲","-")),2)</f>
        <v>25.76</v>
      </c>
      <c r="E20" s="174">
        <f>ROUND(VALUE(SUBSTITUTE(実質収支比率等に係る経年分析!I$47,"▲","-")),2)</f>
        <v>27.01</v>
      </c>
      <c r="F20" s="174">
        <f>ROUND(VALUE(SUBSTITUTE(実質収支比率等に係る経年分析!J$47,"▲","-")),2)</f>
        <v>30.72</v>
      </c>
    </row>
    <row r="21" spans="1:11">
      <c r="A21" s="174" t="s">
        <v>57</v>
      </c>
      <c r="B21" s="174">
        <f>IF(ISNUMBER(VALUE(SUBSTITUTE(実質収支比率等に係る経年分析!F$49,"▲","-"))),ROUND(VALUE(SUBSTITUTE(実質収支比率等に係る経年分析!F$49,"▲","-")),2),NA())</f>
        <v>-3.51</v>
      </c>
      <c r="C21" s="174">
        <f>IF(ISNUMBER(VALUE(SUBSTITUTE(実質収支比率等に係る経年分析!G$49,"▲","-"))),ROUND(VALUE(SUBSTITUTE(実質収支比率等に係る経年分析!G$49,"▲","-")),2),NA())</f>
        <v>-7.05</v>
      </c>
      <c r="D21" s="174">
        <f>IF(ISNUMBER(VALUE(SUBSTITUTE(実質収支比率等に係る経年分析!H$49,"▲","-"))),ROUND(VALUE(SUBSTITUTE(実質収支比率等に係る経年分析!H$49,"▲","-")),2),NA())</f>
        <v>-0.49</v>
      </c>
      <c r="E21" s="174">
        <f>IF(ISNUMBER(VALUE(SUBSTITUTE(実質収支比率等に係る経年分析!I$49,"▲","-"))),ROUND(VALUE(SUBSTITUTE(実質収支比率等に係る経年分析!I$49,"▲","-")),2),NA())</f>
        <v>-0.11</v>
      </c>
      <c r="F21" s="174">
        <f>IF(ISNUMBER(VALUE(SUBSTITUTE(実質収支比率等に係る経年分析!J$49,"▲","-"))),ROUND(VALUE(SUBSTITUTE(実質収支比率等に係る経年分析!J$49,"▲","-")),2),NA())</f>
        <v>0.36</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農業集落排水事業会計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v>
      </c>
    </row>
    <row r="32" spans="1:11">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2.2200000000000002</v>
      </c>
    </row>
    <row r="35" spans="1:16">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2.4500000000000002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4.6100000000000003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5.13</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1907</v>
      </c>
      <c r="E42" s="176"/>
      <c r="F42" s="176"/>
      <c r="G42" s="176">
        <f>'実質公債費比率（分子）の構造'!L$52</f>
        <v>1828</v>
      </c>
      <c r="H42" s="176"/>
      <c r="I42" s="176"/>
      <c r="J42" s="176">
        <f>'実質公債費比率（分子）の構造'!M$52</f>
        <v>1912</v>
      </c>
      <c r="K42" s="176"/>
      <c r="L42" s="176"/>
      <c r="M42" s="176">
        <f>'実質公債費比率（分子）の構造'!N$52</f>
        <v>1895</v>
      </c>
      <c r="N42" s="176"/>
      <c r="O42" s="176"/>
      <c r="P42" s="176">
        <f>'実質公債費比率（分子）の構造'!O$52</f>
        <v>1821</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6</v>
      </c>
      <c r="C44" s="176"/>
      <c r="D44" s="176"/>
      <c r="E44" s="176">
        <f>'実質公債費比率（分子）の構造'!L$50</f>
        <v>4</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c r="A45" s="176" t="s">
        <v>67</v>
      </c>
      <c r="B45" s="176">
        <f>'実質公債費比率（分子）の構造'!K$49</f>
        <v>152</v>
      </c>
      <c r="C45" s="176"/>
      <c r="D45" s="176"/>
      <c r="E45" s="176">
        <f>'実質公債費比率（分子）の構造'!L$49</f>
        <v>184</v>
      </c>
      <c r="F45" s="176"/>
      <c r="G45" s="176"/>
      <c r="H45" s="176">
        <f>'実質公債費比率（分子）の構造'!M$49</f>
        <v>203</v>
      </c>
      <c r="I45" s="176"/>
      <c r="J45" s="176"/>
      <c r="K45" s="176">
        <f>'実質公債費比率（分子）の構造'!N$49</f>
        <v>207</v>
      </c>
      <c r="L45" s="176"/>
      <c r="M45" s="176"/>
      <c r="N45" s="176">
        <f>'実質公債費比率（分子）の構造'!O$49</f>
        <v>205</v>
      </c>
      <c r="O45" s="176"/>
      <c r="P45" s="176"/>
    </row>
    <row r="46" spans="1:16">
      <c r="A46" s="176" t="s">
        <v>68</v>
      </c>
      <c r="B46" s="176">
        <f>'実質公債費比率（分子）の構造'!K$48</f>
        <v>183</v>
      </c>
      <c r="C46" s="176"/>
      <c r="D46" s="176"/>
      <c r="E46" s="176">
        <f>'実質公債費比率（分子）の構造'!L$48</f>
        <v>175</v>
      </c>
      <c r="F46" s="176"/>
      <c r="G46" s="176"/>
      <c r="H46" s="176">
        <f>'実質公債費比率（分子）の構造'!M$48</f>
        <v>178</v>
      </c>
      <c r="I46" s="176"/>
      <c r="J46" s="176"/>
      <c r="K46" s="176">
        <f>'実質公債費比率（分子）の構造'!N$48</f>
        <v>162</v>
      </c>
      <c r="L46" s="176"/>
      <c r="M46" s="176"/>
      <c r="N46" s="176">
        <f>'実質公債費比率（分子）の構造'!O$48</f>
        <v>155</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2343</v>
      </c>
      <c r="C49" s="176"/>
      <c r="D49" s="176"/>
      <c r="E49" s="176">
        <f>'実質公債費比率（分子）の構造'!L$45</f>
        <v>2210</v>
      </c>
      <c r="F49" s="176"/>
      <c r="G49" s="176"/>
      <c r="H49" s="176">
        <f>'実質公債費比率（分子）の構造'!M$45</f>
        <v>2319</v>
      </c>
      <c r="I49" s="176"/>
      <c r="J49" s="176"/>
      <c r="K49" s="176">
        <f>'実質公債費比率（分子）の構造'!N$45</f>
        <v>2291</v>
      </c>
      <c r="L49" s="176"/>
      <c r="M49" s="176"/>
      <c r="N49" s="176">
        <f>'実質公債費比率（分子）の構造'!O$45</f>
        <v>2230</v>
      </c>
      <c r="O49" s="176"/>
      <c r="P49" s="176"/>
    </row>
    <row r="50" spans="1:16">
      <c r="A50" s="176" t="s">
        <v>72</v>
      </c>
      <c r="B50" s="176" t="e">
        <f>NA()</f>
        <v>#N/A</v>
      </c>
      <c r="C50" s="176">
        <f>IF(ISNUMBER('実質公債費比率（分子）の構造'!K$53),'実質公債費比率（分子）の構造'!K$53,NA())</f>
        <v>777</v>
      </c>
      <c r="D50" s="176" t="e">
        <f>NA()</f>
        <v>#N/A</v>
      </c>
      <c r="E50" s="176" t="e">
        <f>NA()</f>
        <v>#N/A</v>
      </c>
      <c r="F50" s="176">
        <f>IF(ISNUMBER('実質公債費比率（分子）の構造'!L$53),'実質公債費比率（分子）の構造'!L$53,NA())</f>
        <v>745</v>
      </c>
      <c r="G50" s="176" t="e">
        <f>NA()</f>
        <v>#N/A</v>
      </c>
      <c r="H50" s="176" t="e">
        <f>NA()</f>
        <v>#N/A</v>
      </c>
      <c r="I50" s="176">
        <f>IF(ISNUMBER('実質公債費比率（分子）の構造'!M$53),'実質公債費比率（分子）の構造'!M$53,NA())</f>
        <v>790</v>
      </c>
      <c r="J50" s="176" t="e">
        <f>NA()</f>
        <v>#N/A</v>
      </c>
      <c r="K50" s="176" t="e">
        <f>NA()</f>
        <v>#N/A</v>
      </c>
      <c r="L50" s="176">
        <f>IF(ISNUMBER('実質公債費比率（分子）の構造'!N$53),'実質公債費比率（分子）の構造'!N$53,NA())</f>
        <v>767</v>
      </c>
      <c r="M50" s="176" t="e">
        <f>NA()</f>
        <v>#N/A</v>
      </c>
      <c r="N50" s="176" t="e">
        <f>NA()</f>
        <v>#N/A</v>
      </c>
      <c r="O50" s="176">
        <f>IF(ISNUMBER('実質公債費比率（分子）の構造'!O$53),'実質公債費比率（分子）の構造'!O$53,NA())</f>
        <v>771</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17273</v>
      </c>
      <c r="E56" s="175"/>
      <c r="F56" s="175"/>
      <c r="G56" s="175">
        <f>'将来負担比率（分子）の構造'!J$52</f>
        <v>16812</v>
      </c>
      <c r="H56" s="175"/>
      <c r="I56" s="175"/>
      <c r="J56" s="175">
        <f>'将来負担比率（分子）の構造'!K$52</f>
        <v>15813</v>
      </c>
      <c r="K56" s="175"/>
      <c r="L56" s="175"/>
      <c r="M56" s="175">
        <f>'将来負担比率（分子）の構造'!L$52</f>
        <v>14934</v>
      </c>
      <c r="N56" s="175"/>
      <c r="O56" s="175"/>
      <c r="P56" s="175">
        <f>'将来負担比率（分子）の構造'!M$52</f>
        <v>14053</v>
      </c>
    </row>
    <row r="57" spans="1:16">
      <c r="A57" s="175" t="s">
        <v>43</v>
      </c>
      <c r="B57" s="175"/>
      <c r="C57" s="175"/>
      <c r="D57" s="175">
        <f>'将来負担比率（分子）の構造'!I$51</f>
        <v>444</v>
      </c>
      <c r="E57" s="175"/>
      <c r="F57" s="175"/>
      <c r="G57" s="175">
        <f>'将来負担比率（分子）の構造'!J$51</f>
        <v>445</v>
      </c>
      <c r="H57" s="175"/>
      <c r="I57" s="175"/>
      <c r="J57" s="175">
        <f>'将来負担比率（分子）の構造'!K$51</f>
        <v>467</v>
      </c>
      <c r="K57" s="175"/>
      <c r="L57" s="175"/>
      <c r="M57" s="175">
        <f>'将来負担比率（分子）の構造'!L$51</f>
        <v>537</v>
      </c>
      <c r="N57" s="175"/>
      <c r="O57" s="175"/>
      <c r="P57" s="175">
        <f>'将来負担比率（分子）の構造'!M$51</f>
        <v>641</v>
      </c>
    </row>
    <row r="58" spans="1:16">
      <c r="A58" s="175" t="s">
        <v>42</v>
      </c>
      <c r="B58" s="175"/>
      <c r="C58" s="175"/>
      <c r="D58" s="175">
        <f>'将来負担比率（分子）の構造'!I$50</f>
        <v>9134</v>
      </c>
      <c r="E58" s="175"/>
      <c r="F58" s="175"/>
      <c r="G58" s="175">
        <f>'将来負担比率（分子）の構造'!J$50</f>
        <v>9217</v>
      </c>
      <c r="H58" s="175"/>
      <c r="I58" s="175"/>
      <c r="J58" s="175">
        <f>'将来負担比率（分子）の構造'!K$50</f>
        <v>10524</v>
      </c>
      <c r="K58" s="175"/>
      <c r="L58" s="175"/>
      <c r="M58" s="175">
        <f>'将来負担比率（分子）の構造'!L$50</f>
        <v>12216</v>
      </c>
      <c r="N58" s="175"/>
      <c r="O58" s="175"/>
      <c r="P58" s="175">
        <f>'将来負担比率（分子）の構造'!M$50</f>
        <v>13049</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19</v>
      </c>
      <c r="C61" s="175"/>
      <c r="D61" s="175"/>
      <c r="E61" s="175">
        <f>'将来負担比率（分子）の構造'!J$46</f>
        <v>44</v>
      </c>
      <c r="F61" s="175"/>
      <c r="G61" s="175"/>
      <c r="H61" s="175">
        <f>'将来負担比率（分子）の構造'!K$46</f>
        <v>43</v>
      </c>
      <c r="I61" s="175"/>
      <c r="J61" s="175"/>
      <c r="K61" s="175">
        <f>'将来負担比率（分子）の構造'!L$46</f>
        <v>12</v>
      </c>
      <c r="L61" s="175"/>
      <c r="M61" s="175"/>
      <c r="N61" s="175">
        <f>'将来負担比率（分子）の構造'!M$46</f>
        <v>11</v>
      </c>
      <c r="O61" s="175"/>
      <c r="P61" s="175"/>
    </row>
    <row r="62" spans="1:16">
      <c r="A62" s="175" t="s">
        <v>36</v>
      </c>
      <c r="B62" s="175">
        <f>'将来負担比率（分子）の構造'!I$45</f>
        <v>3122</v>
      </c>
      <c r="C62" s="175"/>
      <c r="D62" s="175"/>
      <c r="E62" s="175">
        <f>'将来負担比率（分子）の構造'!J$45</f>
        <v>2940</v>
      </c>
      <c r="F62" s="175"/>
      <c r="G62" s="175"/>
      <c r="H62" s="175">
        <f>'将来負担比率（分子）の構造'!K$45</f>
        <v>2768</v>
      </c>
      <c r="I62" s="175"/>
      <c r="J62" s="175"/>
      <c r="K62" s="175">
        <f>'将来負担比率（分子）の構造'!L$45</f>
        <v>2560</v>
      </c>
      <c r="L62" s="175"/>
      <c r="M62" s="175"/>
      <c r="N62" s="175">
        <f>'将来負担比率（分子）の構造'!M$45</f>
        <v>2537</v>
      </c>
      <c r="O62" s="175"/>
      <c r="P62" s="175"/>
    </row>
    <row r="63" spans="1:16">
      <c r="A63" s="175" t="s">
        <v>35</v>
      </c>
      <c r="B63" s="175">
        <f>'将来負担比率（分子）の構造'!I$44</f>
        <v>2301</v>
      </c>
      <c r="C63" s="175"/>
      <c r="D63" s="175"/>
      <c r="E63" s="175">
        <f>'将来負担比率（分子）の構造'!J$44</f>
        <v>2184</v>
      </c>
      <c r="F63" s="175"/>
      <c r="G63" s="175"/>
      <c r="H63" s="175">
        <f>'将来負担比率（分子）の構造'!K$44</f>
        <v>1929</v>
      </c>
      <c r="I63" s="175"/>
      <c r="J63" s="175"/>
      <c r="K63" s="175">
        <f>'将来負担比率（分子）の構造'!L$44</f>
        <v>1632</v>
      </c>
      <c r="L63" s="175"/>
      <c r="M63" s="175"/>
      <c r="N63" s="175">
        <f>'将来負担比率（分子）の構造'!M$44</f>
        <v>1366</v>
      </c>
      <c r="O63" s="175"/>
      <c r="P63" s="175"/>
    </row>
    <row r="64" spans="1:16">
      <c r="A64" s="175" t="s">
        <v>34</v>
      </c>
      <c r="B64" s="175">
        <f>'将来負担比率（分子）の構造'!I$43</f>
        <v>1523</v>
      </c>
      <c r="C64" s="175"/>
      <c r="D64" s="175"/>
      <c r="E64" s="175">
        <f>'将来負担比率（分子）の構造'!J$43</f>
        <v>1521</v>
      </c>
      <c r="F64" s="175"/>
      <c r="G64" s="175"/>
      <c r="H64" s="175">
        <f>'将来負担比率（分子）の構造'!K$43</f>
        <v>1460</v>
      </c>
      <c r="I64" s="175"/>
      <c r="J64" s="175"/>
      <c r="K64" s="175">
        <f>'将来負担比率（分子）の構造'!L$43</f>
        <v>1342</v>
      </c>
      <c r="L64" s="175"/>
      <c r="M64" s="175"/>
      <c r="N64" s="175">
        <f>'将来負担比率（分子）の構造'!M$43</f>
        <v>1236</v>
      </c>
      <c r="O64" s="175"/>
      <c r="P64" s="175"/>
    </row>
    <row r="65" spans="1:16">
      <c r="A65" s="175" t="s">
        <v>33</v>
      </c>
      <c r="B65" s="175">
        <f>'将来負担比率（分子）の構造'!I$42</f>
        <v>0</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21058</v>
      </c>
      <c r="C66" s="175"/>
      <c r="D66" s="175"/>
      <c r="E66" s="175">
        <f>'将来負担比率（分子）の構造'!J$41</f>
        <v>20626</v>
      </c>
      <c r="F66" s="175"/>
      <c r="G66" s="175"/>
      <c r="H66" s="175">
        <f>'将来負担比率（分子）の構造'!K$41</f>
        <v>19856</v>
      </c>
      <c r="I66" s="175"/>
      <c r="J66" s="175"/>
      <c r="K66" s="175">
        <f>'将来負担比率（分子）の構造'!L$41</f>
        <v>19084</v>
      </c>
      <c r="L66" s="175"/>
      <c r="M66" s="175"/>
      <c r="N66" s="175">
        <f>'将来負担比率（分子）の構造'!M$41</f>
        <v>18389</v>
      </c>
      <c r="O66" s="175"/>
      <c r="P66" s="175"/>
    </row>
    <row r="67" spans="1:16">
      <c r="A67" s="175" t="s">
        <v>76</v>
      </c>
      <c r="B67" s="175" t="e">
        <f>NA()</f>
        <v>#N/A</v>
      </c>
      <c r="C67" s="175">
        <f>IF(ISNUMBER('将来負担比率（分子）の構造'!I$53), IF('将来負担比率（分子）の構造'!I$53 &lt; 0, 0, '将来負担比率（分子）の構造'!I$53), NA())</f>
        <v>1173</v>
      </c>
      <c r="D67" s="175" t="e">
        <f>NA()</f>
        <v>#N/A</v>
      </c>
      <c r="E67" s="175" t="e">
        <f>NA()</f>
        <v>#N/A</v>
      </c>
      <c r="F67" s="175">
        <f>IF(ISNUMBER('将来負担比率（分子）の構造'!J$53), IF('将来負担比率（分子）の構造'!J$53 &lt; 0, 0, '将来負担比率（分子）の構造'!J$53), NA())</f>
        <v>842</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3278</v>
      </c>
      <c r="C72" s="179">
        <f>基金残高に係る経年分析!G55</f>
        <v>3604</v>
      </c>
      <c r="D72" s="179">
        <f>基金残高に係る経年分析!H55</f>
        <v>3921</v>
      </c>
    </row>
    <row r="73" spans="1:16">
      <c r="A73" s="178" t="s">
        <v>79</v>
      </c>
      <c r="B73" s="179">
        <f>基金残高に係る経年分析!F56</f>
        <v>216</v>
      </c>
      <c r="C73" s="179">
        <f>基金残高に係る経年分析!G56</f>
        <v>466</v>
      </c>
      <c r="D73" s="179">
        <f>基金残高に係る経年分析!H56</f>
        <v>567</v>
      </c>
    </row>
    <row r="74" spans="1:16">
      <c r="A74" s="178" t="s">
        <v>80</v>
      </c>
      <c r="B74" s="179">
        <f>基金残高に係る経年分析!F57</f>
        <v>6396</v>
      </c>
      <c r="C74" s="179">
        <f>基金残高に係る経年分析!G57</f>
        <v>7472</v>
      </c>
      <c r="D74" s="179">
        <f>基金残高に係る経年分析!H57</f>
        <v>7856</v>
      </c>
    </row>
  </sheetData>
  <sheetProtection algorithmName="SHA-512" hashValue="OrEESaCJY8QPQfkgsEDEk7p6GV7Rh2oP457wuQmJLsYavzA36vALG8rgPcKrWqgzn3EYx2kZQ94tZqmddb909A==" saltValue="oGH/d4jUb1keOTFzQJ2L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226</v>
      </c>
      <c r="C5" s="680"/>
      <c r="D5" s="680"/>
      <c r="E5" s="680"/>
      <c r="F5" s="680"/>
      <c r="G5" s="680"/>
      <c r="H5" s="680"/>
      <c r="I5" s="680"/>
      <c r="J5" s="680"/>
      <c r="K5" s="680"/>
      <c r="L5" s="680"/>
      <c r="M5" s="680"/>
      <c r="N5" s="680"/>
      <c r="O5" s="680"/>
      <c r="P5" s="680"/>
      <c r="Q5" s="681"/>
      <c r="R5" s="676">
        <v>3906132</v>
      </c>
      <c r="S5" s="677"/>
      <c r="T5" s="677"/>
      <c r="U5" s="677"/>
      <c r="V5" s="677"/>
      <c r="W5" s="677"/>
      <c r="X5" s="677"/>
      <c r="Y5" s="702"/>
      <c r="Z5" s="715">
        <v>15</v>
      </c>
      <c r="AA5" s="715"/>
      <c r="AB5" s="715"/>
      <c r="AC5" s="715"/>
      <c r="AD5" s="716">
        <v>3906132</v>
      </c>
      <c r="AE5" s="716"/>
      <c r="AF5" s="716"/>
      <c r="AG5" s="716"/>
      <c r="AH5" s="716"/>
      <c r="AI5" s="716"/>
      <c r="AJ5" s="716"/>
      <c r="AK5" s="716"/>
      <c r="AL5" s="703">
        <v>30.7</v>
      </c>
      <c r="AM5" s="685"/>
      <c r="AN5" s="685"/>
      <c r="AO5" s="704"/>
      <c r="AP5" s="679" t="s">
        <v>227</v>
      </c>
      <c r="AQ5" s="680"/>
      <c r="AR5" s="680"/>
      <c r="AS5" s="680"/>
      <c r="AT5" s="680"/>
      <c r="AU5" s="680"/>
      <c r="AV5" s="680"/>
      <c r="AW5" s="680"/>
      <c r="AX5" s="680"/>
      <c r="AY5" s="680"/>
      <c r="AZ5" s="680"/>
      <c r="BA5" s="680"/>
      <c r="BB5" s="680"/>
      <c r="BC5" s="680"/>
      <c r="BD5" s="680"/>
      <c r="BE5" s="680"/>
      <c r="BF5" s="681"/>
      <c r="BG5" s="621">
        <v>3906132</v>
      </c>
      <c r="BH5" s="622"/>
      <c r="BI5" s="622"/>
      <c r="BJ5" s="622"/>
      <c r="BK5" s="622"/>
      <c r="BL5" s="622"/>
      <c r="BM5" s="622"/>
      <c r="BN5" s="623"/>
      <c r="BO5" s="659">
        <v>100</v>
      </c>
      <c r="BP5" s="659"/>
      <c r="BQ5" s="659"/>
      <c r="BR5" s="659"/>
      <c r="BS5" s="660" t="s">
        <v>129</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c r="B6" s="618" t="s">
        <v>231</v>
      </c>
      <c r="C6" s="619"/>
      <c r="D6" s="619"/>
      <c r="E6" s="619"/>
      <c r="F6" s="619"/>
      <c r="G6" s="619"/>
      <c r="H6" s="619"/>
      <c r="I6" s="619"/>
      <c r="J6" s="619"/>
      <c r="K6" s="619"/>
      <c r="L6" s="619"/>
      <c r="M6" s="619"/>
      <c r="N6" s="619"/>
      <c r="O6" s="619"/>
      <c r="P6" s="619"/>
      <c r="Q6" s="620"/>
      <c r="R6" s="621">
        <v>364408</v>
      </c>
      <c r="S6" s="622"/>
      <c r="T6" s="622"/>
      <c r="U6" s="622"/>
      <c r="V6" s="622"/>
      <c r="W6" s="622"/>
      <c r="X6" s="622"/>
      <c r="Y6" s="623"/>
      <c r="Z6" s="659">
        <v>1.4</v>
      </c>
      <c r="AA6" s="659"/>
      <c r="AB6" s="659"/>
      <c r="AC6" s="659"/>
      <c r="AD6" s="660">
        <v>364408</v>
      </c>
      <c r="AE6" s="660"/>
      <c r="AF6" s="660"/>
      <c r="AG6" s="660"/>
      <c r="AH6" s="660"/>
      <c r="AI6" s="660"/>
      <c r="AJ6" s="660"/>
      <c r="AK6" s="660"/>
      <c r="AL6" s="624">
        <v>2.9</v>
      </c>
      <c r="AM6" s="625"/>
      <c r="AN6" s="625"/>
      <c r="AO6" s="661"/>
      <c r="AP6" s="618" t="s">
        <v>232</v>
      </c>
      <c r="AQ6" s="619"/>
      <c r="AR6" s="619"/>
      <c r="AS6" s="619"/>
      <c r="AT6" s="619"/>
      <c r="AU6" s="619"/>
      <c r="AV6" s="619"/>
      <c r="AW6" s="619"/>
      <c r="AX6" s="619"/>
      <c r="AY6" s="619"/>
      <c r="AZ6" s="619"/>
      <c r="BA6" s="619"/>
      <c r="BB6" s="619"/>
      <c r="BC6" s="619"/>
      <c r="BD6" s="619"/>
      <c r="BE6" s="619"/>
      <c r="BF6" s="620"/>
      <c r="BG6" s="621">
        <v>3906132</v>
      </c>
      <c r="BH6" s="622"/>
      <c r="BI6" s="622"/>
      <c r="BJ6" s="622"/>
      <c r="BK6" s="622"/>
      <c r="BL6" s="622"/>
      <c r="BM6" s="622"/>
      <c r="BN6" s="623"/>
      <c r="BO6" s="659">
        <v>100</v>
      </c>
      <c r="BP6" s="659"/>
      <c r="BQ6" s="659"/>
      <c r="BR6" s="659"/>
      <c r="BS6" s="660" t="s">
        <v>129</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157179</v>
      </c>
      <c r="CS6" s="622"/>
      <c r="CT6" s="622"/>
      <c r="CU6" s="622"/>
      <c r="CV6" s="622"/>
      <c r="CW6" s="622"/>
      <c r="CX6" s="622"/>
      <c r="CY6" s="623"/>
      <c r="CZ6" s="703">
        <v>0.6</v>
      </c>
      <c r="DA6" s="685"/>
      <c r="DB6" s="685"/>
      <c r="DC6" s="705"/>
      <c r="DD6" s="627" t="s">
        <v>129</v>
      </c>
      <c r="DE6" s="622"/>
      <c r="DF6" s="622"/>
      <c r="DG6" s="622"/>
      <c r="DH6" s="622"/>
      <c r="DI6" s="622"/>
      <c r="DJ6" s="622"/>
      <c r="DK6" s="622"/>
      <c r="DL6" s="622"/>
      <c r="DM6" s="622"/>
      <c r="DN6" s="622"/>
      <c r="DO6" s="622"/>
      <c r="DP6" s="623"/>
      <c r="DQ6" s="627">
        <v>157179</v>
      </c>
      <c r="DR6" s="622"/>
      <c r="DS6" s="622"/>
      <c r="DT6" s="622"/>
      <c r="DU6" s="622"/>
      <c r="DV6" s="622"/>
      <c r="DW6" s="622"/>
      <c r="DX6" s="622"/>
      <c r="DY6" s="622"/>
      <c r="DZ6" s="622"/>
      <c r="EA6" s="622"/>
      <c r="EB6" s="622"/>
      <c r="EC6" s="658"/>
    </row>
    <row r="7" spans="2:143" ht="11.25" customHeight="1">
      <c r="B7" s="618" t="s">
        <v>234</v>
      </c>
      <c r="C7" s="619"/>
      <c r="D7" s="619"/>
      <c r="E7" s="619"/>
      <c r="F7" s="619"/>
      <c r="G7" s="619"/>
      <c r="H7" s="619"/>
      <c r="I7" s="619"/>
      <c r="J7" s="619"/>
      <c r="K7" s="619"/>
      <c r="L7" s="619"/>
      <c r="M7" s="619"/>
      <c r="N7" s="619"/>
      <c r="O7" s="619"/>
      <c r="P7" s="619"/>
      <c r="Q7" s="620"/>
      <c r="R7" s="621">
        <v>828</v>
      </c>
      <c r="S7" s="622"/>
      <c r="T7" s="622"/>
      <c r="U7" s="622"/>
      <c r="V7" s="622"/>
      <c r="W7" s="622"/>
      <c r="X7" s="622"/>
      <c r="Y7" s="623"/>
      <c r="Z7" s="659">
        <v>0</v>
      </c>
      <c r="AA7" s="659"/>
      <c r="AB7" s="659"/>
      <c r="AC7" s="659"/>
      <c r="AD7" s="660">
        <v>828</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1219697</v>
      </c>
      <c r="BH7" s="622"/>
      <c r="BI7" s="622"/>
      <c r="BJ7" s="622"/>
      <c r="BK7" s="622"/>
      <c r="BL7" s="622"/>
      <c r="BM7" s="622"/>
      <c r="BN7" s="623"/>
      <c r="BO7" s="659">
        <v>31.2</v>
      </c>
      <c r="BP7" s="659"/>
      <c r="BQ7" s="659"/>
      <c r="BR7" s="659"/>
      <c r="BS7" s="660" t="s">
        <v>236</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5587269</v>
      </c>
      <c r="CS7" s="622"/>
      <c r="CT7" s="622"/>
      <c r="CU7" s="622"/>
      <c r="CV7" s="622"/>
      <c r="CW7" s="622"/>
      <c r="CX7" s="622"/>
      <c r="CY7" s="623"/>
      <c r="CZ7" s="659">
        <v>22.1</v>
      </c>
      <c r="DA7" s="659"/>
      <c r="DB7" s="659"/>
      <c r="DC7" s="659"/>
      <c r="DD7" s="627">
        <v>287489</v>
      </c>
      <c r="DE7" s="622"/>
      <c r="DF7" s="622"/>
      <c r="DG7" s="622"/>
      <c r="DH7" s="622"/>
      <c r="DI7" s="622"/>
      <c r="DJ7" s="622"/>
      <c r="DK7" s="622"/>
      <c r="DL7" s="622"/>
      <c r="DM7" s="622"/>
      <c r="DN7" s="622"/>
      <c r="DO7" s="622"/>
      <c r="DP7" s="623"/>
      <c r="DQ7" s="627">
        <v>2364658</v>
      </c>
      <c r="DR7" s="622"/>
      <c r="DS7" s="622"/>
      <c r="DT7" s="622"/>
      <c r="DU7" s="622"/>
      <c r="DV7" s="622"/>
      <c r="DW7" s="622"/>
      <c r="DX7" s="622"/>
      <c r="DY7" s="622"/>
      <c r="DZ7" s="622"/>
      <c r="EA7" s="622"/>
      <c r="EB7" s="622"/>
      <c r="EC7" s="658"/>
    </row>
    <row r="8" spans="2:143" ht="11.25" customHeight="1">
      <c r="B8" s="618" t="s">
        <v>238</v>
      </c>
      <c r="C8" s="619"/>
      <c r="D8" s="619"/>
      <c r="E8" s="619"/>
      <c r="F8" s="619"/>
      <c r="G8" s="619"/>
      <c r="H8" s="619"/>
      <c r="I8" s="619"/>
      <c r="J8" s="619"/>
      <c r="K8" s="619"/>
      <c r="L8" s="619"/>
      <c r="M8" s="619"/>
      <c r="N8" s="619"/>
      <c r="O8" s="619"/>
      <c r="P8" s="619"/>
      <c r="Q8" s="620"/>
      <c r="R8" s="621">
        <v>7868</v>
      </c>
      <c r="S8" s="622"/>
      <c r="T8" s="622"/>
      <c r="U8" s="622"/>
      <c r="V8" s="622"/>
      <c r="W8" s="622"/>
      <c r="X8" s="622"/>
      <c r="Y8" s="623"/>
      <c r="Z8" s="659">
        <v>0</v>
      </c>
      <c r="AA8" s="659"/>
      <c r="AB8" s="659"/>
      <c r="AC8" s="659"/>
      <c r="AD8" s="660">
        <v>7868</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52664</v>
      </c>
      <c r="BH8" s="622"/>
      <c r="BI8" s="622"/>
      <c r="BJ8" s="622"/>
      <c r="BK8" s="622"/>
      <c r="BL8" s="622"/>
      <c r="BM8" s="622"/>
      <c r="BN8" s="623"/>
      <c r="BO8" s="659">
        <v>1.3</v>
      </c>
      <c r="BP8" s="659"/>
      <c r="BQ8" s="659"/>
      <c r="BR8" s="659"/>
      <c r="BS8" s="660" t="s">
        <v>129</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8586134</v>
      </c>
      <c r="CS8" s="622"/>
      <c r="CT8" s="622"/>
      <c r="CU8" s="622"/>
      <c r="CV8" s="622"/>
      <c r="CW8" s="622"/>
      <c r="CX8" s="622"/>
      <c r="CY8" s="623"/>
      <c r="CZ8" s="659">
        <v>34</v>
      </c>
      <c r="DA8" s="659"/>
      <c r="DB8" s="659"/>
      <c r="DC8" s="659"/>
      <c r="DD8" s="627">
        <v>407161</v>
      </c>
      <c r="DE8" s="622"/>
      <c r="DF8" s="622"/>
      <c r="DG8" s="622"/>
      <c r="DH8" s="622"/>
      <c r="DI8" s="622"/>
      <c r="DJ8" s="622"/>
      <c r="DK8" s="622"/>
      <c r="DL8" s="622"/>
      <c r="DM8" s="622"/>
      <c r="DN8" s="622"/>
      <c r="DO8" s="622"/>
      <c r="DP8" s="623"/>
      <c r="DQ8" s="627">
        <v>4023509</v>
      </c>
      <c r="DR8" s="622"/>
      <c r="DS8" s="622"/>
      <c r="DT8" s="622"/>
      <c r="DU8" s="622"/>
      <c r="DV8" s="622"/>
      <c r="DW8" s="622"/>
      <c r="DX8" s="622"/>
      <c r="DY8" s="622"/>
      <c r="DZ8" s="622"/>
      <c r="EA8" s="622"/>
      <c r="EB8" s="622"/>
      <c r="EC8" s="658"/>
    </row>
    <row r="9" spans="2:143" ht="11.25" customHeight="1">
      <c r="B9" s="618" t="s">
        <v>241</v>
      </c>
      <c r="C9" s="619"/>
      <c r="D9" s="619"/>
      <c r="E9" s="619"/>
      <c r="F9" s="619"/>
      <c r="G9" s="619"/>
      <c r="H9" s="619"/>
      <c r="I9" s="619"/>
      <c r="J9" s="619"/>
      <c r="K9" s="619"/>
      <c r="L9" s="619"/>
      <c r="M9" s="619"/>
      <c r="N9" s="619"/>
      <c r="O9" s="619"/>
      <c r="P9" s="619"/>
      <c r="Q9" s="620"/>
      <c r="R9" s="621">
        <v>8803</v>
      </c>
      <c r="S9" s="622"/>
      <c r="T9" s="622"/>
      <c r="U9" s="622"/>
      <c r="V9" s="622"/>
      <c r="W9" s="622"/>
      <c r="X9" s="622"/>
      <c r="Y9" s="623"/>
      <c r="Z9" s="659">
        <v>0</v>
      </c>
      <c r="AA9" s="659"/>
      <c r="AB9" s="659"/>
      <c r="AC9" s="659"/>
      <c r="AD9" s="660">
        <v>8803</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1018414</v>
      </c>
      <c r="BH9" s="622"/>
      <c r="BI9" s="622"/>
      <c r="BJ9" s="622"/>
      <c r="BK9" s="622"/>
      <c r="BL9" s="622"/>
      <c r="BM9" s="622"/>
      <c r="BN9" s="623"/>
      <c r="BO9" s="659">
        <v>26.1</v>
      </c>
      <c r="BP9" s="659"/>
      <c r="BQ9" s="659"/>
      <c r="BR9" s="659"/>
      <c r="BS9" s="660" t="s">
        <v>129</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1537774</v>
      </c>
      <c r="CS9" s="622"/>
      <c r="CT9" s="622"/>
      <c r="CU9" s="622"/>
      <c r="CV9" s="622"/>
      <c r="CW9" s="622"/>
      <c r="CX9" s="622"/>
      <c r="CY9" s="623"/>
      <c r="CZ9" s="659">
        <v>6.1</v>
      </c>
      <c r="DA9" s="659"/>
      <c r="DB9" s="659"/>
      <c r="DC9" s="659"/>
      <c r="DD9" s="627">
        <v>77957</v>
      </c>
      <c r="DE9" s="622"/>
      <c r="DF9" s="622"/>
      <c r="DG9" s="622"/>
      <c r="DH9" s="622"/>
      <c r="DI9" s="622"/>
      <c r="DJ9" s="622"/>
      <c r="DK9" s="622"/>
      <c r="DL9" s="622"/>
      <c r="DM9" s="622"/>
      <c r="DN9" s="622"/>
      <c r="DO9" s="622"/>
      <c r="DP9" s="623"/>
      <c r="DQ9" s="627">
        <v>905185</v>
      </c>
      <c r="DR9" s="622"/>
      <c r="DS9" s="622"/>
      <c r="DT9" s="622"/>
      <c r="DU9" s="622"/>
      <c r="DV9" s="622"/>
      <c r="DW9" s="622"/>
      <c r="DX9" s="622"/>
      <c r="DY9" s="622"/>
      <c r="DZ9" s="622"/>
      <c r="EA9" s="622"/>
      <c r="EB9" s="622"/>
      <c r="EC9" s="658"/>
    </row>
    <row r="10" spans="2:143" ht="11.25" customHeight="1">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129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76390</v>
      </c>
      <c r="BH10" s="622"/>
      <c r="BI10" s="622"/>
      <c r="BJ10" s="622"/>
      <c r="BK10" s="622"/>
      <c r="BL10" s="622"/>
      <c r="BM10" s="622"/>
      <c r="BN10" s="623"/>
      <c r="BO10" s="659">
        <v>2</v>
      </c>
      <c r="BP10" s="659"/>
      <c r="BQ10" s="659"/>
      <c r="BR10" s="659"/>
      <c r="BS10" s="660" t="s">
        <v>129</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t="s">
        <v>129</v>
      </c>
      <c r="CS10" s="622"/>
      <c r="CT10" s="622"/>
      <c r="CU10" s="622"/>
      <c r="CV10" s="622"/>
      <c r="CW10" s="622"/>
      <c r="CX10" s="622"/>
      <c r="CY10" s="623"/>
      <c r="CZ10" s="659" t="s">
        <v>129</v>
      </c>
      <c r="DA10" s="659"/>
      <c r="DB10" s="659"/>
      <c r="DC10" s="659"/>
      <c r="DD10" s="627" t="s">
        <v>236</v>
      </c>
      <c r="DE10" s="622"/>
      <c r="DF10" s="622"/>
      <c r="DG10" s="622"/>
      <c r="DH10" s="622"/>
      <c r="DI10" s="622"/>
      <c r="DJ10" s="622"/>
      <c r="DK10" s="622"/>
      <c r="DL10" s="622"/>
      <c r="DM10" s="622"/>
      <c r="DN10" s="622"/>
      <c r="DO10" s="622"/>
      <c r="DP10" s="623"/>
      <c r="DQ10" s="627" t="s">
        <v>129</v>
      </c>
      <c r="DR10" s="622"/>
      <c r="DS10" s="622"/>
      <c r="DT10" s="622"/>
      <c r="DU10" s="622"/>
      <c r="DV10" s="622"/>
      <c r="DW10" s="622"/>
      <c r="DX10" s="622"/>
      <c r="DY10" s="622"/>
      <c r="DZ10" s="622"/>
      <c r="EA10" s="622"/>
      <c r="EB10" s="622"/>
      <c r="EC10" s="658"/>
    </row>
    <row r="11" spans="2:143" ht="11.25" customHeight="1">
      <c r="B11" s="618" t="s">
        <v>247</v>
      </c>
      <c r="C11" s="619"/>
      <c r="D11" s="619"/>
      <c r="E11" s="619"/>
      <c r="F11" s="619"/>
      <c r="G11" s="619"/>
      <c r="H11" s="619"/>
      <c r="I11" s="619"/>
      <c r="J11" s="619"/>
      <c r="K11" s="619"/>
      <c r="L11" s="619"/>
      <c r="M11" s="619"/>
      <c r="N11" s="619"/>
      <c r="O11" s="619"/>
      <c r="P11" s="619"/>
      <c r="Q11" s="620"/>
      <c r="R11" s="621">
        <v>843574</v>
      </c>
      <c r="S11" s="622"/>
      <c r="T11" s="622"/>
      <c r="U11" s="622"/>
      <c r="V11" s="622"/>
      <c r="W11" s="622"/>
      <c r="X11" s="622"/>
      <c r="Y11" s="623"/>
      <c r="Z11" s="624">
        <v>3.2</v>
      </c>
      <c r="AA11" s="625"/>
      <c r="AB11" s="625"/>
      <c r="AC11" s="626"/>
      <c r="AD11" s="627">
        <v>843574</v>
      </c>
      <c r="AE11" s="622"/>
      <c r="AF11" s="622"/>
      <c r="AG11" s="622"/>
      <c r="AH11" s="622"/>
      <c r="AI11" s="622"/>
      <c r="AJ11" s="622"/>
      <c r="AK11" s="623"/>
      <c r="AL11" s="624">
        <v>6.6</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72229</v>
      </c>
      <c r="BH11" s="622"/>
      <c r="BI11" s="622"/>
      <c r="BJ11" s="622"/>
      <c r="BK11" s="622"/>
      <c r="BL11" s="622"/>
      <c r="BM11" s="622"/>
      <c r="BN11" s="623"/>
      <c r="BO11" s="659">
        <v>1.8</v>
      </c>
      <c r="BP11" s="659"/>
      <c r="BQ11" s="659"/>
      <c r="BR11" s="659"/>
      <c r="BS11" s="660" t="s">
        <v>236</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1545543</v>
      </c>
      <c r="CS11" s="622"/>
      <c r="CT11" s="622"/>
      <c r="CU11" s="622"/>
      <c r="CV11" s="622"/>
      <c r="CW11" s="622"/>
      <c r="CX11" s="622"/>
      <c r="CY11" s="623"/>
      <c r="CZ11" s="659">
        <v>6.1</v>
      </c>
      <c r="DA11" s="659"/>
      <c r="DB11" s="659"/>
      <c r="DC11" s="659"/>
      <c r="DD11" s="627">
        <v>543923</v>
      </c>
      <c r="DE11" s="622"/>
      <c r="DF11" s="622"/>
      <c r="DG11" s="622"/>
      <c r="DH11" s="622"/>
      <c r="DI11" s="622"/>
      <c r="DJ11" s="622"/>
      <c r="DK11" s="622"/>
      <c r="DL11" s="622"/>
      <c r="DM11" s="622"/>
      <c r="DN11" s="622"/>
      <c r="DO11" s="622"/>
      <c r="DP11" s="623"/>
      <c r="DQ11" s="627">
        <v>830253</v>
      </c>
      <c r="DR11" s="622"/>
      <c r="DS11" s="622"/>
      <c r="DT11" s="622"/>
      <c r="DU11" s="622"/>
      <c r="DV11" s="622"/>
      <c r="DW11" s="622"/>
      <c r="DX11" s="622"/>
      <c r="DY11" s="622"/>
      <c r="DZ11" s="622"/>
      <c r="EA11" s="622"/>
      <c r="EB11" s="622"/>
      <c r="EC11" s="658"/>
    </row>
    <row r="12" spans="2:143" ht="11.25" customHeight="1">
      <c r="B12" s="618" t="s">
        <v>250</v>
      </c>
      <c r="C12" s="619"/>
      <c r="D12" s="619"/>
      <c r="E12" s="619"/>
      <c r="F12" s="619"/>
      <c r="G12" s="619"/>
      <c r="H12" s="619"/>
      <c r="I12" s="619"/>
      <c r="J12" s="619"/>
      <c r="K12" s="619"/>
      <c r="L12" s="619"/>
      <c r="M12" s="619"/>
      <c r="N12" s="619"/>
      <c r="O12" s="619"/>
      <c r="P12" s="619"/>
      <c r="Q12" s="620"/>
      <c r="R12" s="621">
        <v>15412</v>
      </c>
      <c r="S12" s="622"/>
      <c r="T12" s="622"/>
      <c r="U12" s="622"/>
      <c r="V12" s="622"/>
      <c r="W12" s="622"/>
      <c r="X12" s="622"/>
      <c r="Y12" s="623"/>
      <c r="Z12" s="659">
        <v>0.1</v>
      </c>
      <c r="AA12" s="659"/>
      <c r="AB12" s="659"/>
      <c r="AC12" s="659"/>
      <c r="AD12" s="660">
        <v>15412</v>
      </c>
      <c r="AE12" s="660"/>
      <c r="AF12" s="660"/>
      <c r="AG12" s="660"/>
      <c r="AH12" s="660"/>
      <c r="AI12" s="660"/>
      <c r="AJ12" s="660"/>
      <c r="AK12" s="660"/>
      <c r="AL12" s="624">
        <v>0.1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2272045</v>
      </c>
      <c r="BH12" s="622"/>
      <c r="BI12" s="622"/>
      <c r="BJ12" s="622"/>
      <c r="BK12" s="622"/>
      <c r="BL12" s="622"/>
      <c r="BM12" s="622"/>
      <c r="BN12" s="623"/>
      <c r="BO12" s="659">
        <v>58.2</v>
      </c>
      <c r="BP12" s="659"/>
      <c r="BQ12" s="659"/>
      <c r="BR12" s="659"/>
      <c r="BS12" s="660" t="s">
        <v>129</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531398</v>
      </c>
      <c r="CS12" s="622"/>
      <c r="CT12" s="622"/>
      <c r="CU12" s="622"/>
      <c r="CV12" s="622"/>
      <c r="CW12" s="622"/>
      <c r="CX12" s="622"/>
      <c r="CY12" s="623"/>
      <c r="CZ12" s="659">
        <v>2.1</v>
      </c>
      <c r="DA12" s="659"/>
      <c r="DB12" s="659"/>
      <c r="DC12" s="659"/>
      <c r="DD12" s="627">
        <v>113507</v>
      </c>
      <c r="DE12" s="622"/>
      <c r="DF12" s="622"/>
      <c r="DG12" s="622"/>
      <c r="DH12" s="622"/>
      <c r="DI12" s="622"/>
      <c r="DJ12" s="622"/>
      <c r="DK12" s="622"/>
      <c r="DL12" s="622"/>
      <c r="DM12" s="622"/>
      <c r="DN12" s="622"/>
      <c r="DO12" s="622"/>
      <c r="DP12" s="623"/>
      <c r="DQ12" s="627">
        <v>349905</v>
      </c>
      <c r="DR12" s="622"/>
      <c r="DS12" s="622"/>
      <c r="DT12" s="622"/>
      <c r="DU12" s="622"/>
      <c r="DV12" s="622"/>
      <c r="DW12" s="622"/>
      <c r="DX12" s="622"/>
      <c r="DY12" s="622"/>
      <c r="DZ12" s="622"/>
      <c r="EA12" s="622"/>
      <c r="EB12" s="622"/>
      <c r="EC12" s="658"/>
    </row>
    <row r="13" spans="2:143" ht="11.25" customHeight="1">
      <c r="B13" s="618" t="s">
        <v>253</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236</v>
      </c>
      <c r="AA13" s="659"/>
      <c r="AB13" s="659"/>
      <c r="AC13" s="659"/>
      <c r="AD13" s="660" t="s">
        <v>129</v>
      </c>
      <c r="AE13" s="660"/>
      <c r="AF13" s="660"/>
      <c r="AG13" s="660"/>
      <c r="AH13" s="660"/>
      <c r="AI13" s="660"/>
      <c r="AJ13" s="660"/>
      <c r="AK13" s="660"/>
      <c r="AL13" s="624" t="s">
        <v>129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2231861</v>
      </c>
      <c r="BH13" s="622"/>
      <c r="BI13" s="622"/>
      <c r="BJ13" s="622"/>
      <c r="BK13" s="622"/>
      <c r="BL13" s="622"/>
      <c r="BM13" s="622"/>
      <c r="BN13" s="623"/>
      <c r="BO13" s="659">
        <v>57.1</v>
      </c>
      <c r="BP13" s="659"/>
      <c r="BQ13" s="659"/>
      <c r="BR13" s="659"/>
      <c r="BS13" s="660" t="s">
        <v>129</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1774755</v>
      </c>
      <c r="CS13" s="622"/>
      <c r="CT13" s="622"/>
      <c r="CU13" s="622"/>
      <c r="CV13" s="622"/>
      <c r="CW13" s="622"/>
      <c r="CX13" s="622"/>
      <c r="CY13" s="623"/>
      <c r="CZ13" s="659">
        <v>7</v>
      </c>
      <c r="DA13" s="659"/>
      <c r="DB13" s="659"/>
      <c r="DC13" s="659"/>
      <c r="DD13" s="627">
        <v>1055888</v>
      </c>
      <c r="DE13" s="622"/>
      <c r="DF13" s="622"/>
      <c r="DG13" s="622"/>
      <c r="DH13" s="622"/>
      <c r="DI13" s="622"/>
      <c r="DJ13" s="622"/>
      <c r="DK13" s="622"/>
      <c r="DL13" s="622"/>
      <c r="DM13" s="622"/>
      <c r="DN13" s="622"/>
      <c r="DO13" s="622"/>
      <c r="DP13" s="623"/>
      <c r="DQ13" s="627">
        <v>798912</v>
      </c>
      <c r="DR13" s="622"/>
      <c r="DS13" s="622"/>
      <c r="DT13" s="622"/>
      <c r="DU13" s="622"/>
      <c r="DV13" s="622"/>
      <c r="DW13" s="622"/>
      <c r="DX13" s="622"/>
      <c r="DY13" s="622"/>
      <c r="DZ13" s="622"/>
      <c r="EA13" s="622"/>
      <c r="EB13" s="622"/>
      <c r="EC13" s="658"/>
    </row>
    <row r="14" spans="2:143" ht="11.25" customHeight="1">
      <c r="B14" s="618" t="s">
        <v>256</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129</v>
      </c>
      <c r="AA14" s="659"/>
      <c r="AB14" s="659"/>
      <c r="AC14" s="659"/>
      <c r="AD14" s="660" t="s">
        <v>236</v>
      </c>
      <c r="AE14" s="660"/>
      <c r="AF14" s="660"/>
      <c r="AG14" s="660"/>
      <c r="AH14" s="660"/>
      <c r="AI14" s="660"/>
      <c r="AJ14" s="660"/>
      <c r="AK14" s="660"/>
      <c r="AL14" s="624" t="s">
        <v>129</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167708</v>
      </c>
      <c r="BH14" s="622"/>
      <c r="BI14" s="622"/>
      <c r="BJ14" s="622"/>
      <c r="BK14" s="622"/>
      <c r="BL14" s="622"/>
      <c r="BM14" s="622"/>
      <c r="BN14" s="623"/>
      <c r="BO14" s="659">
        <v>4.3</v>
      </c>
      <c r="BP14" s="659"/>
      <c r="BQ14" s="659"/>
      <c r="BR14" s="659"/>
      <c r="BS14" s="660" t="s">
        <v>236</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1051679</v>
      </c>
      <c r="CS14" s="622"/>
      <c r="CT14" s="622"/>
      <c r="CU14" s="622"/>
      <c r="CV14" s="622"/>
      <c r="CW14" s="622"/>
      <c r="CX14" s="622"/>
      <c r="CY14" s="623"/>
      <c r="CZ14" s="659">
        <v>4.2</v>
      </c>
      <c r="DA14" s="659"/>
      <c r="DB14" s="659"/>
      <c r="DC14" s="659"/>
      <c r="DD14" s="627">
        <v>123022</v>
      </c>
      <c r="DE14" s="622"/>
      <c r="DF14" s="622"/>
      <c r="DG14" s="622"/>
      <c r="DH14" s="622"/>
      <c r="DI14" s="622"/>
      <c r="DJ14" s="622"/>
      <c r="DK14" s="622"/>
      <c r="DL14" s="622"/>
      <c r="DM14" s="622"/>
      <c r="DN14" s="622"/>
      <c r="DO14" s="622"/>
      <c r="DP14" s="623"/>
      <c r="DQ14" s="627">
        <v>878413</v>
      </c>
      <c r="DR14" s="622"/>
      <c r="DS14" s="622"/>
      <c r="DT14" s="622"/>
      <c r="DU14" s="622"/>
      <c r="DV14" s="622"/>
      <c r="DW14" s="622"/>
      <c r="DX14" s="622"/>
      <c r="DY14" s="622"/>
      <c r="DZ14" s="622"/>
      <c r="EA14" s="622"/>
      <c r="EB14" s="622"/>
      <c r="EC14" s="658"/>
    </row>
    <row r="15" spans="2:143" ht="11.25" customHeight="1">
      <c r="B15" s="618" t="s">
        <v>259</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129</v>
      </c>
      <c r="AA15" s="659"/>
      <c r="AB15" s="659"/>
      <c r="AC15" s="659"/>
      <c r="AD15" s="660" t="s">
        <v>236</v>
      </c>
      <c r="AE15" s="660"/>
      <c r="AF15" s="660"/>
      <c r="AG15" s="660"/>
      <c r="AH15" s="660"/>
      <c r="AI15" s="660"/>
      <c r="AJ15" s="660"/>
      <c r="AK15" s="660"/>
      <c r="AL15" s="624" t="s">
        <v>129</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235243</v>
      </c>
      <c r="BH15" s="622"/>
      <c r="BI15" s="622"/>
      <c r="BJ15" s="622"/>
      <c r="BK15" s="622"/>
      <c r="BL15" s="622"/>
      <c r="BM15" s="622"/>
      <c r="BN15" s="623"/>
      <c r="BO15" s="659">
        <v>6</v>
      </c>
      <c r="BP15" s="659"/>
      <c r="BQ15" s="659"/>
      <c r="BR15" s="659"/>
      <c r="BS15" s="660" t="s">
        <v>236</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2193624</v>
      </c>
      <c r="CS15" s="622"/>
      <c r="CT15" s="622"/>
      <c r="CU15" s="622"/>
      <c r="CV15" s="622"/>
      <c r="CW15" s="622"/>
      <c r="CX15" s="622"/>
      <c r="CY15" s="623"/>
      <c r="CZ15" s="659">
        <v>8.6999999999999993</v>
      </c>
      <c r="DA15" s="659"/>
      <c r="DB15" s="659"/>
      <c r="DC15" s="659"/>
      <c r="DD15" s="627">
        <v>487831</v>
      </c>
      <c r="DE15" s="622"/>
      <c r="DF15" s="622"/>
      <c r="DG15" s="622"/>
      <c r="DH15" s="622"/>
      <c r="DI15" s="622"/>
      <c r="DJ15" s="622"/>
      <c r="DK15" s="622"/>
      <c r="DL15" s="622"/>
      <c r="DM15" s="622"/>
      <c r="DN15" s="622"/>
      <c r="DO15" s="622"/>
      <c r="DP15" s="623"/>
      <c r="DQ15" s="627">
        <v>1701418</v>
      </c>
      <c r="DR15" s="622"/>
      <c r="DS15" s="622"/>
      <c r="DT15" s="622"/>
      <c r="DU15" s="622"/>
      <c r="DV15" s="622"/>
      <c r="DW15" s="622"/>
      <c r="DX15" s="622"/>
      <c r="DY15" s="622"/>
      <c r="DZ15" s="622"/>
      <c r="EA15" s="622"/>
      <c r="EB15" s="622"/>
      <c r="EC15" s="658"/>
    </row>
    <row r="16" spans="2:143" ht="11.25" customHeight="1">
      <c r="B16" s="618" t="s">
        <v>262</v>
      </c>
      <c r="C16" s="619"/>
      <c r="D16" s="619"/>
      <c r="E16" s="619"/>
      <c r="F16" s="619"/>
      <c r="G16" s="619"/>
      <c r="H16" s="619"/>
      <c r="I16" s="619"/>
      <c r="J16" s="619"/>
      <c r="K16" s="619"/>
      <c r="L16" s="619"/>
      <c r="M16" s="619"/>
      <c r="N16" s="619"/>
      <c r="O16" s="619"/>
      <c r="P16" s="619"/>
      <c r="Q16" s="620"/>
      <c r="R16" s="621">
        <v>15948</v>
      </c>
      <c r="S16" s="622"/>
      <c r="T16" s="622"/>
      <c r="U16" s="622"/>
      <c r="V16" s="622"/>
      <c r="W16" s="622"/>
      <c r="X16" s="622"/>
      <c r="Y16" s="623"/>
      <c r="Z16" s="659">
        <v>0.1</v>
      </c>
      <c r="AA16" s="659"/>
      <c r="AB16" s="659"/>
      <c r="AC16" s="659"/>
      <c r="AD16" s="660">
        <v>15948</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v>11439</v>
      </c>
      <c r="BH16" s="622"/>
      <c r="BI16" s="622"/>
      <c r="BJ16" s="622"/>
      <c r="BK16" s="622"/>
      <c r="BL16" s="622"/>
      <c r="BM16" s="622"/>
      <c r="BN16" s="623"/>
      <c r="BO16" s="659">
        <v>0.3</v>
      </c>
      <c r="BP16" s="659"/>
      <c r="BQ16" s="659"/>
      <c r="BR16" s="659"/>
      <c r="BS16" s="660" t="s">
        <v>129</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75002</v>
      </c>
      <c r="CS16" s="622"/>
      <c r="CT16" s="622"/>
      <c r="CU16" s="622"/>
      <c r="CV16" s="622"/>
      <c r="CW16" s="622"/>
      <c r="CX16" s="622"/>
      <c r="CY16" s="623"/>
      <c r="CZ16" s="659">
        <v>0.3</v>
      </c>
      <c r="DA16" s="659"/>
      <c r="DB16" s="659"/>
      <c r="DC16" s="659"/>
      <c r="DD16" s="627" t="s">
        <v>236</v>
      </c>
      <c r="DE16" s="622"/>
      <c r="DF16" s="622"/>
      <c r="DG16" s="622"/>
      <c r="DH16" s="622"/>
      <c r="DI16" s="622"/>
      <c r="DJ16" s="622"/>
      <c r="DK16" s="622"/>
      <c r="DL16" s="622"/>
      <c r="DM16" s="622"/>
      <c r="DN16" s="622"/>
      <c r="DO16" s="622"/>
      <c r="DP16" s="623"/>
      <c r="DQ16" s="627">
        <v>16355</v>
      </c>
      <c r="DR16" s="622"/>
      <c r="DS16" s="622"/>
      <c r="DT16" s="622"/>
      <c r="DU16" s="622"/>
      <c r="DV16" s="622"/>
      <c r="DW16" s="622"/>
      <c r="DX16" s="622"/>
      <c r="DY16" s="622"/>
      <c r="DZ16" s="622"/>
      <c r="EA16" s="622"/>
      <c r="EB16" s="622"/>
      <c r="EC16" s="658"/>
    </row>
    <row r="17" spans="2:133" ht="11.25" customHeight="1">
      <c r="B17" s="618" t="s">
        <v>265</v>
      </c>
      <c r="C17" s="619"/>
      <c r="D17" s="619"/>
      <c r="E17" s="619"/>
      <c r="F17" s="619"/>
      <c r="G17" s="619"/>
      <c r="H17" s="619"/>
      <c r="I17" s="619"/>
      <c r="J17" s="619"/>
      <c r="K17" s="619"/>
      <c r="L17" s="619"/>
      <c r="M17" s="619"/>
      <c r="N17" s="619"/>
      <c r="O17" s="619"/>
      <c r="P17" s="619"/>
      <c r="Q17" s="620"/>
      <c r="R17" s="621">
        <v>49868</v>
      </c>
      <c r="S17" s="622"/>
      <c r="T17" s="622"/>
      <c r="U17" s="622"/>
      <c r="V17" s="622"/>
      <c r="W17" s="622"/>
      <c r="X17" s="622"/>
      <c r="Y17" s="623"/>
      <c r="Z17" s="659">
        <v>0.2</v>
      </c>
      <c r="AA17" s="659"/>
      <c r="AB17" s="659"/>
      <c r="AC17" s="659"/>
      <c r="AD17" s="660">
        <v>49868</v>
      </c>
      <c r="AE17" s="660"/>
      <c r="AF17" s="660"/>
      <c r="AG17" s="660"/>
      <c r="AH17" s="660"/>
      <c r="AI17" s="660"/>
      <c r="AJ17" s="660"/>
      <c r="AK17" s="660"/>
      <c r="AL17" s="624">
        <v>0.4</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236</v>
      </c>
      <c r="BT17" s="660"/>
      <c r="BU17" s="660"/>
      <c r="BV17" s="660"/>
      <c r="BW17" s="660"/>
      <c r="BX17" s="660"/>
      <c r="BY17" s="660"/>
      <c r="BZ17" s="660"/>
      <c r="CA17" s="660"/>
      <c r="CB17" s="700"/>
      <c r="CD17" s="618" t="s">
        <v>267</v>
      </c>
      <c r="CE17" s="619"/>
      <c r="CF17" s="619"/>
      <c r="CG17" s="619"/>
      <c r="CH17" s="619"/>
      <c r="CI17" s="619"/>
      <c r="CJ17" s="619"/>
      <c r="CK17" s="619"/>
      <c r="CL17" s="619"/>
      <c r="CM17" s="619"/>
      <c r="CN17" s="619"/>
      <c r="CO17" s="619"/>
      <c r="CP17" s="619"/>
      <c r="CQ17" s="620"/>
      <c r="CR17" s="621">
        <v>2229781</v>
      </c>
      <c r="CS17" s="622"/>
      <c r="CT17" s="622"/>
      <c r="CU17" s="622"/>
      <c r="CV17" s="622"/>
      <c r="CW17" s="622"/>
      <c r="CX17" s="622"/>
      <c r="CY17" s="623"/>
      <c r="CZ17" s="659">
        <v>8.8000000000000007</v>
      </c>
      <c r="DA17" s="659"/>
      <c r="DB17" s="659"/>
      <c r="DC17" s="659"/>
      <c r="DD17" s="627" t="s">
        <v>129</v>
      </c>
      <c r="DE17" s="622"/>
      <c r="DF17" s="622"/>
      <c r="DG17" s="622"/>
      <c r="DH17" s="622"/>
      <c r="DI17" s="622"/>
      <c r="DJ17" s="622"/>
      <c r="DK17" s="622"/>
      <c r="DL17" s="622"/>
      <c r="DM17" s="622"/>
      <c r="DN17" s="622"/>
      <c r="DO17" s="622"/>
      <c r="DP17" s="623"/>
      <c r="DQ17" s="627">
        <v>2188707</v>
      </c>
      <c r="DR17" s="622"/>
      <c r="DS17" s="622"/>
      <c r="DT17" s="622"/>
      <c r="DU17" s="622"/>
      <c r="DV17" s="622"/>
      <c r="DW17" s="622"/>
      <c r="DX17" s="622"/>
      <c r="DY17" s="622"/>
      <c r="DZ17" s="622"/>
      <c r="EA17" s="622"/>
      <c r="EB17" s="622"/>
      <c r="EC17" s="658"/>
    </row>
    <row r="18" spans="2:133" ht="11.25" customHeight="1">
      <c r="B18" s="618" t="s">
        <v>268</v>
      </c>
      <c r="C18" s="619"/>
      <c r="D18" s="619"/>
      <c r="E18" s="619"/>
      <c r="F18" s="619"/>
      <c r="G18" s="619"/>
      <c r="H18" s="619"/>
      <c r="I18" s="619"/>
      <c r="J18" s="619"/>
      <c r="K18" s="619"/>
      <c r="L18" s="619"/>
      <c r="M18" s="619"/>
      <c r="N18" s="619"/>
      <c r="O18" s="619"/>
      <c r="P18" s="619"/>
      <c r="Q18" s="620"/>
      <c r="R18" s="621">
        <v>26935</v>
      </c>
      <c r="S18" s="622"/>
      <c r="T18" s="622"/>
      <c r="U18" s="622"/>
      <c r="V18" s="622"/>
      <c r="W18" s="622"/>
      <c r="X18" s="622"/>
      <c r="Y18" s="623"/>
      <c r="Z18" s="659">
        <v>0.1</v>
      </c>
      <c r="AA18" s="659"/>
      <c r="AB18" s="659"/>
      <c r="AC18" s="659"/>
      <c r="AD18" s="660">
        <v>26935</v>
      </c>
      <c r="AE18" s="660"/>
      <c r="AF18" s="660"/>
      <c r="AG18" s="660"/>
      <c r="AH18" s="660"/>
      <c r="AI18" s="660"/>
      <c r="AJ18" s="660"/>
      <c r="AK18" s="660"/>
      <c r="AL18" s="624">
        <v>0.2</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129</v>
      </c>
      <c r="BT18" s="660"/>
      <c r="BU18" s="660"/>
      <c r="BV18" s="660"/>
      <c r="BW18" s="660"/>
      <c r="BX18" s="660"/>
      <c r="BY18" s="660"/>
      <c r="BZ18" s="660"/>
      <c r="CA18" s="660"/>
      <c r="CB18" s="700"/>
      <c r="CD18" s="618" t="s">
        <v>270</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c r="B19" s="618" t="s">
        <v>271</v>
      </c>
      <c r="C19" s="619"/>
      <c r="D19" s="619"/>
      <c r="E19" s="619"/>
      <c r="F19" s="619"/>
      <c r="G19" s="619"/>
      <c r="H19" s="619"/>
      <c r="I19" s="619"/>
      <c r="J19" s="619"/>
      <c r="K19" s="619"/>
      <c r="L19" s="619"/>
      <c r="M19" s="619"/>
      <c r="N19" s="619"/>
      <c r="O19" s="619"/>
      <c r="P19" s="619"/>
      <c r="Q19" s="620"/>
      <c r="R19" s="621">
        <v>23915</v>
      </c>
      <c r="S19" s="622"/>
      <c r="T19" s="622"/>
      <c r="U19" s="622"/>
      <c r="V19" s="622"/>
      <c r="W19" s="622"/>
      <c r="X19" s="622"/>
      <c r="Y19" s="623"/>
      <c r="Z19" s="659">
        <v>0.1</v>
      </c>
      <c r="AA19" s="659"/>
      <c r="AB19" s="659"/>
      <c r="AC19" s="659"/>
      <c r="AD19" s="660">
        <v>23915</v>
      </c>
      <c r="AE19" s="660"/>
      <c r="AF19" s="660"/>
      <c r="AG19" s="660"/>
      <c r="AH19" s="660"/>
      <c r="AI19" s="660"/>
      <c r="AJ19" s="660"/>
      <c r="AK19" s="660"/>
      <c r="AL19" s="624">
        <v>0.2</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59" t="s">
        <v>129</v>
      </c>
      <c r="BP19" s="659"/>
      <c r="BQ19" s="659"/>
      <c r="BR19" s="659"/>
      <c r="BS19" s="660" t="s">
        <v>129</v>
      </c>
      <c r="BT19" s="660"/>
      <c r="BU19" s="660"/>
      <c r="BV19" s="660"/>
      <c r="BW19" s="660"/>
      <c r="BX19" s="660"/>
      <c r="BY19" s="660"/>
      <c r="BZ19" s="660"/>
      <c r="CA19" s="660"/>
      <c r="CB19" s="700"/>
      <c r="CD19" s="618" t="s">
        <v>273</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c r="B20" s="688" t="s">
        <v>274</v>
      </c>
      <c r="C20" s="689"/>
      <c r="D20" s="689"/>
      <c r="E20" s="689"/>
      <c r="F20" s="689"/>
      <c r="G20" s="689"/>
      <c r="H20" s="689"/>
      <c r="I20" s="689"/>
      <c r="J20" s="689"/>
      <c r="K20" s="689"/>
      <c r="L20" s="689"/>
      <c r="M20" s="689"/>
      <c r="N20" s="689"/>
      <c r="O20" s="689"/>
      <c r="P20" s="689"/>
      <c r="Q20" s="690"/>
      <c r="R20" s="621">
        <v>3020</v>
      </c>
      <c r="S20" s="622"/>
      <c r="T20" s="622"/>
      <c r="U20" s="622"/>
      <c r="V20" s="622"/>
      <c r="W20" s="622"/>
      <c r="X20" s="622"/>
      <c r="Y20" s="623"/>
      <c r="Z20" s="659">
        <v>0</v>
      </c>
      <c r="AA20" s="659"/>
      <c r="AB20" s="659"/>
      <c r="AC20" s="659"/>
      <c r="AD20" s="660">
        <v>3020</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59" t="s">
        <v>129</v>
      </c>
      <c r="BP20" s="659"/>
      <c r="BQ20" s="659"/>
      <c r="BR20" s="659"/>
      <c r="BS20" s="660" t="s">
        <v>129</v>
      </c>
      <c r="BT20" s="660"/>
      <c r="BU20" s="660"/>
      <c r="BV20" s="660"/>
      <c r="BW20" s="660"/>
      <c r="BX20" s="660"/>
      <c r="BY20" s="660"/>
      <c r="BZ20" s="660"/>
      <c r="CA20" s="660"/>
      <c r="CB20" s="700"/>
      <c r="CD20" s="618" t="s">
        <v>276</v>
      </c>
      <c r="CE20" s="619"/>
      <c r="CF20" s="619"/>
      <c r="CG20" s="619"/>
      <c r="CH20" s="619"/>
      <c r="CI20" s="619"/>
      <c r="CJ20" s="619"/>
      <c r="CK20" s="619"/>
      <c r="CL20" s="619"/>
      <c r="CM20" s="619"/>
      <c r="CN20" s="619"/>
      <c r="CO20" s="619"/>
      <c r="CP20" s="619"/>
      <c r="CQ20" s="620"/>
      <c r="CR20" s="621">
        <v>25270138</v>
      </c>
      <c r="CS20" s="622"/>
      <c r="CT20" s="622"/>
      <c r="CU20" s="622"/>
      <c r="CV20" s="622"/>
      <c r="CW20" s="622"/>
      <c r="CX20" s="622"/>
      <c r="CY20" s="623"/>
      <c r="CZ20" s="659">
        <v>100</v>
      </c>
      <c r="DA20" s="659"/>
      <c r="DB20" s="659"/>
      <c r="DC20" s="659"/>
      <c r="DD20" s="627">
        <v>3096778</v>
      </c>
      <c r="DE20" s="622"/>
      <c r="DF20" s="622"/>
      <c r="DG20" s="622"/>
      <c r="DH20" s="622"/>
      <c r="DI20" s="622"/>
      <c r="DJ20" s="622"/>
      <c r="DK20" s="622"/>
      <c r="DL20" s="622"/>
      <c r="DM20" s="622"/>
      <c r="DN20" s="622"/>
      <c r="DO20" s="622"/>
      <c r="DP20" s="623"/>
      <c r="DQ20" s="627">
        <v>14214494</v>
      </c>
      <c r="DR20" s="622"/>
      <c r="DS20" s="622"/>
      <c r="DT20" s="622"/>
      <c r="DU20" s="622"/>
      <c r="DV20" s="622"/>
      <c r="DW20" s="622"/>
      <c r="DX20" s="622"/>
      <c r="DY20" s="622"/>
      <c r="DZ20" s="622"/>
      <c r="EA20" s="622"/>
      <c r="EB20" s="622"/>
      <c r="EC20" s="658"/>
    </row>
    <row r="21" spans="2:133" ht="11.25" customHeight="1">
      <c r="B21" s="618" t="s">
        <v>277</v>
      </c>
      <c r="C21" s="619"/>
      <c r="D21" s="619"/>
      <c r="E21" s="619"/>
      <c r="F21" s="619"/>
      <c r="G21" s="619"/>
      <c r="H21" s="619"/>
      <c r="I21" s="619"/>
      <c r="J21" s="619"/>
      <c r="K21" s="619"/>
      <c r="L21" s="619"/>
      <c r="M21" s="619"/>
      <c r="N21" s="619"/>
      <c r="O21" s="619"/>
      <c r="P21" s="619"/>
      <c r="Q21" s="620"/>
      <c r="R21" s="621">
        <v>8022698</v>
      </c>
      <c r="S21" s="622"/>
      <c r="T21" s="622"/>
      <c r="U21" s="622"/>
      <c r="V21" s="622"/>
      <c r="W21" s="622"/>
      <c r="X21" s="622"/>
      <c r="Y21" s="623"/>
      <c r="Z21" s="659">
        <v>30.7</v>
      </c>
      <c r="AA21" s="659"/>
      <c r="AB21" s="659"/>
      <c r="AC21" s="659"/>
      <c r="AD21" s="660">
        <v>7406850</v>
      </c>
      <c r="AE21" s="660"/>
      <c r="AF21" s="660"/>
      <c r="AG21" s="660"/>
      <c r="AH21" s="660"/>
      <c r="AI21" s="660"/>
      <c r="AJ21" s="660"/>
      <c r="AK21" s="660"/>
      <c r="AL21" s="624">
        <v>58.1</v>
      </c>
      <c r="AM21" s="625"/>
      <c r="AN21" s="625"/>
      <c r="AO21" s="661"/>
      <c r="AP21" s="618" t="s">
        <v>278</v>
      </c>
      <c r="AQ21" s="698"/>
      <c r="AR21" s="698"/>
      <c r="AS21" s="698"/>
      <c r="AT21" s="698"/>
      <c r="AU21" s="698"/>
      <c r="AV21" s="698"/>
      <c r="AW21" s="698"/>
      <c r="AX21" s="698"/>
      <c r="AY21" s="698"/>
      <c r="AZ21" s="698"/>
      <c r="BA21" s="698"/>
      <c r="BB21" s="698"/>
      <c r="BC21" s="698"/>
      <c r="BD21" s="698"/>
      <c r="BE21" s="698"/>
      <c r="BF21" s="699"/>
      <c r="BG21" s="621" t="s">
        <v>236</v>
      </c>
      <c r="BH21" s="622"/>
      <c r="BI21" s="622"/>
      <c r="BJ21" s="622"/>
      <c r="BK21" s="622"/>
      <c r="BL21" s="622"/>
      <c r="BM21" s="622"/>
      <c r="BN21" s="623"/>
      <c r="BO21" s="659" t="s">
        <v>236</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279</v>
      </c>
      <c r="C22" s="619"/>
      <c r="D22" s="619"/>
      <c r="E22" s="619"/>
      <c r="F22" s="619"/>
      <c r="G22" s="619"/>
      <c r="H22" s="619"/>
      <c r="I22" s="619"/>
      <c r="J22" s="619"/>
      <c r="K22" s="619"/>
      <c r="L22" s="619"/>
      <c r="M22" s="619"/>
      <c r="N22" s="619"/>
      <c r="O22" s="619"/>
      <c r="P22" s="619"/>
      <c r="Q22" s="620"/>
      <c r="R22" s="621">
        <v>7406850</v>
      </c>
      <c r="S22" s="622"/>
      <c r="T22" s="622"/>
      <c r="U22" s="622"/>
      <c r="V22" s="622"/>
      <c r="W22" s="622"/>
      <c r="X22" s="622"/>
      <c r="Y22" s="623"/>
      <c r="Z22" s="659">
        <v>28.4</v>
      </c>
      <c r="AA22" s="659"/>
      <c r="AB22" s="659"/>
      <c r="AC22" s="659"/>
      <c r="AD22" s="660">
        <v>7406850</v>
      </c>
      <c r="AE22" s="660"/>
      <c r="AF22" s="660"/>
      <c r="AG22" s="660"/>
      <c r="AH22" s="660"/>
      <c r="AI22" s="660"/>
      <c r="AJ22" s="660"/>
      <c r="AK22" s="660"/>
      <c r="AL22" s="624">
        <v>58.1</v>
      </c>
      <c r="AM22" s="625"/>
      <c r="AN22" s="625"/>
      <c r="AO22" s="661"/>
      <c r="AP22" s="618" t="s">
        <v>280</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282</v>
      </c>
      <c r="C23" s="619"/>
      <c r="D23" s="619"/>
      <c r="E23" s="619"/>
      <c r="F23" s="619"/>
      <c r="G23" s="619"/>
      <c r="H23" s="619"/>
      <c r="I23" s="619"/>
      <c r="J23" s="619"/>
      <c r="K23" s="619"/>
      <c r="L23" s="619"/>
      <c r="M23" s="619"/>
      <c r="N23" s="619"/>
      <c r="O23" s="619"/>
      <c r="P23" s="619"/>
      <c r="Q23" s="620"/>
      <c r="R23" s="621">
        <v>615848</v>
      </c>
      <c r="S23" s="622"/>
      <c r="T23" s="622"/>
      <c r="U23" s="622"/>
      <c r="V23" s="622"/>
      <c r="W23" s="622"/>
      <c r="X23" s="622"/>
      <c r="Y23" s="623"/>
      <c r="Z23" s="659">
        <v>2.4</v>
      </c>
      <c r="AA23" s="659"/>
      <c r="AB23" s="659"/>
      <c r="AC23" s="659"/>
      <c r="AD23" s="660" t="s">
        <v>129</v>
      </c>
      <c r="AE23" s="660"/>
      <c r="AF23" s="660"/>
      <c r="AG23" s="660"/>
      <c r="AH23" s="660"/>
      <c r="AI23" s="660"/>
      <c r="AJ23" s="660"/>
      <c r="AK23" s="660"/>
      <c r="AL23" s="624" t="s">
        <v>129</v>
      </c>
      <c r="AM23" s="625"/>
      <c r="AN23" s="625"/>
      <c r="AO23" s="661"/>
      <c r="AP23" s="618" t="s">
        <v>283</v>
      </c>
      <c r="AQ23" s="698"/>
      <c r="AR23" s="698"/>
      <c r="AS23" s="698"/>
      <c r="AT23" s="698"/>
      <c r="AU23" s="698"/>
      <c r="AV23" s="698"/>
      <c r="AW23" s="698"/>
      <c r="AX23" s="698"/>
      <c r="AY23" s="698"/>
      <c r="AZ23" s="698"/>
      <c r="BA23" s="698"/>
      <c r="BB23" s="698"/>
      <c r="BC23" s="698"/>
      <c r="BD23" s="698"/>
      <c r="BE23" s="698"/>
      <c r="BF23" s="699"/>
      <c r="BG23" s="621" t="s">
        <v>129</v>
      </c>
      <c r="BH23" s="622"/>
      <c r="BI23" s="622"/>
      <c r="BJ23" s="622"/>
      <c r="BK23" s="622"/>
      <c r="BL23" s="622"/>
      <c r="BM23" s="622"/>
      <c r="BN23" s="623"/>
      <c r="BO23" s="659" t="s">
        <v>236</v>
      </c>
      <c r="BP23" s="659"/>
      <c r="BQ23" s="659"/>
      <c r="BR23" s="659"/>
      <c r="BS23" s="660" t="s">
        <v>129</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c r="B24" s="618" t="s">
        <v>289</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236</v>
      </c>
      <c r="AA24" s="659"/>
      <c r="AB24" s="659"/>
      <c r="AC24" s="659"/>
      <c r="AD24" s="660" t="s">
        <v>129</v>
      </c>
      <c r="AE24" s="660"/>
      <c r="AF24" s="660"/>
      <c r="AG24" s="660"/>
      <c r="AH24" s="660"/>
      <c r="AI24" s="660"/>
      <c r="AJ24" s="660"/>
      <c r="AK24" s="660"/>
      <c r="AL24" s="624" t="s">
        <v>129</v>
      </c>
      <c r="AM24" s="625"/>
      <c r="AN24" s="625"/>
      <c r="AO24" s="661"/>
      <c r="AP24" s="618" t="s">
        <v>290</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700"/>
      <c r="CD24" s="679" t="s">
        <v>291</v>
      </c>
      <c r="CE24" s="680"/>
      <c r="CF24" s="680"/>
      <c r="CG24" s="680"/>
      <c r="CH24" s="680"/>
      <c r="CI24" s="680"/>
      <c r="CJ24" s="680"/>
      <c r="CK24" s="680"/>
      <c r="CL24" s="680"/>
      <c r="CM24" s="680"/>
      <c r="CN24" s="680"/>
      <c r="CO24" s="680"/>
      <c r="CP24" s="680"/>
      <c r="CQ24" s="681"/>
      <c r="CR24" s="676">
        <v>10461021</v>
      </c>
      <c r="CS24" s="677"/>
      <c r="CT24" s="677"/>
      <c r="CU24" s="677"/>
      <c r="CV24" s="677"/>
      <c r="CW24" s="677"/>
      <c r="CX24" s="677"/>
      <c r="CY24" s="702"/>
      <c r="CZ24" s="703">
        <v>41.4</v>
      </c>
      <c r="DA24" s="685"/>
      <c r="DB24" s="685"/>
      <c r="DC24" s="705"/>
      <c r="DD24" s="701">
        <v>6956482</v>
      </c>
      <c r="DE24" s="677"/>
      <c r="DF24" s="677"/>
      <c r="DG24" s="677"/>
      <c r="DH24" s="677"/>
      <c r="DI24" s="677"/>
      <c r="DJ24" s="677"/>
      <c r="DK24" s="702"/>
      <c r="DL24" s="701">
        <v>6916005</v>
      </c>
      <c r="DM24" s="677"/>
      <c r="DN24" s="677"/>
      <c r="DO24" s="677"/>
      <c r="DP24" s="677"/>
      <c r="DQ24" s="677"/>
      <c r="DR24" s="677"/>
      <c r="DS24" s="677"/>
      <c r="DT24" s="677"/>
      <c r="DU24" s="677"/>
      <c r="DV24" s="702"/>
      <c r="DW24" s="703">
        <v>53.7</v>
      </c>
      <c r="DX24" s="685"/>
      <c r="DY24" s="685"/>
      <c r="DZ24" s="685"/>
      <c r="EA24" s="685"/>
      <c r="EB24" s="685"/>
      <c r="EC24" s="704"/>
    </row>
    <row r="25" spans="2:133" ht="11.25" customHeight="1">
      <c r="B25" s="618" t="s">
        <v>292</v>
      </c>
      <c r="C25" s="619"/>
      <c r="D25" s="619"/>
      <c r="E25" s="619"/>
      <c r="F25" s="619"/>
      <c r="G25" s="619"/>
      <c r="H25" s="619"/>
      <c r="I25" s="619"/>
      <c r="J25" s="619"/>
      <c r="K25" s="619"/>
      <c r="L25" s="619"/>
      <c r="M25" s="619"/>
      <c r="N25" s="619"/>
      <c r="O25" s="619"/>
      <c r="P25" s="619"/>
      <c r="Q25" s="620"/>
      <c r="R25" s="621">
        <v>13262474</v>
      </c>
      <c r="S25" s="622"/>
      <c r="T25" s="622"/>
      <c r="U25" s="622"/>
      <c r="V25" s="622"/>
      <c r="W25" s="622"/>
      <c r="X25" s="622"/>
      <c r="Y25" s="623"/>
      <c r="Z25" s="659">
        <v>50.8</v>
      </c>
      <c r="AA25" s="659"/>
      <c r="AB25" s="659"/>
      <c r="AC25" s="659"/>
      <c r="AD25" s="660">
        <v>12646626</v>
      </c>
      <c r="AE25" s="660"/>
      <c r="AF25" s="660"/>
      <c r="AG25" s="660"/>
      <c r="AH25" s="660"/>
      <c r="AI25" s="660"/>
      <c r="AJ25" s="660"/>
      <c r="AK25" s="660"/>
      <c r="AL25" s="624">
        <v>99.3</v>
      </c>
      <c r="AM25" s="625"/>
      <c r="AN25" s="625"/>
      <c r="AO25" s="661"/>
      <c r="AP25" s="618" t="s">
        <v>293</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700"/>
      <c r="CD25" s="618" t="s">
        <v>294</v>
      </c>
      <c r="CE25" s="619"/>
      <c r="CF25" s="619"/>
      <c r="CG25" s="619"/>
      <c r="CH25" s="619"/>
      <c r="CI25" s="619"/>
      <c r="CJ25" s="619"/>
      <c r="CK25" s="619"/>
      <c r="CL25" s="619"/>
      <c r="CM25" s="619"/>
      <c r="CN25" s="619"/>
      <c r="CO25" s="619"/>
      <c r="CP25" s="619"/>
      <c r="CQ25" s="620"/>
      <c r="CR25" s="621">
        <v>3550051</v>
      </c>
      <c r="CS25" s="634"/>
      <c r="CT25" s="634"/>
      <c r="CU25" s="634"/>
      <c r="CV25" s="634"/>
      <c r="CW25" s="634"/>
      <c r="CX25" s="634"/>
      <c r="CY25" s="635"/>
      <c r="CZ25" s="624">
        <v>14</v>
      </c>
      <c r="DA25" s="636"/>
      <c r="DB25" s="636"/>
      <c r="DC25" s="637"/>
      <c r="DD25" s="627">
        <v>3309308</v>
      </c>
      <c r="DE25" s="634"/>
      <c r="DF25" s="634"/>
      <c r="DG25" s="634"/>
      <c r="DH25" s="634"/>
      <c r="DI25" s="634"/>
      <c r="DJ25" s="634"/>
      <c r="DK25" s="635"/>
      <c r="DL25" s="627">
        <v>3272065</v>
      </c>
      <c r="DM25" s="634"/>
      <c r="DN25" s="634"/>
      <c r="DO25" s="634"/>
      <c r="DP25" s="634"/>
      <c r="DQ25" s="634"/>
      <c r="DR25" s="634"/>
      <c r="DS25" s="634"/>
      <c r="DT25" s="634"/>
      <c r="DU25" s="634"/>
      <c r="DV25" s="635"/>
      <c r="DW25" s="624">
        <v>25.4</v>
      </c>
      <c r="DX25" s="636"/>
      <c r="DY25" s="636"/>
      <c r="DZ25" s="636"/>
      <c r="EA25" s="636"/>
      <c r="EB25" s="636"/>
      <c r="EC25" s="648"/>
    </row>
    <row r="26" spans="2:133" ht="11.25" customHeight="1">
      <c r="B26" s="618" t="s">
        <v>295</v>
      </c>
      <c r="C26" s="619"/>
      <c r="D26" s="619"/>
      <c r="E26" s="619"/>
      <c r="F26" s="619"/>
      <c r="G26" s="619"/>
      <c r="H26" s="619"/>
      <c r="I26" s="619"/>
      <c r="J26" s="619"/>
      <c r="K26" s="619"/>
      <c r="L26" s="619"/>
      <c r="M26" s="619"/>
      <c r="N26" s="619"/>
      <c r="O26" s="619"/>
      <c r="P26" s="619"/>
      <c r="Q26" s="620"/>
      <c r="R26" s="621">
        <v>6074</v>
      </c>
      <c r="S26" s="622"/>
      <c r="T26" s="622"/>
      <c r="U26" s="622"/>
      <c r="V26" s="622"/>
      <c r="W26" s="622"/>
      <c r="X26" s="622"/>
      <c r="Y26" s="623"/>
      <c r="Z26" s="659">
        <v>0</v>
      </c>
      <c r="AA26" s="659"/>
      <c r="AB26" s="659"/>
      <c r="AC26" s="659"/>
      <c r="AD26" s="660">
        <v>6074</v>
      </c>
      <c r="AE26" s="660"/>
      <c r="AF26" s="660"/>
      <c r="AG26" s="660"/>
      <c r="AH26" s="660"/>
      <c r="AI26" s="660"/>
      <c r="AJ26" s="660"/>
      <c r="AK26" s="660"/>
      <c r="AL26" s="624">
        <v>0</v>
      </c>
      <c r="AM26" s="625"/>
      <c r="AN26" s="625"/>
      <c r="AO26" s="661"/>
      <c r="AP26" s="618" t="s">
        <v>296</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700"/>
      <c r="CD26" s="618" t="s">
        <v>297</v>
      </c>
      <c r="CE26" s="619"/>
      <c r="CF26" s="619"/>
      <c r="CG26" s="619"/>
      <c r="CH26" s="619"/>
      <c r="CI26" s="619"/>
      <c r="CJ26" s="619"/>
      <c r="CK26" s="619"/>
      <c r="CL26" s="619"/>
      <c r="CM26" s="619"/>
      <c r="CN26" s="619"/>
      <c r="CO26" s="619"/>
      <c r="CP26" s="619"/>
      <c r="CQ26" s="620"/>
      <c r="CR26" s="621">
        <v>2040161</v>
      </c>
      <c r="CS26" s="622"/>
      <c r="CT26" s="622"/>
      <c r="CU26" s="622"/>
      <c r="CV26" s="622"/>
      <c r="CW26" s="622"/>
      <c r="CX26" s="622"/>
      <c r="CY26" s="623"/>
      <c r="CZ26" s="624">
        <v>8.1</v>
      </c>
      <c r="DA26" s="636"/>
      <c r="DB26" s="636"/>
      <c r="DC26" s="637"/>
      <c r="DD26" s="627">
        <v>1892707</v>
      </c>
      <c r="DE26" s="622"/>
      <c r="DF26" s="622"/>
      <c r="DG26" s="622"/>
      <c r="DH26" s="622"/>
      <c r="DI26" s="622"/>
      <c r="DJ26" s="622"/>
      <c r="DK26" s="623"/>
      <c r="DL26" s="627" t="s">
        <v>129</v>
      </c>
      <c r="DM26" s="622"/>
      <c r="DN26" s="622"/>
      <c r="DO26" s="622"/>
      <c r="DP26" s="622"/>
      <c r="DQ26" s="622"/>
      <c r="DR26" s="622"/>
      <c r="DS26" s="622"/>
      <c r="DT26" s="622"/>
      <c r="DU26" s="622"/>
      <c r="DV26" s="623"/>
      <c r="DW26" s="624" t="s">
        <v>236</v>
      </c>
      <c r="DX26" s="636"/>
      <c r="DY26" s="636"/>
      <c r="DZ26" s="636"/>
      <c r="EA26" s="636"/>
      <c r="EB26" s="636"/>
      <c r="EC26" s="648"/>
    </row>
    <row r="27" spans="2:133" ht="11.25" customHeight="1">
      <c r="B27" s="618" t="s">
        <v>298</v>
      </c>
      <c r="C27" s="619"/>
      <c r="D27" s="619"/>
      <c r="E27" s="619"/>
      <c r="F27" s="619"/>
      <c r="G27" s="619"/>
      <c r="H27" s="619"/>
      <c r="I27" s="619"/>
      <c r="J27" s="619"/>
      <c r="K27" s="619"/>
      <c r="L27" s="619"/>
      <c r="M27" s="619"/>
      <c r="N27" s="619"/>
      <c r="O27" s="619"/>
      <c r="P27" s="619"/>
      <c r="Q27" s="620"/>
      <c r="R27" s="621">
        <v>156169</v>
      </c>
      <c r="S27" s="622"/>
      <c r="T27" s="622"/>
      <c r="U27" s="622"/>
      <c r="V27" s="622"/>
      <c r="W27" s="622"/>
      <c r="X27" s="622"/>
      <c r="Y27" s="623"/>
      <c r="Z27" s="659">
        <v>0.6</v>
      </c>
      <c r="AA27" s="659"/>
      <c r="AB27" s="659"/>
      <c r="AC27" s="659"/>
      <c r="AD27" s="660">
        <v>200</v>
      </c>
      <c r="AE27" s="660"/>
      <c r="AF27" s="660"/>
      <c r="AG27" s="660"/>
      <c r="AH27" s="660"/>
      <c r="AI27" s="660"/>
      <c r="AJ27" s="660"/>
      <c r="AK27" s="660"/>
      <c r="AL27" s="624">
        <v>0</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3906132</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700"/>
      <c r="CD27" s="618" t="s">
        <v>300</v>
      </c>
      <c r="CE27" s="619"/>
      <c r="CF27" s="619"/>
      <c r="CG27" s="619"/>
      <c r="CH27" s="619"/>
      <c r="CI27" s="619"/>
      <c r="CJ27" s="619"/>
      <c r="CK27" s="619"/>
      <c r="CL27" s="619"/>
      <c r="CM27" s="619"/>
      <c r="CN27" s="619"/>
      <c r="CO27" s="619"/>
      <c r="CP27" s="619"/>
      <c r="CQ27" s="620"/>
      <c r="CR27" s="621">
        <v>4681189</v>
      </c>
      <c r="CS27" s="634"/>
      <c r="CT27" s="634"/>
      <c r="CU27" s="634"/>
      <c r="CV27" s="634"/>
      <c r="CW27" s="634"/>
      <c r="CX27" s="634"/>
      <c r="CY27" s="635"/>
      <c r="CZ27" s="624">
        <v>18.5</v>
      </c>
      <c r="DA27" s="636"/>
      <c r="DB27" s="636"/>
      <c r="DC27" s="637"/>
      <c r="DD27" s="627">
        <v>1458467</v>
      </c>
      <c r="DE27" s="634"/>
      <c r="DF27" s="634"/>
      <c r="DG27" s="634"/>
      <c r="DH27" s="634"/>
      <c r="DI27" s="634"/>
      <c r="DJ27" s="634"/>
      <c r="DK27" s="635"/>
      <c r="DL27" s="627">
        <v>1455233</v>
      </c>
      <c r="DM27" s="634"/>
      <c r="DN27" s="634"/>
      <c r="DO27" s="634"/>
      <c r="DP27" s="634"/>
      <c r="DQ27" s="634"/>
      <c r="DR27" s="634"/>
      <c r="DS27" s="634"/>
      <c r="DT27" s="634"/>
      <c r="DU27" s="634"/>
      <c r="DV27" s="635"/>
      <c r="DW27" s="624">
        <v>11.3</v>
      </c>
      <c r="DX27" s="636"/>
      <c r="DY27" s="636"/>
      <c r="DZ27" s="636"/>
      <c r="EA27" s="636"/>
      <c r="EB27" s="636"/>
      <c r="EC27" s="648"/>
    </row>
    <row r="28" spans="2:133" ht="11.25" customHeight="1">
      <c r="B28" s="618" t="s">
        <v>301</v>
      </c>
      <c r="C28" s="619"/>
      <c r="D28" s="619"/>
      <c r="E28" s="619"/>
      <c r="F28" s="619"/>
      <c r="G28" s="619"/>
      <c r="H28" s="619"/>
      <c r="I28" s="619"/>
      <c r="J28" s="619"/>
      <c r="K28" s="619"/>
      <c r="L28" s="619"/>
      <c r="M28" s="619"/>
      <c r="N28" s="619"/>
      <c r="O28" s="619"/>
      <c r="P28" s="619"/>
      <c r="Q28" s="620"/>
      <c r="R28" s="621">
        <v>323612</v>
      </c>
      <c r="S28" s="622"/>
      <c r="T28" s="622"/>
      <c r="U28" s="622"/>
      <c r="V28" s="622"/>
      <c r="W28" s="622"/>
      <c r="X28" s="622"/>
      <c r="Y28" s="623"/>
      <c r="Z28" s="659">
        <v>1.2</v>
      </c>
      <c r="AA28" s="659"/>
      <c r="AB28" s="659"/>
      <c r="AC28" s="659"/>
      <c r="AD28" s="660">
        <v>22583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2229781</v>
      </c>
      <c r="CS28" s="622"/>
      <c r="CT28" s="622"/>
      <c r="CU28" s="622"/>
      <c r="CV28" s="622"/>
      <c r="CW28" s="622"/>
      <c r="CX28" s="622"/>
      <c r="CY28" s="623"/>
      <c r="CZ28" s="624">
        <v>8.8000000000000007</v>
      </c>
      <c r="DA28" s="636"/>
      <c r="DB28" s="636"/>
      <c r="DC28" s="637"/>
      <c r="DD28" s="627">
        <v>2188707</v>
      </c>
      <c r="DE28" s="622"/>
      <c r="DF28" s="622"/>
      <c r="DG28" s="622"/>
      <c r="DH28" s="622"/>
      <c r="DI28" s="622"/>
      <c r="DJ28" s="622"/>
      <c r="DK28" s="623"/>
      <c r="DL28" s="627">
        <v>2188707</v>
      </c>
      <c r="DM28" s="622"/>
      <c r="DN28" s="622"/>
      <c r="DO28" s="622"/>
      <c r="DP28" s="622"/>
      <c r="DQ28" s="622"/>
      <c r="DR28" s="622"/>
      <c r="DS28" s="622"/>
      <c r="DT28" s="622"/>
      <c r="DU28" s="622"/>
      <c r="DV28" s="623"/>
      <c r="DW28" s="624">
        <v>17</v>
      </c>
      <c r="DX28" s="636"/>
      <c r="DY28" s="636"/>
      <c r="DZ28" s="636"/>
      <c r="EA28" s="636"/>
      <c r="EB28" s="636"/>
      <c r="EC28" s="648"/>
    </row>
    <row r="29" spans="2:133" ht="11.25" customHeight="1">
      <c r="B29" s="618" t="s">
        <v>303</v>
      </c>
      <c r="C29" s="619"/>
      <c r="D29" s="619"/>
      <c r="E29" s="619"/>
      <c r="F29" s="619"/>
      <c r="G29" s="619"/>
      <c r="H29" s="619"/>
      <c r="I29" s="619"/>
      <c r="J29" s="619"/>
      <c r="K29" s="619"/>
      <c r="L29" s="619"/>
      <c r="M29" s="619"/>
      <c r="N29" s="619"/>
      <c r="O29" s="619"/>
      <c r="P29" s="619"/>
      <c r="Q29" s="620"/>
      <c r="R29" s="621">
        <v>29461</v>
      </c>
      <c r="S29" s="622"/>
      <c r="T29" s="622"/>
      <c r="U29" s="622"/>
      <c r="V29" s="622"/>
      <c r="W29" s="622"/>
      <c r="X29" s="622"/>
      <c r="Y29" s="623"/>
      <c r="Z29" s="659">
        <v>0.1</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304</v>
      </c>
      <c r="CE29" s="641"/>
      <c r="CF29" s="618" t="s">
        <v>305</v>
      </c>
      <c r="CG29" s="619"/>
      <c r="CH29" s="619"/>
      <c r="CI29" s="619"/>
      <c r="CJ29" s="619"/>
      <c r="CK29" s="619"/>
      <c r="CL29" s="619"/>
      <c r="CM29" s="619"/>
      <c r="CN29" s="619"/>
      <c r="CO29" s="619"/>
      <c r="CP29" s="619"/>
      <c r="CQ29" s="620"/>
      <c r="CR29" s="621">
        <v>2229781</v>
      </c>
      <c r="CS29" s="634"/>
      <c r="CT29" s="634"/>
      <c r="CU29" s="634"/>
      <c r="CV29" s="634"/>
      <c r="CW29" s="634"/>
      <c r="CX29" s="634"/>
      <c r="CY29" s="635"/>
      <c r="CZ29" s="624">
        <v>8.8000000000000007</v>
      </c>
      <c r="DA29" s="636"/>
      <c r="DB29" s="636"/>
      <c r="DC29" s="637"/>
      <c r="DD29" s="627">
        <v>2188707</v>
      </c>
      <c r="DE29" s="634"/>
      <c r="DF29" s="634"/>
      <c r="DG29" s="634"/>
      <c r="DH29" s="634"/>
      <c r="DI29" s="634"/>
      <c r="DJ29" s="634"/>
      <c r="DK29" s="635"/>
      <c r="DL29" s="627">
        <v>2188707</v>
      </c>
      <c r="DM29" s="634"/>
      <c r="DN29" s="634"/>
      <c r="DO29" s="634"/>
      <c r="DP29" s="634"/>
      <c r="DQ29" s="634"/>
      <c r="DR29" s="634"/>
      <c r="DS29" s="634"/>
      <c r="DT29" s="634"/>
      <c r="DU29" s="634"/>
      <c r="DV29" s="635"/>
      <c r="DW29" s="624">
        <v>17</v>
      </c>
      <c r="DX29" s="636"/>
      <c r="DY29" s="636"/>
      <c r="DZ29" s="636"/>
      <c r="EA29" s="636"/>
      <c r="EB29" s="636"/>
      <c r="EC29" s="648"/>
    </row>
    <row r="30" spans="2:133" ht="11.25" customHeight="1">
      <c r="B30" s="618" t="s">
        <v>306</v>
      </c>
      <c r="C30" s="619"/>
      <c r="D30" s="619"/>
      <c r="E30" s="619"/>
      <c r="F30" s="619"/>
      <c r="G30" s="619"/>
      <c r="H30" s="619"/>
      <c r="I30" s="619"/>
      <c r="J30" s="619"/>
      <c r="K30" s="619"/>
      <c r="L30" s="619"/>
      <c r="M30" s="619"/>
      <c r="N30" s="619"/>
      <c r="O30" s="619"/>
      <c r="P30" s="619"/>
      <c r="Q30" s="620"/>
      <c r="R30" s="621">
        <v>4414271</v>
      </c>
      <c r="S30" s="622"/>
      <c r="T30" s="622"/>
      <c r="U30" s="622"/>
      <c r="V30" s="622"/>
      <c r="W30" s="622"/>
      <c r="X30" s="622"/>
      <c r="Y30" s="623"/>
      <c r="Z30" s="659">
        <v>16.899999999999999</v>
      </c>
      <c r="AA30" s="659"/>
      <c r="AB30" s="659"/>
      <c r="AC30" s="659"/>
      <c r="AD30" s="660" t="s">
        <v>129</v>
      </c>
      <c r="AE30" s="660"/>
      <c r="AF30" s="660"/>
      <c r="AG30" s="660"/>
      <c r="AH30" s="660"/>
      <c r="AI30" s="660"/>
      <c r="AJ30" s="660"/>
      <c r="AK30" s="660"/>
      <c r="AL30" s="624" t="s">
        <v>129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2169600</v>
      </c>
      <c r="CS30" s="622"/>
      <c r="CT30" s="622"/>
      <c r="CU30" s="622"/>
      <c r="CV30" s="622"/>
      <c r="CW30" s="622"/>
      <c r="CX30" s="622"/>
      <c r="CY30" s="623"/>
      <c r="CZ30" s="624">
        <v>8.6</v>
      </c>
      <c r="DA30" s="636"/>
      <c r="DB30" s="636"/>
      <c r="DC30" s="637"/>
      <c r="DD30" s="627">
        <v>2132163</v>
      </c>
      <c r="DE30" s="622"/>
      <c r="DF30" s="622"/>
      <c r="DG30" s="622"/>
      <c r="DH30" s="622"/>
      <c r="DI30" s="622"/>
      <c r="DJ30" s="622"/>
      <c r="DK30" s="623"/>
      <c r="DL30" s="627">
        <v>2132163</v>
      </c>
      <c r="DM30" s="622"/>
      <c r="DN30" s="622"/>
      <c r="DO30" s="622"/>
      <c r="DP30" s="622"/>
      <c r="DQ30" s="622"/>
      <c r="DR30" s="622"/>
      <c r="DS30" s="622"/>
      <c r="DT30" s="622"/>
      <c r="DU30" s="622"/>
      <c r="DV30" s="623"/>
      <c r="DW30" s="624">
        <v>16.5</v>
      </c>
      <c r="DX30" s="636"/>
      <c r="DY30" s="636"/>
      <c r="DZ30" s="636"/>
      <c r="EA30" s="636"/>
      <c r="EB30" s="636"/>
      <c r="EC30" s="648"/>
    </row>
    <row r="31" spans="2:133" ht="11.25" customHeight="1">
      <c r="B31" s="688" t="s">
        <v>310</v>
      </c>
      <c r="C31" s="689"/>
      <c r="D31" s="689"/>
      <c r="E31" s="689"/>
      <c r="F31" s="689"/>
      <c r="G31" s="689"/>
      <c r="H31" s="689"/>
      <c r="I31" s="689"/>
      <c r="J31" s="689"/>
      <c r="K31" s="689"/>
      <c r="L31" s="689"/>
      <c r="M31" s="689"/>
      <c r="N31" s="689"/>
      <c r="O31" s="689"/>
      <c r="P31" s="689"/>
      <c r="Q31" s="690"/>
      <c r="R31" s="621" t="s">
        <v>236</v>
      </c>
      <c r="S31" s="622"/>
      <c r="T31" s="622"/>
      <c r="U31" s="622"/>
      <c r="V31" s="622"/>
      <c r="W31" s="622"/>
      <c r="X31" s="622"/>
      <c r="Y31" s="623"/>
      <c r="Z31" s="659" t="s">
        <v>236</v>
      </c>
      <c r="AA31" s="659"/>
      <c r="AB31" s="659"/>
      <c r="AC31" s="659"/>
      <c r="AD31" s="660" t="s">
        <v>129</v>
      </c>
      <c r="AE31" s="660"/>
      <c r="AF31" s="660"/>
      <c r="AG31" s="660"/>
      <c r="AH31" s="660"/>
      <c r="AI31" s="660"/>
      <c r="AJ31" s="660"/>
      <c r="AK31" s="660"/>
      <c r="AL31" s="624" t="s">
        <v>129</v>
      </c>
      <c r="AM31" s="625"/>
      <c r="AN31" s="625"/>
      <c r="AO31" s="661"/>
      <c r="AP31" s="693" t="s">
        <v>311</v>
      </c>
      <c r="AQ31" s="694"/>
      <c r="AR31" s="694"/>
      <c r="AS31" s="694"/>
      <c r="AT31" s="695" t="s">
        <v>312</v>
      </c>
      <c r="AU31" s="218"/>
      <c r="AV31" s="218"/>
      <c r="AW31" s="218"/>
      <c r="AX31" s="679" t="s">
        <v>186</v>
      </c>
      <c r="AY31" s="680"/>
      <c r="AZ31" s="680"/>
      <c r="BA31" s="680"/>
      <c r="BB31" s="680"/>
      <c r="BC31" s="680"/>
      <c r="BD31" s="680"/>
      <c r="BE31" s="680"/>
      <c r="BF31" s="681"/>
      <c r="BG31" s="683">
        <v>99</v>
      </c>
      <c r="BH31" s="684"/>
      <c r="BI31" s="684"/>
      <c r="BJ31" s="684"/>
      <c r="BK31" s="684"/>
      <c r="BL31" s="684"/>
      <c r="BM31" s="685">
        <v>96.1</v>
      </c>
      <c r="BN31" s="684"/>
      <c r="BO31" s="684"/>
      <c r="BP31" s="684"/>
      <c r="BQ31" s="686"/>
      <c r="BR31" s="683">
        <v>99</v>
      </c>
      <c r="BS31" s="684"/>
      <c r="BT31" s="684"/>
      <c r="BU31" s="684"/>
      <c r="BV31" s="684"/>
      <c r="BW31" s="684"/>
      <c r="BX31" s="685">
        <v>95.6</v>
      </c>
      <c r="BY31" s="684"/>
      <c r="BZ31" s="684"/>
      <c r="CA31" s="684"/>
      <c r="CB31" s="686"/>
      <c r="CD31" s="642"/>
      <c r="CE31" s="643"/>
      <c r="CF31" s="618" t="s">
        <v>313</v>
      </c>
      <c r="CG31" s="619"/>
      <c r="CH31" s="619"/>
      <c r="CI31" s="619"/>
      <c r="CJ31" s="619"/>
      <c r="CK31" s="619"/>
      <c r="CL31" s="619"/>
      <c r="CM31" s="619"/>
      <c r="CN31" s="619"/>
      <c r="CO31" s="619"/>
      <c r="CP31" s="619"/>
      <c r="CQ31" s="620"/>
      <c r="CR31" s="621">
        <v>60181</v>
      </c>
      <c r="CS31" s="634"/>
      <c r="CT31" s="634"/>
      <c r="CU31" s="634"/>
      <c r="CV31" s="634"/>
      <c r="CW31" s="634"/>
      <c r="CX31" s="634"/>
      <c r="CY31" s="635"/>
      <c r="CZ31" s="624">
        <v>0.2</v>
      </c>
      <c r="DA31" s="636"/>
      <c r="DB31" s="636"/>
      <c r="DC31" s="637"/>
      <c r="DD31" s="627">
        <v>56544</v>
      </c>
      <c r="DE31" s="634"/>
      <c r="DF31" s="634"/>
      <c r="DG31" s="634"/>
      <c r="DH31" s="634"/>
      <c r="DI31" s="634"/>
      <c r="DJ31" s="634"/>
      <c r="DK31" s="635"/>
      <c r="DL31" s="627">
        <v>56544</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314</v>
      </c>
      <c r="C32" s="619"/>
      <c r="D32" s="619"/>
      <c r="E32" s="619"/>
      <c r="F32" s="619"/>
      <c r="G32" s="619"/>
      <c r="H32" s="619"/>
      <c r="I32" s="619"/>
      <c r="J32" s="619"/>
      <c r="K32" s="619"/>
      <c r="L32" s="619"/>
      <c r="M32" s="619"/>
      <c r="N32" s="619"/>
      <c r="O32" s="619"/>
      <c r="P32" s="619"/>
      <c r="Q32" s="620"/>
      <c r="R32" s="621">
        <v>2050037</v>
      </c>
      <c r="S32" s="622"/>
      <c r="T32" s="622"/>
      <c r="U32" s="622"/>
      <c r="V32" s="622"/>
      <c r="W32" s="622"/>
      <c r="X32" s="622"/>
      <c r="Y32" s="623"/>
      <c r="Z32" s="659">
        <v>7.8</v>
      </c>
      <c r="AA32" s="659"/>
      <c r="AB32" s="659"/>
      <c r="AC32" s="659"/>
      <c r="AD32" s="660" t="s">
        <v>236</v>
      </c>
      <c r="AE32" s="660"/>
      <c r="AF32" s="660"/>
      <c r="AG32" s="660"/>
      <c r="AH32" s="660"/>
      <c r="AI32" s="660"/>
      <c r="AJ32" s="660"/>
      <c r="AK32" s="660"/>
      <c r="AL32" s="624" t="s">
        <v>129</v>
      </c>
      <c r="AM32" s="625"/>
      <c r="AN32" s="625"/>
      <c r="AO32" s="661"/>
      <c r="AP32" s="662"/>
      <c r="AQ32" s="663"/>
      <c r="AR32" s="663"/>
      <c r="AS32" s="663"/>
      <c r="AT32" s="696"/>
      <c r="AU32" s="214" t="s">
        <v>315</v>
      </c>
      <c r="AX32" s="618" t="s">
        <v>316</v>
      </c>
      <c r="AY32" s="619"/>
      <c r="AZ32" s="619"/>
      <c r="BA32" s="619"/>
      <c r="BB32" s="619"/>
      <c r="BC32" s="619"/>
      <c r="BD32" s="619"/>
      <c r="BE32" s="619"/>
      <c r="BF32" s="620"/>
      <c r="BG32" s="687">
        <v>99</v>
      </c>
      <c r="BH32" s="634"/>
      <c r="BI32" s="634"/>
      <c r="BJ32" s="634"/>
      <c r="BK32" s="634"/>
      <c r="BL32" s="634"/>
      <c r="BM32" s="625">
        <v>96.8</v>
      </c>
      <c r="BN32" s="634"/>
      <c r="BO32" s="634"/>
      <c r="BP32" s="634"/>
      <c r="BQ32" s="657"/>
      <c r="BR32" s="687">
        <v>99</v>
      </c>
      <c r="BS32" s="634"/>
      <c r="BT32" s="634"/>
      <c r="BU32" s="634"/>
      <c r="BV32" s="634"/>
      <c r="BW32" s="634"/>
      <c r="BX32" s="625">
        <v>96.5</v>
      </c>
      <c r="BY32" s="634"/>
      <c r="BZ32" s="634"/>
      <c r="CA32" s="634"/>
      <c r="CB32" s="657"/>
      <c r="CD32" s="644"/>
      <c r="CE32" s="645"/>
      <c r="CF32" s="618" t="s">
        <v>317</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236</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c r="B33" s="618" t="s">
        <v>318</v>
      </c>
      <c r="C33" s="619"/>
      <c r="D33" s="619"/>
      <c r="E33" s="619"/>
      <c r="F33" s="619"/>
      <c r="G33" s="619"/>
      <c r="H33" s="619"/>
      <c r="I33" s="619"/>
      <c r="J33" s="619"/>
      <c r="K33" s="619"/>
      <c r="L33" s="619"/>
      <c r="M33" s="619"/>
      <c r="N33" s="619"/>
      <c r="O33" s="619"/>
      <c r="P33" s="619"/>
      <c r="Q33" s="620"/>
      <c r="R33" s="621">
        <v>92043</v>
      </c>
      <c r="S33" s="622"/>
      <c r="T33" s="622"/>
      <c r="U33" s="622"/>
      <c r="V33" s="622"/>
      <c r="W33" s="622"/>
      <c r="X33" s="622"/>
      <c r="Y33" s="623"/>
      <c r="Z33" s="659">
        <v>0.4</v>
      </c>
      <c r="AA33" s="659"/>
      <c r="AB33" s="659"/>
      <c r="AC33" s="659"/>
      <c r="AD33" s="660">
        <v>36874</v>
      </c>
      <c r="AE33" s="660"/>
      <c r="AF33" s="660"/>
      <c r="AG33" s="660"/>
      <c r="AH33" s="660"/>
      <c r="AI33" s="660"/>
      <c r="AJ33" s="660"/>
      <c r="AK33" s="660"/>
      <c r="AL33" s="624">
        <v>0.3</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98.9</v>
      </c>
      <c r="BH33" s="606"/>
      <c r="BI33" s="606"/>
      <c r="BJ33" s="606"/>
      <c r="BK33" s="606"/>
      <c r="BL33" s="606"/>
      <c r="BM33" s="652">
        <v>95.2</v>
      </c>
      <c r="BN33" s="606"/>
      <c r="BO33" s="606"/>
      <c r="BP33" s="606"/>
      <c r="BQ33" s="669"/>
      <c r="BR33" s="682">
        <v>98.8</v>
      </c>
      <c r="BS33" s="606"/>
      <c r="BT33" s="606"/>
      <c r="BU33" s="606"/>
      <c r="BV33" s="606"/>
      <c r="BW33" s="606"/>
      <c r="BX33" s="652">
        <v>94.5</v>
      </c>
      <c r="BY33" s="606"/>
      <c r="BZ33" s="606"/>
      <c r="CA33" s="606"/>
      <c r="CB33" s="669"/>
      <c r="CD33" s="618" t="s">
        <v>320</v>
      </c>
      <c r="CE33" s="619"/>
      <c r="CF33" s="619"/>
      <c r="CG33" s="619"/>
      <c r="CH33" s="619"/>
      <c r="CI33" s="619"/>
      <c r="CJ33" s="619"/>
      <c r="CK33" s="619"/>
      <c r="CL33" s="619"/>
      <c r="CM33" s="619"/>
      <c r="CN33" s="619"/>
      <c r="CO33" s="619"/>
      <c r="CP33" s="619"/>
      <c r="CQ33" s="620"/>
      <c r="CR33" s="621">
        <v>11637337</v>
      </c>
      <c r="CS33" s="634"/>
      <c r="CT33" s="634"/>
      <c r="CU33" s="634"/>
      <c r="CV33" s="634"/>
      <c r="CW33" s="634"/>
      <c r="CX33" s="634"/>
      <c r="CY33" s="635"/>
      <c r="CZ33" s="624">
        <v>46.1</v>
      </c>
      <c r="DA33" s="636"/>
      <c r="DB33" s="636"/>
      <c r="DC33" s="637"/>
      <c r="DD33" s="627">
        <v>6503905</v>
      </c>
      <c r="DE33" s="634"/>
      <c r="DF33" s="634"/>
      <c r="DG33" s="634"/>
      <c r="DH33" s="634"/>
      <c r="DI33" s="634"/>
      <c r="DJ33" s="634"/>
      <c r="DK33" s="635"/>
      <c r="DL33" s="627">
        <v>4645494</v>
      </c>
      <c r="DM33" s="634"/>
      <c r="DN33" s="634"/>
      <c r="DO33" s="634"/>
      <c r="DP33" s="634"/>
      <c r="DQ33" s="634"/>
      <c r="DR33" s="634"/>
      <c r="DS33" s="634"/>
      <c r="DT33" s="634"/>
      <c r="DU33" s="634"/>
      <c r="DV33" s="635"/>
      <c r="DW33" s="624">
        <v>36.1</v>
      </c>
      <c r="DX33" s="636"/>
      <c r="DY33" s="636"/>
      <c r="DZ33" s="636"/>
      <c r="EA33" s="636"/>
      <c r="EB33" s="636"/>
      <c r="EC33" s="648"/>
    </row>
    <row r="34" spans="2:133" ht="11.25" customHeight="1">
      <c r="B34" s="618" t="s">
        <v>321</v>
      </c>
      <c r="C34" s="619"/>
      <c r="D34" s="619"/>
      <c r="E34" s="619"/>
      <c r="F34" s="619"/>
      <c r="G34" s="619"/>
      <c r="H34" s="619"/>
      <c r="I34" s="619"/>
      <c r="J34" s="619"/>
      <c r="K34" s="619"/>
      <c r="L34" s="619"/>
      <c r="M34" s="619"/>
      <c r="N34" s="619"/>
      <c r="O34" s="619"/>
      <c r="P34" s="619"/>
      <c r="Q34" s="620"/>
      <c r="R34" s="621">
        <v>2477121</v>
      </c>
      <c r="S34" s="622"/>
      <c r="T34" s="622"/>
      <c r="U34" s="622"/>
      <c r="V34" s="622"/>
      <c r="W34" s="622"/>
      <c r="X34" s="622"/>
      <c r="Y34" s="623"/>
      <c r="Z34" s="659">
        <v>9.5</v>
      </c>
      <c r="AA34" s="659"/>
      <c r="AB34" s="659"/>
      <c r="AC34" s="659"/>
      <c r="AD34" s="660" t="s">
        <v>236</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4180616</v>
      </c>
      <c r="CS34" s="622"/>
      <c r="CT34" s="622"/>
      <c r="CU34" s="622"/>
      <c r="CV34" s="622"/>
      <c r="CW34" s="622"/>
      <c r="CX34" s="622"/>
      <c r="CY34" s="623"/>
      <c r="CZ34" s="624">
        <v>16.5</v>
      </c>
      <c r="DA34" s="636"/>
      <c r="DB34" s="636"/>
      <c r="DC34" s="637"/>
      <c r="DD34" s="627">
        <v>1954272</v>
      </c>
      <c r="DE34" s="622"/>
      <c r="DF34" s="622"/>
      <c r="DG34" s="622"/>
      <c r="DH34" s="622"/>
      <c r="DI34" s="622"/>
      <c r="DJ34" s="622"/>
      <c r="DK34" s="623"/>
      <c r="DL34" s="627">
        <v>1590078</v>
      </c>
      <c r="DM34" s="622"/>
      <c r="DN34" s="622"/>
      <c r="DO34" s="622"/>
      <c r="DP34" s="622"/>
      <c r="DQ34" s="622"/>
      <c r="DR34" s="622"/>
      <c r="DS34" s="622"/>
      <c r="DT34" s="622"/>
      <c r="DU34" s="622"/>
      <c r="DV34" s="623"/>
      <c r="DW34" s="624">
        <v>12.3</v>
      </c>
      <c r="DX34" s="636"/>
      <c r="DY34" s="636"/>
      <c r="DZ34" s="636"/>
      <c r="EA34" s="636"/>
      <c r="EB34" s="636"/>
      <c r="EC34" s="648"/>
    </row>
    <row r="35" spans="2:133" ht="11.25" customHeight="1">
      <c r="B35" s="618" t="s">
        <v>323</v>
      </c>
      <c r="C35" s="619"/>
      <c r="D35" s="619"/>
      <c r="E35" s="619"/>
      <c r="F35" s="619"/>
      <c r="G35" s="619"/>
      <c r="H35" s="619"/>
      <c r="I35" s="619"/>
      <c r="J35" s="619"/>
      <c r="K35" s="619"/>
      <c r="L35" s="619"/>
      <c r="M35" s="619"/>
      <c r="N35" s="619"/>
      <c r="O35" s="619"/>
      <c r="P35" s="619"/>
      <c r="Q35" s="620"/>
      <c r="R35" s="621">
        <v>1192560</v>
      </c>
      <c r="S35" s="622"/>
      <c r="T35" s="622"/>
      <c r="U35" s="622"/>
      <c r="V35" s="622"/>
      <c r="W35" s="622"/>
      <c r="X35" s="622"/>
      <c r="Y35" s="623"/>
      <c r="Z35" s="659">
        <v>4.5999999999999996</v>
      </c>
      <c r="AA35" s="659"/>
      <c r="AB35" s="659"/>
      <c r="AC35" s="659"/>
      <c r="AD35" s="660" t="s">
        <v>129</v>
      </c>
      <c r="AE35" s="660"/>
      <c r="AF35" s="660"/>
      <c r="AG35" s="660"/>
      <c r="AH35" s="660"/>
      <c r="AI35" s="660"/>
      <c r="AJ35" s="660"/>
      <c r="AK35" s="660"/>
      <c r="AL35" s="624" t="s">
        <v>129</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125739</v>
      </c>
      <c r="CS35" s="634"/>
      <c r="CT35" s="634"/>
      <c r="CU35" s="634"/>
      <c r="CV35" s="634"/>
      <c r="CW35" s="634"/>
      <c r="CX35" s="634"/>
      <c r="CY35" s="635"/>
      <c r="CZ35" s="624">
        <v>0.5</v>
      </c>
      <c r="DA35" s="636"/>
      <c r="DB35" s="636"/>
      <c r="DC35" s="637"/>
      <c r="DD35" s="627">
        <v>103997</v>
      </c>
      <c r="DE35" s="634"/>
      <c r="DF35" s="634"/>
      <c r="DG35" s="634"/>
      <c r="DH35" s="634"/>
      <c r="DI35" s="634"/>
      <c r="DJ35" s="634"/>
      <c r="DK35" s="635"/>
      <c r="DL35" s="627">
        <v>72271</v>
      </c>
      <c r="DM35" s="634"/>
      <c r="DN35" s="634"/>
      <c r="DO35" s="634"/>
      <c r="DP35" s="634"/>
      <c r="DQ35" s="634"/>
      <c r="DR35" s="634"/>
      <c r="DS35" s="634"/>
      <c r="DT35" s="634"/>
      <c r="DU35" s="634"/>
      <c r="DV35" s="635"/>
      <c r="DW35" s="624">
        <v>0.6</v>
      </c>
      <c r="DX35" s="636"/>
      <c r="DY35" s="636"/>
      <c r="DZ35" s="636"/>
      <c r="EA35" s="636"/>
      <c r="EB35" s="636"/>
      <c r="EC35" s="648"/>
    </row>
    <row r="36" spans="2:133" ht="11.25" customHeight="1">
      <c r="B36" s="618" t="s">
        <v>327</v>
      </c>
      <c r="C36" s="619"/>
      <c r="D36" s="619"/>
      <c r="E36" s="619"/>
      <c r="F36" s="619"/>
      <c r="G36" s="619"/>
      <c r="H36" s="619"/>
      <c r="I36" s="619"/>
      <c r="J36" s="619"/>
      <c r="K36" s="619"/>
      <c r="L36" s="619"/>
      <c r="M36" s="619"/>
      <c r="N36" s="619"/>
      <c r="O36" s="619"/>
      <c r="P36" s="619"/>
      <c r="Q36" s="620"/>
      <c r="R36" s="621">
        <v>521290</v>
      </c>
      <c r="S36" s="622"/>
      <c r="T36" s="622"/>
      <c r="U36" s="622"/>
      <c r="V36" s="622"/>
      <c r="W36" s="622"/>
      <c r="X36" s="622"/>
      <c r="Y36" s="623"/>
      <c r="Z36" s="659">
        <v>2</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2521828</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44020</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3480750</v>
      </c>
      <c r="CS36" s="622"/>
      <c r="CT36" s="622"/>
      <c r="CU36" s="622"/>
      <c r="CV36" s="622"/>
      <c r="CW36" s="622"/>
      <c r="CX36" s="622"/>
      <c r="CY36" s="623"/>
      <c r="CZ36" s="624">
        <v>13.8</v>
      </c>
      <c r="DA36" s="636"/>
      <c r="DB36" s="636"/>
      <c r="DC36" s="637"/>
      <c r="DD36" s="627">
        <v>2273011</v>
      </c>
      <c r="DE36" s="622"/>
      <c r="DF36" s="622"/>
      <c r="DG36" s="622"/>
      <c r="DH36" s="622"/>
      <c r="DI36" s="622"/>
      <c r="DJ36" s="622"/>
      <c r="DK36" s="623"/>
      <c r="DL36" s="627">
        <v>1221352</v>
      </c>
      <c r="DM36" s="622"/>
      <c r="DN36" s="622"/>
      <c r="DO36" s="622"/>
      <c r="DP36" s="622"/>
      <c r="DQ36" s="622"/>
      <c r="DR36" s="622"/>
      <c r="DS36" s="622"/>
      <c r="DT36" s="622"/>
      <c r="DU36" s="622"/>
      <c r="DV36" s="623"/>
      <c r="DW36" s="624">
        <v>9.5</v>
      </c>
      <c r="DX36" s="636"/>
      <c r="DY36" s="636"/>
      <c r="DZ36" s="636"/>
      <c r="EA36" s="636"/>
      <c r="EB36" s="636"/>
      <c r="EC36" s="648"/>
    </row>
    <row r="37" spans="2:133" ht="11.25" customHeight="1">
      <c r="B37" s="618" t="s">
        <v>331</v>
      </c>
      <c r="C37" s="619"/>
      <c r="D37" s="619"/>
      <c r="E37" s="619"/>
      <c r="F37" s="619"/>
      <c r="G37" s="619"/>
      <c r="H37" s="619"/>
      <c r="I37" s="619"/>
      <c r="J37" s="619"/>
      <c r="K37" s="619"/>
      <c r="L37" s="619"/>
      <c r="M37" s="619"/>
      <c r="N37" s="619"/>
      <c r="O37" s="619"/>
      <c r="P37" s="619"/>
      <c r="Q37" s="620"/>
      <c r="R37" s="621">
        <v>122276</v>
      </c>
      <c r="S37" s="622"/>
      <c r="T37" s="622"/>
      <c r="U37" s="622"/>
      <c r="V37" s="622"/>
      <c r="W37" s="622"/>
      <c r="X37" s="622"/>
      <c r="Y37" s="623"/>
      <c r="Z37" s="659">
        <v>0.5</v>
      </c>
      <c r="AA37" s="659"/>
      <c r="AB37" s="659"/>
      <c r="AC37" s="659"/>
      <c r="AD37" s="660">
        <v>25389</v>
      </c>
      <c r="AE37" s="660"/>
      <c r="AF37" s="660"/>
      <c r="AG37" s="660"/>
      <c r="AH37" s="660"/>
      <c r="AI37" s="660"/>
      <c r="AJ37" s="660"/>
      <c r="AK37" s="660"/>
      <c r="AL37" s="624">
        <v>0.2</v>
      </c>
      <c r="AM37" s="625"/>
      <c r="AN37" s="625"/>
      <c r="AO37" s="661"/>
      <c r="AQ37" s="654" t="s">
        <v>332</v>
      </c>
      <c r="AR37" s="655"/>
      <c r="AS37" s="655"/>
      <c r="AT37" s="655"/>
      <c r="AU37" s="655"/>
      <c r="AV37" s="655"/>
      <c r="AW37" s="655"/>
      <c r="AX37" s="655"/>
      <c r="AY37" s="656"/>
      <c r="AZ37" s="621">
        <v>150868</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-32380</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1453845</v>
      </c>
      <c r="CS37" s="634"/>
      <c r="CT37" s="634"/>
      <c r="CU37" s="634"/>
      <c r="CV37" s="634"/>
      <c r="CW37" s="634"/>
      <c r="CX37" s="634"/>
      <c r="CY37" s="635"/>
      <c r="CZ37" s="624">
        <v>5.8</v>
      </c>
      <c r="DA37" s="636"/>
      <c r="DB37" s="636"/>
      <c r="DC37" s="637"/>
      <c r="DD37" s="627">
        <v>1122013</v>
      </c>
      <c r="DE37" s="634"/>
      <c r="DF37" s="634"/>
      <c r="DG37" s="634"/>
      <c r="DH37" s="634"/>
      <c r="DI37" s="634"/>
      <c r="DJ37" s="634"/>
      <c r="DK37" s="635"/>
      <c r="DL37" s="627">
        <v>795170</v>
      </c>
      <c r="DM37" s="634"/>
      <c r="DN37" s="634"/>
      <c r="DO37" s="634"/>
      <c r="DP37" s="634"/>
      <c r="DQ37" s="634"/>
      <c r="DR37" s="634"/>
      <c r="DS37" s="634"/>
      <c r="DT37" s="634"/>
      <c r="DU37" s="634"/>
      <c r="DV37" s="635"/>
      <c r="DW37" s="624">
        <v>6.2</v>
      </c>
      <c r="DX37" s="636"/>
      <c r="DY37" s="636"/>
      <c r="DZ37" s="636"/>
      <c r="EA37" s="636"/>
      <c r="EB37" s="636"/>
      <c r="EC37" s="648"/>
    </row>
    <row r="38" spans="2:133" ht="11.25" customHeight="1">
      <c r="B38" s="618" t="s">
        <v>335</v>
      </c>
      <c r="C38" s="619"/>
      <c r="D38" s="619"/>
      <c r="E38" s="619"/>
      <c r="F38" s="619"/>
      <c r="G38" s="619"/>
      <c r="H38" s="619"/>
      <c r="I38" s="619"/>
      <c r="J38" s="619"/>
      <c r="K38" s="619"/>
      <c r="L38" s="619"/>
      <c r="M38" s="619"/>
      <c r="N38" s="619"/>
      <c r="O38" s="619"/>
      <c r="P38" s="619"/>
      <c r="Q38" s="620"/>
      <c r="R38" s="621">
        <v>1474785</v>
      </c>
      <c r="S38" s="622"/>
      <c r="T38" s="622"/>
      <c r="U38" s="622"/>
      <c r="V38" s="622"/>
      <c r="W38" s="622"/>
      <c r="X38" s="622"/>
      <c r="Y38" s="623"/>
      <c r="Z38" s="659">
        <v>5.6</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59328</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5598</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2311632</v>
      </c>
      <c r="CS38" s="622"/>
      <c r="CT38" s="622"/>
      <c r="CU38" s="622"/>
      <c r="CV38" s="622"/>
      <c r="CW38" s="622"/>
      <c r="CX38" s="622"/>
      <c r="CY38" s="623"/>
      <c r="CZ38" s="624">
        <v>9.1</v>
      </c>
      <c r="DA38" s="636"/>
      <c r="DB38" s="636"/>
      <c r="DC38" s="637"/>
      <c r="DD38" s="627">
        <v>1853392</v>
      </c>
      <c r="DE38" s="622"/>
      <c r="DF38" s="622"/>
      <c r="DG38" s="622"/>
      <c r="DH38" s="622"/>
      <c r="DI38" s="622"/>
      <c r="DJ38" s="622"/>
      <c r="DK38" s="623"/>
      <c r="DL38" s="627">
        <v>1761073</v>
      </c>
      <c r="DM38" s="622"/>
      <c r="DN38" s="622"/>
      <c r="DO38" s="622"/>
      <c r="DP38" s="622"/>
      <c r="DQ38" s="622"/>
      <c r="DR38" s="622"/>
      <c r="DS38" s="622"/>
      <c r="DT38" s="622"/>
      <c r="DU38" s="622"/>
      <c r="DV38" s="623"/>
      <c r="DW38" s="624">
        <v>13.7</v>
      </c>
      <c r="DX38" s="636"/>
      <c r="DY38" s="636"/>
      <c r="DZ38" s="636"/>
      <c r="EA38" s="636"/>
      <c r="EB38" s="636"/>
      <c r="EC38" s="648"/>
    </row>
    <row r="39" spans="2:133" ht="11.25" customHeight="1">
      <c r="B39" s="618" t="s">
        <v>339</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236</v>
      </c>
      <c r="AA39" s="659"/>
      <c r="AB39" s="659"/>
      <c r="AC39" s="659"/>
      <c r="AD39" s="660" t="s">
        <v>129</v>
      </c>
      <c r="AE39" s="660"/>
      <c r="AF39" s="660"/>
      <c r="AG39" s="660"/>
      <c r="AH39" s="660"/>
      <c r="AI39" s="660"/>
      <c r="AJ39" s="660"/>
      <c r="AK39" s="660"/>
      <c r="AL39" s="624" t="s">
        <v>129</v>
      </c>
      <c r="AM39" s="625"/>
      <c r="AN39" s="625"/>
      <c r="AO39" s="661"/>
      <c r="AQ39" s="654" t="s">
        <v>340</v>
      </c>
      <c r="AR39" s="655"/>
      <c r="AS39" s="655"/>
      <c r="AT39" s="655"/>
      <c r="AU39" s="655"/>
      <c r="AV39" s="655"/>
      <c r="AW39" s="655"/>
      <c r="AX39" s="655"/>
      <c r="AY39" s="656"/>
      <c r="AZ39" s="621" t="s">
        <v>236</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8864</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1537880</v>
      </c>
      <c r="CS39" s="634"/>
      <c r="CT39" s="634"/>
      <c r="CU39" s="634"/>
      <c r="CV39" s="634"/>
      <c r="CW39" s="634"/>
      <c r="CX39" s="634"/>
      <c r="CY39" s="635"/>
      <c r="CZ39" s="624">
        <v>6.1</v>
      </c>
      <c r="DA39" s="636"/>
      <c r="DB39" s="636"/>
      <c r="DC39" s="637"/>
      <c r="DD39" s="627">
        <v>318513</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c r="B40" s="618" t="s">
        <v>343</v>
      </c>
      <c r="C40" s="619"/>
      <c r="D40" s="619"/>
      <c r="E40" s="619"/>
      <c r="F40" s="619"/>
      <c r="G40" s="619"/>
      <c r="H40" s="619"/>
      <c r="I40" s="619"/>
      <c r="J40" s="619"/>
      <c r="K40" s="619"/>
      <c r="L40" s="619"/>
      <c r="M40" s="619"/>
      <c r="N40" s="619"/>
      <c r="O40" s="619"/>
      <c r="P40" s="619"/>
      <c r="Q40" s="620"/>
      <c r="R40" s="621">
        <v>148485</v>
      </c>
      <c r="S40" s="622"/>
      <c r="T40" s="622"/>
      <c r="U40" s="622"/>
      <c r="V40" s="622"/>
      <c r="W40" s="622"/>
      <c r="X40" s="622"/>
      <c r="Y40" s="623"/>
      <c r="Z40" s="659">
        <v>0.6</v>
      </c>
      <c r="AA40" s="659"/>
      <c r="AB40" s="659"/>
      <c r="AC40" s="659"/>
      <c r="AD40" s="660" t="s">
        <v>236</v>
      </c>
      <c r="AE40" s="660"/>
      <c r="AF40" s="660"/>
      <c r="AG40" s="660"/>
      <c r="AH40" s="660"/>
      <c r="AI40" s="660"/>
      <c r="AJ40" s="660"/>
      <c r="AK40" s="660"/>
      <c r="AL40" s="624" t="s">
        <v>236</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720</v>
      </c>
      <c r="CS40" s="622"/>
      <c r="CT40" s="622"/>
      <c r="CU40" s="622"/>
      <c r="CV40" s="622"/>
      <c r="CW40" s="622"/>
      <c r="CX40" s="622"/>
      <c r="CY40" s="623"/>
      <c r="CZ40" s="624">
        <v>0</v>
      </c>
      <c r="DA40" s="636"/>
      <c r="DB40" s="636"/>
      <c r="DC40" s="637"/>
      <c r="DD40" s="627">
        <v>720</v>
      </c>
      <c r="DE40" s="622"/>
      <c r="DF40" s="622"/>
      <c r="DG40" s="622"/>
      <c r="DH40" s="622"/>
      <c r="DI40" s="622"/>
      <c r="DJ40" s="622"/>
      <c r="DK40" s="623"/>
      <c r="DL40" s="627">
        <v>720</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348</v>
      </c>
      <c r="C41" s="603"/>
      <c r="D41" s="603"/>
      <c r="E41" s="603"/>
      <c r="F41" s="603"/>
      <c r="G41" s="603"/>
      <c r="H41" s="603"/>
      <c r="I41" s="603"/>
      <c r="J41" s="603"/>
      <c r="K41" s="603"/>
      <c r="L41" s="603"/>
      <c r="M41" s="603"/>
      <c r="N41" s="603"/>
      <c r="O41" s="603"/>
      <c r="P41" s="603"/>
      <c r="Q41" s="604"/>
      <c r="R41" s="605">
        <v>26122173</v>
      </c>
      <c r="S41" s="646"/>
      <c r="T41" s="646"/>
      <c r="U41" s="646"/>
      <c r="V41" s="646"/>
      <c r="W41" s="646"/>
      <c r="X41" s="646"/>
      <c r="Y41" s="649"/>
      <c r="Z41" s="650">
        <v>100</v>
      </c>
      <c r="AA41" s="650"/>
      <c r="AB41" s="650"/>
      <c r="AC41" s="650"/>
      <c r="AD41" s="651">
        <v>12737746</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480406</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129</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352</v>
      </c>
      <c r="AR42" s="667"/>
      <c r="AS42" s="667"/>
      <c r="AT42" s="667"/>
      <c r="AU42" s="667"/>
      <c r="AV42" s="667"/>
      <c r="AW42" s="667"/>
      <c r="AX42" s="667"/>
      <c r="AY42" s="668"/>
      <c r="AZ42" s="605">
        <v>1831226</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452</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3171780</v>
      </c>
      <c r="CS42" s="634"/>
      <c r="CT42" s="634"/>
      <c r="CU42" s="634"/>
      <c r="CV42" s="634"/>
      <c r="CW42" s="634"/>
      <c r="CX42" s="634"/>
      <c r="CY42" s="635"/>
      <c r="CZ42" s="624">
        <v>12.6</v>
      </c>
      <c r="DA42" s="636"/>
      <c r="DB42" s="636"/>
      <c r="DC42" s="637"/>
      <c r="DD42" s="627">
        <v>754107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355</v>
      </c>
      <c r="CD43" s="618" t="s">
        <v>356</v>
      </c>
      <c r="CE43" s="619"/>
      <c r="CF43" s="619"/>
      <c r="CG43" s="619"/>
      <c r="CH43" s="619"/>
      <c r="CI43" s="619"/>
      <c r="CJ43" s="619"/>
      <c r="CK43" s="619"/>
      <c r="CL43" s="619"/>
      <c r="CM43" s="619"/>
      <c r="CN43" s="619"/>
      <c r="CO43" s="619"/>
      <c r="CP43" s="619"/>
      <c r="CQ43" s="620"/>
      <c r="CR43" s="621">
        <v>125324</v>
      </c>
      <c r="CS43" s="634"/>
      <c r="CT43" s="634"/>
      <c r="CU43" s="634"/>
      <c r="CV43" s="634"/>
      <c r="CW43" s="634"/>
      <c r="CX43" s="634"/>
      <c r="CY43" s="635"/>
      <c r="CZ43" s="624">
        <v>0.5</v>
      </c>
      <c r="DA43" s="636"/>
      <c r="DB43" s="636"/>
      <c r="DC43" s="637"/>
      <c r="DD43" s="627">
        <v>116813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3096778</v>
      </c>
      <c r="CS44" s="622"/>
      <c r="CT44" s="622"/>
      <c r="CU44" s="622"/>
      <c r="CV44" s="622"/>
      <c r="CW44" s="622"/>
      <c r="CX44" s="622"/>
      <c r="CY44" s="623"/>
      <c r="CZ44" s="624">
        <v>12.3</v>
      </c>
      <c r="DA44" s="625"/>
      <c r="DB44" s="625"/>
      <c r="DC44" s="626"/>
      <c r="DD44" s="627">
        <v>737752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1465903</v>
      </c>
      <c r="CS45" s="634"/>
      <c r="CT45" s="634"/>
      <c r="CU45" s="634"/>
      <c r="CV45" s="634"/>
      <c r="CW45" s="634"/>
      <c r="CX45" s="634"/>
      <c r="CY45" s="635"/>
      <c r="CZ45" s="624">
        <v>5.8</v>
      </c>
      <c r="DA45" s="636"/>
      <c r="DB45" s="636"/>
      <c r="DC45" s="637"/>
      <c r="DD45" s="627">
        <v>72161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361</v>
      </c>
      <c r="CG46" s="619"/>
      <c r="CH46" s="619"/>
      <c r="CI46" s="619"/>
      <c r="CJ46" s="619"/>
      <c r="CK46" s="619"/>
      <c r="CL46" s="619"/>
      <c r="CM46" s="619"/>
      <c r="CN46" s="619"/>
      <c r="CO46" s="619"/>
      <c r="CP46" s="619"/>
      <c r="CQ46" s="620"/>
      <c r="CR46" s="621">
        <v>1479578</v>
      </c>
      <c r="CS46" s="622"/>
      <c r="CT46" s="622"/>
      <c r="CU46" s="622"/>
      <c r="CV46" s="622"/>
      <c r="CW46" s="622"/>
      <c r="CX46" s="622"/>
      <c r="CY46" s="623"/>
      <c r="CZ46" s="624">
        <v>5.9</v>
      </c>
      <c r="DA46" s="625"/>
      <c r="DB46" s="625"/>
      <c r="DC46" s="626"/>
      <c r="DD46" s="627">
        <v>645194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362</v>
      </c>
      <c r="CG47" s="619"/>
      <c r="CH47" s="619"/>
      <c r="CI47" s="619"/>
      <c r="CJ47" s="619"/>
      <c r="CK47" s="619"/>
      <c r="CL47" s="619"/>
      <c r="CM47" s="619"/>
      <c r="CN47" s="619"/>
      <c r="CO47" s="619"/>
      <c r="CP47" s="619"/>
      <c r="CQ47" s="620"/>
      <c r="CR47" s="621">
        <v>75002</v>
      </c>
      <c r="CS47" s="634"/>
      <c r="CT47" s="634"/>
      <c r="CU47" s="634"/>
      <c r="CV47" s="634"/>
      <c r="CW47" s="634"/>
      <c r="CX47" s="634"/>
      <c r="CY47" s="635"/>
      <c r="CZ47" s="624">
        <v>0.3</v>
      </c>
      <c r="DA47" s="636"/>
      <c r="DB47" s="636"/>
      <c r="DC47" s="637"/>
      <c r="DD47" s="627">
        <v>16355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363</v>
      </c>
      <c r="CG48" s="619"/>
      <c r="CH48" s="619"/>
      <c r="CI48" s="619"/>
      <c r="CJ48" s="619"/>
      <c r="CK48" s="619"/>
      <c r="CL48" s="619"/>
      <c r="CM48" s="619"/>
      <c r="CN48" s="619"/>
      <c r="CO48" s="619"/>
      <c r="CP48" s="619"/>
      <c r="CQ48" s="620"/>
      <c r="CR48" s="621" t="s">
        <v>364</v>
      </c>
      <c r="CS48" s="622"/>
      <c r="CT48" s="622"/>
      <c r="CU48" s="622"/>
      <c r="CV48" s="622"/>
      <c r="CW48" s="622"/>
      <c r="CX48" s="622"/>
      <c r="CY48" s="623"/>
      <c r="CZ48" s="624" t="s">
        <v>129</v>
      </c>
      <c r="DA48" s="625"/>
      <c r="DB48" s="625"/>
      <c r="DC48" s="626"/>
      <c r="DD48" s="627" t="s">
        <v>364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365</v>
      </c>
      <c r="CE49" s="603"/>
      <c r="CF49" s="603"/>
      <c r="CG49" s="603"/>
      <c r="CH49" s="603"/>
      <c r="CI49" s="603"/>
      <c r="CJ49" s="603"/>
      <c r="CK49" s="603"/>
      <c r="CL49" s="603"/>
      <c r="CM49" s="603"/>
      <c r="CN49" s="603"/>
      <c r="CO49" s="603"/>
      <c r="CP49" s="603"/>
      <c r="CQ49" s="604"/>
      <c r="CR49" s="605">
        <v>25270138</v>
      </c>
      <c r="CS49" s="606"/>
      <c r="CT49" s="606"/>
      <c r="CU49" s="606"/>
      <c r="CV49" s="606"/>
      <c r="CW49" s="606"/>
      <c r="CX49" s="606"/>
      <c r="CY49" s="607"/>
      <c r="CZ49" s="608">
        <v>100</v>
      </c>
      <c r="DA49" s="609"/>
      <c r="DB49" s="609"/>
      <c r="DC49" s="610"/>
      <c r="DD49" s="611">
        <v>14214494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8HTSZBOmaKIwP9UK0G2/p1Nrb0QeGi8JIVhhq7XuNZyl4MfSDdwP5wDtAo8q0Zpd27gmTNAfC9aMYeaGdTVnpA==" saltValue="Iil6jkuA2vU+BylBlHQa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102">
        <v>26162</v>
      </c>
      <c r="R7" s="1103"/>
      <c r="S7" s="1103"/>
      <c r="T7" s="1103"/>
      <c r="U7" s="1103"/>
      <c r="V7" s="1103">
        <v>25310</v>
      </c>
      <c r="W7" s="1103"/>
      <c r="X7" s="1103"/>
      <c r="Y7" s="1103"/>
      <c r="Z7" s="1103"/>
      <c r="AA7" s="1103">
        <v>852</v>
      </c>
      <c r="AB7" s="1103"/>
      <c r="AC7" s="1103"/>
      <c r="AD7" s="1103"/>
      <c r="AE7" s="1104"/>
      <c r="AF7" s="1105">
        <v>655</v>
      </c>
      <c r="AG7" s="1106"/>
      <c r="AH7" s="1106"/>
      <c r="AI7" s="1106"/>
      <c r="AJ7" s="1107"/>
      <c r="AK7" s="1108">
        <v>1193</v>
      </c>
      <c r="AL7" s="1109"/>
      <c r="AM7" s="1109"/>
      <c r="AN7" s="1109"/>
      <c r="AO7" s="1109"/>
      <c r="AP7" s="1109">
        <v>18389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12</v>
      </c>
      <c r="CI7" s="1097"/>
      <c r="CJ7" s="1097"/>
      <c r="CK7" s="1097"/>
      <c r="CL7" s="1098"/>
      <c r="CM7" s="1096">
        <v>88</v>
      </c>
      <c r="CN7" s="1097"/>
      <c r="CO7" s="1097"/>
      <c r="CP7" s="1097"/>
      <c r="CQ7" s="1098"/>
      <c r="CR7" s="1096">
        <v>32</v>
      </c>
      <c r="CS7" s="1097"/>
      <c r="CT7" s="1097"/>
      <c r="CU7" s="1097"/>
      <c r="CV7" s="1098"/>
      <c r="CW7" s="1096" t="s">
        <v>505</v>
      </c>
      <c r="CX7" s="1097"/>
      <c r="CY7" s="1097"/>
      <c r="CZ7" s="1097"/>
      <c r="DA7" s="1098"/>
      <c r="DB7" s="1096" t="s">
        <v>505</v>
      </c>
      <c r="DC7" s="1097"/>
      <c r="DD7" s="1097"/>
      <c r="DE7" s="1097"/>
      <c r="DF7" s="1098"/>
      <c r="DG7" s="1096" t="s">
        <v>505</v>
      </c>
      <c r="DH7" s="1097"/>
      <c r="DI7" s="1097"/>
      <c r="DJ7" s="1097"/>
      <c r="DK7" s="1098"/>
      <c r="DL7" s="1096" t="s">
        <v>505</v>
      </c>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584</v>
      </c>
      <c r="BT8" s="993"/>
      <c r="BU8" s="993"/>
      <c r="BV8" s="993"/>
      <c r="BW8" s="993"/>
      <c r="BX8" s="993"/>
      <c r="BY8" s="993"/>
      <c r="BZ8" s="993"/>
      <c r="CA8" s="993"/>
      <c r="CB8" s="993"/>
      <c r="CC8" s="993"/>
      <c r="CD8" s="993"/>
      <c r="CE8" s="993"/>
      <c r="CF8" s="993"/>
      <c r="CG8" s="1014"/>
      <c r="CH8" s="989">
        <v>28</v>
      </c>
      <c r="CI8" s="990"/>
      <c r="CJ8" s="990"/>
      <c r="CK8" s="990"/>
      <c r="CL8" s="991"/>
      <c r="CM8" s="989">
        <v>134</v>
      </c>
      <c r="CN8" s="990"/>
      <c r="CO8" s="990"/>
      <c r="CP8" s="990"/>
      <c r="CQ8" s="991"/>
      <c r="CR8" s="989">
        <v>18</v>
      </c>
      <c r="CS8" s="990"/>
      <c r="CT8" s="990"/>
      <c r="CU8" s="990"/>
      <c r="CV8" s="991"/>
      <c r="CW8" s="989" t="s">
        <v>505</v>
      </c>
      <c r="CX8" s="990"/>
      <c r="CY8" s="990"/>
      <c r="CZ8" s="990"/>
      <c r="DA8" s="991"/>
      <c r="DB8" s="989" t="s">
        <v>505</v>
      </c>
      <c r="DC8" s="990"/>
      <c r="DD8" s="990"/>
      <c r="DE8" s="990"/>
      <c r="DF8" s="991"/>
      <c r="DG8" s="989" t="s">
        <v>505</v>
      </c>
      <c r="DH8" s="990"/>
      <c r="DI8" s="990"/>
      <c r="DJ8" s="990"/>
      <c r="DK8" s="991"/>
      <c r="DL8" s="989">
        <v>115</v>
      </c>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390</v>
      </c>
      <c r="B23" s="937" t="s">
        <v>391</v>
      </c>
      <c r="C23" s="938"/>
      <c r="D23" s="938"/>
      <c r="E23" s="938"/>
      <c r="F23" s="938"/>
      <c r="G23" s="938"/>
      <c r="H23" s="938"/>
      <c r="I23" s="938"/>
      <c r="J23" s="938"/>
      <c r="K23" s="938"/>
      <c r="L23" s="938"/>
      <c r="M23" s="938"/>
      <c r="N23" s="938"/>
      <c r="O23" s="938"/>
      <c r="P23" s="948"/>
      <c r="Q23" s="1067">
        <v>26162</v>
      </c>
      <c r="R23" s="1061"/>
      <c r="S23" s="1061"/>
      <c r="T23" s="1061"/>
      <c r="U23" s="1061"/>
      <c r="V23" s="1061">
        <v>25310</v>
      </c>
      <c r="W23" s="1061"/>
      <c r="X23" s="1061"/>
      <c r="Y23" s="1061"/>
      <c r="Z23" s="1061"/>
      <c r="AA23" s="1061">
        <v>852</v>
      </c>
      <c r="AB23" s="1061"/>
      <c r="AC23" s="1061"/>
      <c r="AD23" s="1061"/>
      <c r="AE23" s="1068"/>
      <c r="AF23" s="1069">
        <v>655</v>
      </c>
      <c r="AG23" s="1061"/>
      <c r="AH23" s="1061"/>
      <c r="AI23" s="1061"/>
      <c r="AJ23" s="1070"/>
      <c r="AK23" s="1071"/>
      <c r="AL23" s="1072"/>
      <c r="AM23" s="1072"/>
      <c r="AN23" s="1072"/>
      <c r="AO23" s="1072"/>
      <c r="AP23" s="1061">
        <v>18389</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402</v>
      </c>
      <c r="C28" s="1048"/>
      <c r="D28" s="1048"/>
      <c r="E28" s="1048"/>
      <c r="F28" s="1048"/>
      <c r="G28" s="1048"/>
      <c r="H28" s="1048"/>
      <c r="I28" s="1048"/>
      <c r="J28" s="1048"/>
      <c r="K28" s="1048"/>
      <c r="L28" s="1048"/>
      <c r="M28" s="1048"/>
      <c r="N28" s="1048"/>
      <c r="O28" s="1048"/>
      <c r="P28" s="1049"/>
      <c r="Q28" s="1050">
        <v>5602</v>
      </c>
      <c r="R28" s="1051"/>
      <c r="S28" s="1051"/>
      <c r="T28" s="1051"/>
      <c r="U28" s="1051"/>
      <c r="V28" s="1051">
        <v>5558</v>
      </c>
      <c r="W28" s="1051"/>
      <c r="X28" s="1051"/>
      <c r="Y28" s="1051"/>
      <c r="Z28" s="1051"/>
      <c r="AA28" s="1051">
        <v>44</v>
      </c>
      <c r="AB28" s="1051"/>
      <c r="AC28" s="1051"/>
      <c r="AD28" s="1051"/>
      <c r="AE28" s="1052"/>
      <c r="AF28" s="1053">
        <v>44</v>
      </c>
      <c r="AG28" s="1051"/>
      <c r="AH28" s="1051"/>
      <c r="AI28" s="1051"/>
      <c r="AJ28" s="1054"/>
      <c r="AK28" s="1042">
        <v>340</v>
      </c>
      <c r="AL28" s="1043"/>
      <c r="AM28" s="1043"/>
      <c r="AN28" s="1043"/>
      <c r="AO28" s="1043"/>
      <c r="AP28" s="1043" t="s">
        <v>505</v>
      </c>
      <c r="AQ28" s="1043"/>
      <c r="AR28" s="1043"/>
      <c r="AS28" s="1043"/>
      <c r="AT28" s="1043"/>
      <c r="AU28" s="1043" t="s">
        <v>505</v>
      </c>
      <c r="AV28" s="1043"/>
      <c r="AW28" s="1043"/>
      <c r="AX28" s="1043"/>
      <c r="AY28" s="1043"/>
      <c r="AZ28" s="1044" t="s">
        <v>505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403</v>
      </c>
      <c r="C29" s="1031"/>
      <c r="D29" s="1031"/>
      <c r="E29" s="1031"/>
      <c r="F29" s="1031"/>
      <c r="G29" s="1031"/>
      <c r="H29" s="1031"/>
      <c r="I29" s="1031"/>
      <c r="J29" s="1031"/>
      <c r="K29" s="1031"/>
      <c r="L29" s="1031"/>
      <c r="M29" s="1031"/>
      <c r="N29" s="1031"/>
      <c r="O29" s="1031"/>
      <c r="P29" s="1032"/>
      <c r="Q29" s="1038">
        <v>5692</v>
      </c>
      <c r="R29" s="1039"/>
      <c r="S29" s="1039"/>
      <c r="T29" s="1039"/>
      <c r="U29" s="1039"/>
      <c r="V29" s="1039">
        <v>5379</v>
      </c>
      <c r="W29" s="1039"/>
      <c r="X29" s="1039"/>
      <c r="Y29" s="1039"/>
      <c r="Z29" s="1039"/>
      <c r="AA29" s="1039">
        <v>313</v>
      </c>
      <c r="AB29" s="1039"/>
      <c r="AC29" s="1039"/>
      <c r="AD29" s="1039"/>
      <c r="AE29" s="1040"/>
      <c r="AF29" s="1035">
        <v>313</v>
      </c>
      <c r="AG29" s="1036"/>
      <c r="AH29" s="1036"/>
      <c r="AI29" s="1036"/>
      <c r="AJ29" s="1037"/>
      <c r="AK29" s="980">
        <v>218</v>
      </c>
      <c r="AL29" s="971"/>
      <c r="AM29" s="971"/>
      <c r="AN29" s="971"/>
      <c r="AO29" s="971"/>
      <c r="AP29" s="971" t="s">
        <v>505</v>
      </c>
      <c r="AQ29" s="971"/>
      <c r="AR29" s="971"/>
      <c r="AS29" s="971"/>
      <c r="AT29" s="971"/>
      <c r="AU29" s="971" t="s">
        <v>505</v>
      </c>
      <c r="AV29" s="971"/>
      <c r="AW29" s="971"/>
      <c r="AX29" s="971"/>
      <c r="AY29" s="971"/>
      <c r="AZ29" s="1041" t="s">
        <v>505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404</v>
      </c>
      <c r="C30" s="1031"/>
      <c r="D30" s="1031"/>
      <c r="E30" s="1031"/>
      <c r="F30" s="1031"/>
      <c r="G30" s="1031"/>
      <c r="H30" s="1031"/>
      <c r="I30" s="1031"/>
      <c r="J30" s="1031"/>
      <c r="K30" s="1031"/>
      <c r="L30" s="1031"/>
      <c r="M30" s="1031"/>
      <c r="N30" s="1031"/>
      <c r="O30" s="1031"/>
      <c r="P30" s="1032"/>
      <c r="Q30" s="1038">
        <v>616</v>
      </c>
      <c r="R30" s="1039"/>
      <c r="S30" s="1039"/>
      <c r="T30" s="1039"/>
      <c r="U30" s="1039"/>
      <c r="V30" s="1039">
        <v>614</v>
      </c>
      <c r="W30" s="1039"/>
      <c r="X30" s="1039"/>
      <c r="Y30" s="1039"/>
      <c r="Z30" s="1039"/>
      <c r="AA30" s="1039">
        <v>2</v>
      </c>
      <c r="AB30" s="1039"/>
      <c r="AC30" s="1039"/>
      <c r="AD30" s="1039"/>
      <c r="AE30" s="1040"/>
      <c r="AF30" s="1035">
        <v>2</v>
      </c>
      <c r="AG30" s="1036"/>
      <c r="AH30" s="1036"/>
      <c r="AI30" s="1036"/>
      <c r="AJ30" s="1037"/>
      <c r="AK30" s="980">
        <v>857</v>
      </c>
      <c r="AL30" s="971"/>
      <c r="AM30" s="971"/>
      <c r="AN30" s="971"/>
      <c r="AO30" s="971"/>
      <c r="AP30" s="971" t="s">
        <v>505</v>
      </c>
      <c r="AQ30" s="971"/>
      <c r="AR30" s="971"/>
      <c r="AS30" s="971"/>
      <c r="AT30" s="971"/>
      <c r="AU30" s="971" t="s">
        <v>505</v>
      </c>
      <c r="AV30" s="971"/>
      <c r="AW30" s="971"/>
      <c r="AX30" s="971"/>
      <c r="AY30" s="971"/>
      <c r="AZ30" s="1041" t="s">
        <v>505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405</v>
      </c>
      <c r="C31" s="1031"/>
      <c r="D31" s="1031"/>
      <c r="E31" s="1031"/>
      <c r="F31" s="1031"/>
      <c r="G31" s="1031"/>
      <c r="H31" s="1031"/>
      <c r="I31" s="1031"/>
      <c r="J31" s="1031"/>
      <c r="K31" s="1031"/>
      <c r="L31" s="1031"/>
      <c r="M31" s="1031"/>
      <c r="N31" s="1031"/>
      <c r="O31" s="1031"/>
      <c r="P31" s="1032"/>
      <c r="Q31" s="1038">
        <v>669</v>
      </c>
      <c r="R31" s="1039"/>
      <c r="S31" s="1039"/>
      <c r="T31" s="1039"/>
      <c r="U31" s="1039"/>
      <c r="V31" s="1039">
        <v>628</v>
      </c>
      <c r="W31" s="1039"/>
      <c r="X31" s="1039"/>
      <c r="Y31" s="1039"/>
      <c r="Z31" s="1039"/>
      <c r="AA31" s="1039">
        <v>41</v>
      </c>
      <c r="AB31" s="1039"/>
      <c r="AC31" s="1039"/>
      <c r="AD31" s="1039"/>
      <c r="AE31" s="1040"/>
      <c r="AF31" s="1035">
        <v>285</v>
      </c>
      <c r="AG31" s="1036"/>
      <c r="AH31" s="1036"/>
      <c r="AI31" s="1036"/>
      <c r="AJ31" s="1037"/>
      <c r="AK31" s="980">
        <v>11</v>
      </c>
      <c r="AL31" s="971"/>
      <c r="AM31" s="971"/>
      <c r="AN31" s="971"/>
      <c r="AO31" s="971"/>
      <c r="AP31" s="971">
        <v>2008</v>
      </c>
      <c r="AQ31" s="971"/>
      <c r="AR31" s="971"/>
      <c r="AS31" s="971"/>
      <c r="AT31" s="971"/>
      <c r="AU31" s="971">
        <v>673</v>
      </c>
      <c r="AV31" s="971"/>
      <c r="AW31" s="971"/>
      <c r="AX31" s="971"/>
      <c r="AY31" s="971"/>
      <c r="AZ31" s="1041" t="s">
        <v>505</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407</v>
      </c>
      <c r="C32" s="1031"/>
      <c r="D32" s="1031"/>
      <c r="E32" s="1031"/>
      <c r="F32" s="1031"/>
      <c r="G32" s="1031"/>
      <c r="H32" s="1031"/>
      <c r="I32" s="1031"/>
      <c r="J32" s="1031"/>
      <c r="K32" s="1031"/>
      <c r="L32" s="1031"/>
      <c r="M32" s="1031"/>
      <c r="N32" s="1031"/>
      <c r="O32" s="1031"/>
      <c r="P32" s="1032"/>
      <c r="Q32" s="1038">
        <v>67</v>
      </c>
      <c r="R32" s="1039"/>
      <c r="S32" s="1039"/>
      <c r="T32" s="1039"/>
      <c r="U32" s="1039"/>
      <c r="V32" s="1039">
        <v>62</v>
      </c>
      <c r="W32" s="1039"/>
      <c r="X32" s="1039"/>
      <c r="Y32" s="1039"/>
      <c r="Z32" s="1039"/>
      <c r="AA32" s="1039">
        <v>5</v>
      </c>
      <c r="AB32" s="1039"/>
      <c r="AC32" s="1039"/>
      <c r="AD32" s="1039"/>
      <c r="AE32" s="1040"/>
      <c r="AF32" s="1035">
        <v>38</v>
      </c>
      <c r="AG32" s="1036"/>
      <c r="AH32" s="1036"/>
      <c r="AI32" s="1036"/>
      <c r="AJ32" s="1037"/>
      <c r="AK32" s="980">
        <v>36</v>
      </c>
      <c r="AL32" s="971"/>
      <c r="AM32" s="971"/>
      <c r="AN32" s="971"/>
      <c r="AO32" s="971"/>
      <c r="AP32" s="971">
        <v>131</v>
      </c>
      <c r="AQ32" s="971"/>
      <c r="AR32" s="971"/>
      <c r="AS32" s="971"/>
      <c r="AT32" s="971"/>
      <c r="AU32" s="971">
        <v>131</v>
      </c>
      <c r="AV32" s="971"/>
      <c r="AW32" s="971"/>
      <c r="AX32" s="971"/>
      <c r="AY32" s="971"/>
      <c r="AZ32" s="1041" t="s">
        <v>505</v>
      </c>
      <c r="BA32" s="1041"/>
      <c r="BB32" s="1041"/>
      <c r="BC32" s="1041"/>
      <c r="BD32" s="1041"/>
      <c r="BE32" s="972" t="s">
        <v>406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408</v>
      </c>
      <c r="C33" s="1031"/>
      <c r="D33" s="1031"/>
      <c r="E33" s="1031"/>
      <c r="F33" s="1031"/>
      <c r="G33" s="1031"/>
      <c r="H33" s="1031"/>
      <c r="I33" s="1031"/>
      <c r="J33" s="1031"/>
      <c r="K33" s="1031"/>
      <c r="L33" s="1031"/>
      <c r="M33" s="1031"/>
      <c r="N33" s="1031"/>
      <c r="O33" s="1031"/>
      <c r="P33" s="1032"/>
      <c r="Q33" s="1038">
        <v>157</v>
      </c>
      <c r="R33" s="1039"/>
      <c r="S33" s="1039"/>
      <c r="T33" s="1039"/>
      <c r="U33" s="1039"/>
      <c r="V33" s="1039">
        <v>143</v>
      </c>
      <c r="W33" s="1039"/>
      <c r="X33" s="1039"/>
      <c r="Y33" s="1039"/>
      <c r="Z33" s="1039"/>
      <c r="AA33" s="1039">
        <v>14</v>
      </c>
      <c r="AB33" s="1039"/>
      <c r="AC33" s="1039"/>
      <c r="AD33" s="1039"/>
      <c r="AE33" s="1040"/>
      <c r="AF33" s="1035">
        <v>90</v>
      </c>
      <c r="AG33" s="1036"/>
      <c r="AH33" s="1036"/>
      <c r="AI33" s="1036"/>
      <c r="AJ33" s="1037"/>
      <c r="AK33" s="980">
        <v>67</v>
      </c>
      <c r="AL33" s="971"/>
      <c r="AM33" s="971"/>
      <c r="AN33" s="971"/>
      <c r="AO33" s="971"/>
      <c r="AP33" s="971">
        <v>461</v>
      </c>
      <c r="AQ33" s="971"/>
      <c r="AR33" s="971"/>
      <c r="AS33" s="971"/>
      <c r="AT33" s="971"/>
      <c r="AU33" s="971">
        <v>432</v>
      </c>
      <c r="AV33" s="971"/>
      <c r="AW33" s="971"/>
      <c r="AX33" s="971"/>
      <c r="AY33" s="971"/>
      <c r="AZ33" s="1041" t="s">
        <v>505</v>
      </c>
      <c r="BA33" s="1041"/>
      <c r="BB33" s="1041"/>
      <c r="BC33" s="1041"/>
      <c r="BD33" s="1041"/>
      <c r="BE33" s="972" t="s">
        <v>406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390</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772</v>
      </c>
      <c r="AG63" s="959"/>
      <c r="AH63" s="959"/>
      <c r="AI63" s="959"/>
      <c r="AJ63" s="1022"/>
      <c r="AK63" s="1023"/>
      <c r="AL63" s="963"/>
      <c r="AM63" s="963"/>
      <c r="AN63" s="963"/>
      <c r="AO63" s="963"/>
      <c r="AP63" s="959">
        <v>2600</v>
      </c>
      <c r="AQ63" s="959"/>
      <c r="AR63" s="959"/>
      <c r="AS63" s="959"/>
      <c r="AT63" s="959"/>
      <c r="AU63" s="959">
        <v>1236</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412</v>
      </c>
      <c r="B66" s="996"/>
      <c r="C66" s="996"/>
      <c r="D66" s="996"/>
      <c r="E66" s="996"/>
      <c r="F66" s="996"/>
      <c r="G66" s="996"/>
      <c r="H66" s="996"/>
      <c r="I66" s="996"/>
      <c r="J66" s="996"/>
      <c r="K66" s="996"/>
      <c r="L66" s="996"/>
      <c r="M66" s="996"/>
      <c r="N66" s="996"/>
      <c r="O66" s="996"/>
      <c r="P66" s="997"/>
      <c r="Q66" s="1001" t="s">
        <v>394</v>
      </c>
      <c r="R66" s="1002"/>
      <c r="S66" s="1002"/>
      <c r="T66" s="1002"/>
      <c r="U66" s="1003"/>
      <c r="V66" s="1001" t="s">
        <v>395</v>
      </c>
      <c r="W66" s="1002"/>
      <c r="X66" s="1002"/>
      <c r="Y66" s="1002"/>
      <c r="Z66" s="1003"/>
      <c r="AA66" s="1001" t="s">
        <v>413</v>
      </c>
      <c r="AB66" s="1002"/>
      <c r="AC66" s="1002"/>
      <c r="AD66" s="1002"/>
      <c r="AE66" s="1003"/>
      <c r="AF66" s="1007" t="s">
        <v>397</v>
      </c>
      <c r="AG66" s="1008"/>
      <c r="AH66" s="1008"/>
      <c r="AI66" s="1008"/>
      <c r="AJ66" s="1009"/>
      <c r="AK66" s="1001" t="s">
        <v>414</v>
      </c>
      <c r="AL66" s="996"/>
      <c r="AM66" s="996"/>
      <c r="AN66" s="996"/>
      <c r="AO66" s="997"/>
      <c r="AP66" s="1001" t="s">
        <v>399</v>
      </c>
      <c r="AQ66" s="1002"/>
      <c r="AR66" s="1002"/>
      <c r="AS66" s="1002"/>
      <c r="AT66" s="1003"/>
      <c r="AU66" s="1001" t="s">
        <v>415</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576</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505</v>
      </c>
      <c r="AQ68" s="982"/>
      <c r="AR68" s="982"/>
      <c r="AS68" s="982"/>
      <c r="AT68" s="982"/>
      <c r="AU68" s="982" t="s">
        <v>505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577</v>
      </c>
      <c r="C69" s="975"/>
      <c r="D69" s="975"/>
      <c r="E69" s="975"/>
      <c r="F69" s="975"/>
      <c r="G69" s="975"/>
      <c r="H69" s="975"/>
      <c r="I69" s="975"/>
      <c r="J69" s="975"/>
      <c r="K69" s="975"/>
      <c r="L69" s="975"/>
      <c r="M69" s="975"/>
      <c r="N69" s="975"/>
      <c r="O69" s="975"/>
      <c r="P69" s="976"/>
      <c r="Q69" s="977">
        <v>2629</v>
      </c>
      <c r="R69" s="971"/>
      <c r="S69" s="971"/>
      <c r="T69" s="971"/>
      <c r="U69" s="971"/>
      <c r="V69" s="971">
        <v>2411</v>
      </c>
      <c r="W69" s="971"/>
      <c r="X69" s="971"/>
      <c r="Y69" s="971"/>
      <c r="Z69" s="971"/>
      <c r="AA69" s="971">
        <v>219</v>
      </c>
      <c r="AB69" s="971"/>
      <c r="AC69" s="971"/>
      <c r="AD69" s="971"/>
      <c r="AE69" s="971"/>
      <c r="AF69" s="971">
        <v>219</v>
      </c>
      <c r="AG69" s="971"/>
      <c r="AH69" s="971"/>
      <c r="AI69" s="971"/>
      <c r="AJ69" s="971"/>
      <c r="AK69" s="971">
        <v>89</v>
      </c>
      <c r="AL69" s="971"/>
      <c r="AM69" s="971"/>
      <c r="AN69" s="971"/>
      <c r="AO69" s="971"/>
      <c r="AP69" s="971" t="s">
        <v>505</v>
      </c>
      <c r="AQ69" s="971"/>
      <c r="AR69" s="971"/>
      <c r="AS69" s="971"/>
      <c r="AT69" s="971"/>
      <c r="AU69" s="971" t="s">
        <v>505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578</v>
      </c>
      <c r="C70" s="975"/>
      <c r="D70" s="975"/>
      <c r="E70" s="975"/>
      <c r="F70" s="975"/>
      <c r="G70" s="975"/>
      <c r="H70" s="975"/>
      <c r="I70" s="975"/>
      <c r="J70" s="975"/>
      <c r="K70" s="975"/>
      <c r="L70" s="975"/>
      <c r="M70" s="975"/>
      <c r="N70" s="975"/>
      <c r="O70" s="975"/>
      <c r="P70" s="976"/>
      <c r="Q70" s="977">
        <v>1775</v>
      </c>
      <c r="R70" s="971"/>
      <c r="S70" s="971"/>
      <c r="T70" s="971"/>
      <c r="U70" s="971"/>
      <c r="V70" s="971">
        <v>1752</v>
      </c>
      <c r="W70" s="971"/>
      <c r="X70" s="971"/>
      <c r="Y70" s="971"/>
      <c r="Z70" s="971"/>
      <c r="AA70" s="971">
        <v>23</v>
      </c>
      <c r="AB70" s="971"/>
      <c r="AC70" s="971"/>
      <c r="AD70" s="971"/>
      <c r="AE70" s="971"/>
      <c r="AF70" s="971">
        <v>23</v>
      </c>
      <c r="AG70" s="971"/>
      <c r="AH70" s="971"/>
      <c r="AI70" s="971"/>
      <c r="AJ70" s="971"/>
      <c r="AK70" s="971">
        <v>14</v>
      </c>
      <c r="AL70" s="971"/>
      <c r="AM70" s="971"/>
      <c r="AN70" s="971"/>
      <c r="AO70" s="971"/>
      <c r="AP70" s="971">
        <v>1178</v>
      </c>
      <c r="AQ70" s="971"/>
      <c r="AR70" s="971"/>
      <c r="AS70" s="971"/>
      <c r="AT70" s="971"/>
      <c r="AU70" s="971">
        <v>1178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579</v>
      </c>
      <c r="C71" s="975"/>
      <c r="D71" s="975"/>
      <c r="E71" s="975"/>
      <c r="F71" s="975"/>
      <c r="G71" s="975"/>
      <c r="H71" s="975"/>
      <c r="I71" s="975"/>
      <c r="J71" s="975"/>
      <c r="K71" s="975"/>
      <c r="L71" s="975"/>
      <c r="M71" s="975"/>
      <c r="N71" s="975"/>
      <c r="O71" s="975"/>
      <c r="P71" s="976"/>
      <c r="Q71" s="977">
        <v>1121</v>
      </c>
      <c r="R71" s="971"/>
      <c r="S71" s="971"/>
      <c r="T71" s="971"/>
      <c r="U71" s="971"/>
      <c r="V71" s="971">
        <v>1107</v>
      </c>
      <c r="W71" s="971"/>
      <c r="X71" s="971"/>
      <c r="Y71" s="971"/>
      <c r="Z71" s="971"/>
      <c r="AA71" s="971">
        <v>14</v>
      </c>
      <c r="AB71" s="971"/>
      <c r="AC71" s="971"/>
      <c r="AD71" s="971"/>
      <c r="AE71" s="971"/>
      <c r="AF71" s="971">
        <v>14</v>
      </c>
      <c r="AG71" s="971"/>
      <c r="AH71" s="971"/>
      <c r="AI71" s="971"/>
      <c r="AJ71" s="971"/>
      <c r="AK71" s="971">
        <v>1</v>
      </c>
      <c r="AL71" s="971"/>
      <c r="AM71" s="971"/>
      <c r="AN71" s="971"/>
      <c r="AO71" s="971"/>
      <c r="AP71" s="971">
        <v>3757</v>
      </c>
      <c r="AQ71" s="971"/>
      <c r="AR71" s="971"/>
      <c r="AS71" s="971"/>
      <c r="AT71" s="971"/>
      <c r="AU71" s="971">
        <v>3757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580</v>
      </c>
      <c r="C72" s="975"/>
      <c r="D72" s="975"/>
      <c r="E72" s="975"/>
      <c r="F72" s="975"/>
      <c r="G72" s="975"/>
      <c r="H72" s="975"/>
      <c r="I72" s="975"/>
      <c r="J72" s="975"/>
      <c r="K72" s="975"/>
      <c r="L72" s="975"/>
      <c r="M72" s="975"/>
      <c r="N72" s="975"/>
      <c r="O72" s="975"/>
      <c r="P72" s="976"/>
      <c r="Q72" s="977">
        <v>224</v>
      </c>
      <c r="R72" s="971"/>
      <c r="S72" s="971"/>
      <c r="T72" s="971"/>
      <c r="U72" s="971"/>
      <c r="V72" s="971">
        <v>209</v>
      </c>
      <c r="W72" s="971"/>
      <c r="X72" s="971"/>
      <c r="Y72" s="971"/>
      <c r="Z72" s="971"/>
      <c r="AA72" s="971">
        <v>15</v>
      </c>
      <c r="AB72" s="971"/>
      <c r="AC72" s="971"/>
      <c r="AD72" s="971"/>
      <c r="AE72" s="971"/>
      <c r="AF72" s="971">
        <v>15</v>
      </c>
      <c r="AG72" s="971"/>
      <c r="AH72" s="971"/>
      <c r="AI72" s="971"/>
      <c r="AJ72" s="971"/>
      <c r="AK72" s="971">
        <v>17</v>
      </c>
      <c r="AL72" s="971"/>
      <c r="AM72" s="971"/>
      <c r="AN72" s="971"/>
      <c r="AO72" s="971"/>
      <c r="AP72" s="971" t="s">
        <v>505</v>
      </c>
      <c r="AQ72" s="971"/>
      <c r="AR72" s="971"/>
      <c r="AS72" s="971"/>
      <c r="AT72" s="971"/>
      <c r="AU72" s="971" t="s">
        <v>505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581</v>
      </c>
      <c r="C73" s="975"/>
      <c r="D73" s="975"/>
      <c r="E73" s="975"/>
      <c r="F73" s="975"/>
      <c r="G73" s="975"/>
      <c r="H73" s="975"/>
      <c r="I73" s="975"/>
      <c r="J73" s="975"/>
      <c r="K73" s="975"/>
      <c r="L73" s="975"/>
      <c r="M73" s="975"/>
      <c r="N73" s="975"/>
      <c r="O73" s="975"/>
      <c r="P73" s="976"/>
      <c r="Q73" s="977">
        <v>84</v>
      </c>
      <c r="R73" s="971"/>
      <c r="S73" s="971"/>
      <c r="T73" s="971"/>
      <c r="U73" s="971"/>
      <c r="V73" s="971">
        <v>79</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505</v>
      </c>
      <c r="AQ73" s="971"/>
      <c r="AR73" s="971"/>
      <c r="AS73" s="971"/>
      <c r="AT73" s="971"/>
      <c r="AU73" s="971" t="s">
        <v>505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582</v>
      </c>
      <c r="C74" s="975"/>
      <c r="D74" s="975"/>
      <c r="E74" s="975"/>
      <c r="F74" s="975"/>
      <c r="G74" s="975"/>
      <c r="H74" s="975"/>
      <c r="I74" s="975"/>
      <c r="J74" s="975"/>
      <c r="K74" s="975"/>
      <c r="L74" s="975"/>
      <c r="M74" s="975"/>
      <c r="N74" s="975"/>
      <c r="O74" s="975"/>
      <c r="P74" s="976"/>
      <c r="Q74" s="977">
        <v>288382</v>
      </c>
      <c r="R74" s="971"/>
      <c r="S74" s="971"/>
      <c r="T74" s="971"/>
      <c r="U74" s="971"/>
      <c r="V74" s="971">
        <v>283191</v>
      </c>
      <c r="W74" s="971"/>
      <c r="X74" s="971"/>
      <c r="Y74" s="971"/>
      <c r="Z74" s="971"/>
      <c r="AA74" s="971">
        <v>5190</v>
      </c>
      <c r="AB74" s="971"/>
      <c r="AC74" s="971"/>
      <c r="AD74" s="971"/>
      <c r="AE74" s="971"/>
      <c r="AF74" s="971">
        <v>5190</v>
      </c>
      <c r="AG74" s="971"/>
      <c r="AH74" s="971"/>
      <c r="AI74" s="971"/>
      <c r="AJ74" s="971"/>
      <c r="AK74" s="971">
        <v>0</v>
      </c>
      <c r="AL74" s="971"/>
      <c r="AM74" s="971"/>
      <c r="AN74" s="971"/>
      <c r="AO74" s="971"/>
      <c r="AP74" s="971" t="s">
        <v>505</v>
      </c>
      <c r="AQ74" s="971"/>
      <c r="AR74" s="971"/>
      <c r="AS74" s="971"/>
      <c r="AT74" s="971"/>
      <c r="AU74" s="971" t="s">
        <v>505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390</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5791</v>
      </c>
      <c r="AG88" s="959"/>
      <c r="AH88" s="959"/>
      <c r="AI88" s="959"/>
      <c r="AJ88" s="959"/>
      <c r="AK88" s="963"/>
      <c r="AL88" s="963"/>
      <c r="AM88" s="963"/>
      <c r="AN88" s="963"/>
      <c r="AO88" s="963"/>
      <c r="AP88" s="959">
        <v>4935</v>
      </c>
      <c r="AQ88" s="959"/>
      <c r="AR88" s="959"/>
      <c r="AS88" s="959"/>
      <c r="AT88" s="959"/>
      <c r="AU88" s="959">
        <v>4935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t="s">
        <v>505</v>
      </c>
      <c r="CX102" s="953"/>
      <c r="CY102" s="953"/>
      <c r="CZ102" s="953"/>
      <c r="DA102" s="954"/>
      <c r="DB102" s="952" t="s">
        <v>505</v>
      </c>
      <c r="DC102" s="953"/>
      <c r="DD102" s="953"/>
      <c r="DE102" s="953"/>
      <c r="DF102" s="954"/>
      <c r="DG102" s="952" t="s">
        <v>505</v>
      </c>
      <c r="DH102" s="953"/>
      <c r="DI102" s="953"/>
      <c r="DJ102" s="953"/>
      <c r="DK102" s="954"/>
      <c r="DL102" s="952">
        <v>115</v>
      </c>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307</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307</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307</v>
      </c>
      <c r="DR109" s="896"/>
      <c r="DS109" s="896"/>
      <c r="DT109" s="896"/>
      <c r="DU109" s="897"/>
      <c r="DV109" s="898" t="s">
        <v>427</v>
      </c>
      <c r="DW109" s="896"/>
      <c r="DX109" s="896"/>
      <c r="DY109" s="896"/>
      <c r="DZ109" s="929"/>
    </row>
    <row r="110" spans="1:131" s="230" customFormat="1" ht="26.25" customHeight="1">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2318670</v>
      </c>
      <c r="AB110" s="889"/>
      <c r="AC110" s="889"/>
      <c r="AD110" s="889"/>
      <c r="AE110" s="890"/>
      <c r="AF110" s="891">
        <v>2290745</v>
      </c>
      <c r="AG110" s="889"/>
      <c r="AH110" s="889"/>
      <c r="AI110" s="889"/>
      <c r="AJ110" s="890"/>
      <c r="AK110" s="891">
        <v>2229781</v>
      </c>
      <c r="AL110" s="889"/>
      <c r="AM110" s="889"/>
      <c r="AN110" s="889"/>
      <c r="AO110" s="890"/>
      <c r="AP110" s="892">
        <v>20.3</v>
      </c>
      <c r="AQ110" s="893"/>
      <c r="AR110" s="893"/>
      <c r="AS110" s="893"/>
      <c r="AT110" s="894"/>
      <c r="AU110" s="930" t="s">
        <v>74</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19856364</v>
      </c>
      <c r="BR110" s="842"/>
      <c r="BS110" s="842"/>
      <c r="BT110" s="842"/>
      <c r="BU110" s="842"/>
      <c r="BV110" s="842">
        <v>19083917</v>
      </c>
      <c r="BW110" s="842"/>
      <c r="BX110" s="842"/>
      <c r="BY110" s="842"/>
      <c r="BZ110" s="842"/>
      <c r="CA110" s="842">
        <v>18389102</v>
      </c>
      <c r="CB110" s="842"/>
      <c r="CC110" s="842"/>
      <c r="CD110" s="842"/>
      <c r="CE110" s="842"/>
      <c r="CF110" s="866">
        <v>167.4</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433</v>
      </c>
      <c r="DH110" s="842"/>
      <c r="DI110" s="842"/>
      <c r="DJ110" s="842"/>
      <c r="DK110" s="842"/>
      <c r="DL110" s="842" t="s">
        <v>433</v>
      </c>
      <c r="DM110" s="842"/>
      <c r="DN110" s="842"/>
      <c r="DO110" s="842"/>
      <c r="DP110" s="842"/>
      <c r="DQ110" s="842" t="s">
        <v>129</v>
      </c>
      <c r="DR110" s="842"/>
      <c r="DS110" s="842"/>
      <c r="DT110" s="842"/>
      <c r="DU110" s="842"/>
      <c r="DV110" s="843" t="s">
        <v>433</v>
      </c>
      <c r="DW110" s="843"/>
      <c r="DX110" s="843"/>
      <c r="DY110" s="843"/>
      <c r="DZ110" s="844"/>
    </row>
    <row r="111" spans="1:131" s="230" customFormat="1" ht="26.25" customHeight="1">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433</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433</v>
      </c>
      <c r="BR111" s="817"/>
      <c r="BS111" s="817"/>
      <c r="BT111" s="817"/>
      <c r="BU111" s="817"/>
      <c r="BV111" s="817" t="s">
        <v>436</v>
      </c>
      <c r="BW111" s="817"/>
      <c r="BX111" s="817"/>
      <c r="BY111" s="817"/>
      <c r="BZ111" s="817"/>
      <c r="CA111" s="817" t="s">
        <v>433</v>
      </c>
      <c r="CB111" s="817"/>
      <c r="CC111" s="817"/>
      <c r="CD111" s="817"/>
      <c r="CE111" s="817"/>
      <c r="CF111" s="875" t="s">
        <v>433</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433</v>
      </c>
      <c r="DW111" s="794"/>
      <c r="DX111" s="794"/>
      <c r="DY111" s="794"/>
      <c r="DZ111" s="795"/>
    </row>
    <row r="112" spans="1:131" s="230" customFormat="1" ht="26.25" customHeight="1">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1460399</v>
      </c>
      <c r="BR112" s="817"/>
      <c r="BS112" s="817"/>
      <c r="BT112" s="817"/>
      <c r="BU112" s="817"/>
      <c r="BV112" s="817">
        <v>1342162</v>
      </c>
      <c r="BW112" s="817"/>
      <c r="BX112" s="817"/>
      <c r="BY112" s="817"/>
      <c r="BZ112" s="817"/>
      <c r="CA112" s="817">
        <v>1235607</v>
      </c>
      <c r="CB112" s="817"/>
      <c r="CC112" s="817"/>
      <c r="CD112" s="817"/>
      <c r="CE112" s="817"/>
      <c r="CF112" s="875">
        <v>11.2</v>
      </c>
      <c r="CG112" s="876"/>
      <c r="CH112" s="876"/>
      <c r="CI112" s="876"/>
      <c r="CJ112" s="876"/>
      <c r="CK112" s="927"/>
      <c r="CL112" s="821"/>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436</v>
      </c>
      <c r="DR112" s="817"/>
      <c r="DS112" s="817"/>
      <c r="DT112" s="817"/>
      <c r="DU112" s="817"/>
      <c r="DV112" s="794" t="s">
        <v>129</v>
      </c>
      <c r="DW112" s="794"/>
      <c r="DX112" s="794"/>
      <c r="DY112" s="794"/>
      <c r="DZ112" s="795"/>
    </row>
    <row r="113" spans="1:130" s="230" customFormat="1" ht="26.25" customHeight="1">
      <c r="A113" s="914"/>
      <c r="B113" s="915"/>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177569</v>
      </c>
      <c r="AB113" s="919"/>
      <c r="AC113" s="919"/>
      <c r="AD113" s="919"/>
      <c r="AE113" s="920"/>
      <c r="AF113" s="921">
        <v>162342</v>
      </c>
      <c r="AG113" s="919"/>
      <c r="AH113" s="919"/>
      <c r="AI113" s="919"/>
      <c r="AJ113" s="920"/>
      <c r="AK113" s="921">
        <v>154612</v>
      </c>
      <c r="AL113" s="919"/>
      <c r="AM113" s="919"/>
      <c r="AN113" s="919"/>
      <c r="AO113" s="920"/>
      <c r="AP113" s="922">
        <v>1.4</v>
      </c>
      <c r="AQ113" s="923"/>
      <c r="AR113" s="923"/>
      <c r="AS113" s="923"/>
      <c r="AT113" s="924"/>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v>1928634</v>
      </c>
      <c r="BR113" s="817"/>
      <c r="BS113" s="817"/>
      <c r="BT113" s="817"/>
      <c r="BU113" s="817"/>
      <c r="BV113" s="817">
        <v>1632384</v>
      </c>
      <c r="BW113" s="817"/>
      <c r="BX113" s="817"/>
      <c r="BY113" s="817"/>
      <c r="BZ113" s="817"/>
      <c r="CA113" s="817">
        <v>1365990</v>
      </c>
      <c r="CB113" s="817"/>
      <c r="CC113" s="817"/>
      <c r="CD113" s="817"/>
      <c r="CE113" s="817"/>
      <c r="CF113" s="875">
        <v>12.4</v>
      </c>
      <c r="CG113" s="876"/>
      <c r="CH113" s="876"/>
      <c r="CI113" s="876"/>
      <c r="CJ113" s="876"/>
      <c r="CK113" s="927"/>
      <c r="CL113" s="821"/>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202728</v>
      </c>
      <c r="AB114" s="780"/>
      <c r="AC114" s="780"/>
      <c r="AD114" s="780"/>
      <c r="AE114" s="781"/>
      <c r="AF114" s="782">
        <v>206673</v>
      </c>
      <c r="AG114" s="780"/>
      <c r="AH114" s="780"/>
      <c r="AI114" s="780"/>
      <c r="AJ114" s="781"/>
      <c r="AK114" s="782">
        <v>204982</v>
      </c>
      <c r="AL114" s="780"/>
      <c r="AM114" s="780"/>
      <c r="AN114" s="780"/>
      <c r="AO114" s="781"/>
      <c r="AP114" s="824">
        <v>1.9</v>
      </c>
      <c r="AQ114" s="825"/>
      <c r="AR114" s="825"/>
      <c r="AS114" s="825"/>
      <c r="AT114" s="826"/>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2768483</v>
      </c>
      <c r="BR114" s="817"/>
      <c r="BS114" s="817"/>
      <c r="BT114" s="817"/>
      <c r="BU114" s="817"/>
      <c r="BV114" s="817">
        <v>2559671</v>
      </c>
      <c r="BW114" s="817"/>
      <c r="BX114" s="817"/>
      <c r="BY114" s="817"/>
      <c r="BZ114" s="817"/>
      <c r="CA114" s="817">
        <v>2537117</v>
      </c>
      <c r="CB114" s="817"/>
      <c r="CC114" s="817"/>
      <c r="CD114" s="817"/>
      <c r="CE114" s="817"/>
      <c r="CF114" s="875">
        <v>23.1</v>
      </c>
      <c r="CG114" s="876"/>
      <c r="CH114" s="876"/>
      <c r="CI114" s="876"/>
      <c r="CJ114" s="876"/>
      <c r="CK114" s="927"/>
      <c r="CL114" s="821"/>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c r="A115" s="914"/>
      <c r="B115" s="915"/>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2397</v>
      </c>
      <c r="AB115" s="919"/>
      <c r="AC115" s="919"/>
      <c r="AD115" s="919"/>
      <c r="AE115" s="920"/>
      <c r="AF115" s="921">
        <v>2014</v>
      </c>
      <c r="AG115" s="919"/>
      <c r="AH115" s="919"/>
      <c r="AI115" s="919"/>
      <c r="AJ115" s="920"/>
      <c r="AK115" s="921">
        <v>2157</v>
      </c>
      <c r="AL115" s="919"/>
      <c r="AM115" s="919"/>
      <c r="AN115" s="919"/>
      <c r="AO115" s="920"/>
      <c r="AP115" s="922">
        <v>0</v>
      </c>
      <c r="AQ115" s="923"/>
      <c r="AR115" s="923"/>
      <c r="AS115" s="923"/>
      <c r="AT115" s="924"/>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v>43192</v>
      </c>
      <c r="BR115" s="817"/>
      <c r="BS115" s="817"/>
      <c r="BT115" s="817"/>
      <c r="BU115" s="817"/>
      <c r="BV115" s="817">
        <v>12250</v>
      </c>
      <c r="BW115" s="817"/>
      <c r="BX115" s="817"/>
      <c r="BY115" s="817"/>
      <c r="BZ115" s="817"/>
      <c r="CA115" s="817">
        <v>11462</v>
      </c>
      <c r="CB115" s="817"/>
      <c r="CC115" s="817"/>
      <c r="CD115" s="817"/>
      <c r="CE115" s="817"/>
      <c r="CF115" s="875">
        <v>0.1</v>
      </c>
      <c r="CG115" s="876"/>
      <c r="CH115" s="876"/>
      <c r="CI115" s="876"/>
      <c r="CJ115" s="876"/>
      <c r="CK115" s="927"/>
      <c r="CL115" s="821"/>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129</v>
      </c>
      <c r="DW115" s="825"/>
      <c r="DX115" s="825"/>
      <c r="DY115" s="825"/>
      <c r="DZ115" s="826"/>
    </row>
    <row r="116" spans="1:130" s="230" customFormat="1" ht="26.25" customHeight="1">
      <c r="A116" s="916"/>
      <c r="B116" s="917"/>
      <c r="C116" s="839" t="s">
        <v>451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454</v>
      </c>
      <c r="Z117" s="897"/>
      <c r="AA117" s="902">
        <v>2701364</v>
      </c>
      <c r="AB117" s="903"/>
      <c r="AC117" s="903"/>
      <c r="AD117" s="903"/>
      <c r="AE117" s="904"/>
      <c r="AF117" s="905">
        <v>2661774</v>
      </c>
      <c r="AG117" s="903"/>
      <c r="AH117" s="903"/>
      <c r="AI117" s="903"/>
      <c r="AJ117" s="904"/>
      <c r="AK117" s="905">
        <v>2591532</v>
      </c>
      <c r="AL117" s="903"/>
      <c r="AM117" s="903"/>
      <c r="AN117" s="903"/>
      <c r="AO117" s="904"/>
      <c r="AP117" s="906"/>
      <c r="AQ117" s="907"/>
      <c r="AR117" s="907"/>
      <c r="AS117" s="907"/>
      <c r="AT117" s="908"/>
      <c r="AU117" s="932"/>
      <c r="AV117" s="933"/>
      <c r="AW117" s="933"/>
      <c r="AX117" s="933"/>
      <c r="AY117" s="933"/>
      <c r="AZ117" s="863" t="s">
        <v>455</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307</v>
      </c>
      <c r="AL118" s="896"/>
      <c r="AM118" s="896"/>
      <c r="AN118" s="896"/>
      <c r="AO118" s="897"/>
      <c r="AP118" s="899" t="s">
        <v>427</v>
      </c>
      <c r="AQ118" s="900"/>
      <c r="AR118" s="900"/>
      <c r="AS118" s="900"/>
      <c r="AT118" s="901"/>
      <c r="AU118" s="932"/>
      <c r="AV118" s="933"/>
      <c r="AW118" s="933"/>
      <c r="AX118" s="933"/>
      <c r="AY118" s="933"/>
      <c r="AZ118" s="838" t="s">
        <v>457</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459</v>
      </c>
      <c r="BP119" s="878"/>
      <c r="BQ119" s="879">
        <v>26057072</v>
      </c>
      <c r="BR119" s="845"/>
      <c r="BS119" s="845"/>
      <c r="BT119" s="845"/>
      <c r="BU119" s="845"/>
      <c r="BV119" s="845">
        <v>24630384</v>
      </c>
      <c r="BW119" s="845"/>
      <c r="BX119" s="845"/>
      <c r="BY119" s="845"/>
      <c r="BZ119" s="845"/>
      <c r="CA119" s="845">
        <v>23539278</v>
      </c>
      <c r="CB119" s="845"/>
      <c r="CC119" s="845"/>
      <c r="CD119" s="845"/>
      <c r="CE119" s="845"/>
      <c r="CF119" s="748"/>
      <c r="CG119" s="749"/>
      <c r="CH119" s="749"/>
      <c r="CI119" s="749"/>
      <c r="CJ119" s="834"/>
      <c r="CK119" s="928"/>
      <c r="CL119" s="823"/>
      <c r="CM119" s="838" t="s">
        <v>460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461</v>
      </c>
      <c r="AV120" s="881"/>
      <c r="AW120" s="881"/>
      <c r="AX120" s="881"/>
      <c r="AY120" s="882"/>
      <c r="AZ120" s="860" t="s">
        <v>462</v>
      </c>
      <c r="BA120" s="808"/>
      <c r="BB120" s="808"/>
      <c r="BC120" s="808"/>
      <c r="BD120" s="808"/>
      <c r="BE120" s="808"/>
      <c r="BF120" s="808"/>
      <c r="BG120" s="808"/>
      <c r="BH120" s="808"/>
      <c r="BI120" s="808"/>
      <c r="BJ120" s="808"/>
      <c r="BK120" s="808"/>
      <c r="BL120" s="808"/>
      <c r="BM120" s="808"/>
      <c r="BN120" s="808"/>
      <c r="BO120" s="808"/>
      <c r="BP120" s="809"/>
      <c r="BQ120" s="861">
        <v>10524479</v>
      </c>
      <c r="BR120" s="842"/>
      <c r="BS120" s="842"/>
      <c r="BT120" s="842"/>
      <c r="BU120" s="842"/>
      <c r="BV120" s="842">
        <v>12216225</v>
      </c>
      <c r="BW120" s="842"/>
      <c r="BX120" s="842"/>
      <c r="BY120" s="842"/>
      <c r="BZ120" s="842"/>
      <c r="CA120" s="842">
        <v>13049470</v>
      </c>
      <c r="CB120" s="842"/>
      <c r="CC120" s="842"/>
      <c r="CD120" s="842"/>
      <c r="CE120" s="842"/>
      <c r="CF120" s="866">
        <v>118.8</v>
      </c>
      <c r="CG120" s="867"/>
      <c r="CH120" s="867"/>
      <c r="CI120" s="867"/>
      <c r="CJ120" s="867"/>
      <c r="CK120" s="868" t="s">
        <v>463</v>
      </c>
      <c r="CL120" s="852"/>
      <c r="CM120" s="852"/>
      <c r="CN120" s="852"/>
      <c r="CO120" s="853"/>
      <c r="CP120" s="872" t="s">
        <v>405</v>
      </c>
      <c r="CQ120" s="873"/>
      <c r="CR120" s="873"/>
      <c r="CS120" s="873"/>
      <c r="CT120" s="873"/>
      <c r="CU120" s="873"/>
      <c r="CV120" s="873"/>
      <c r="CW120" s="873"/>
      <c r="CX120" s="873"/>
      <c r="CY120" s="873"/>
      <c r="CZ120" s="873"/>
      <c r="DA120" s="873"/>
      <c r="DB120" s="873"/>
      <c r="DC120" s="873"/>
      <c r="DD120" s="873"/>
      <c r="DE120" s="873"/>
      <c r="DF120" s="874"/>
      <c r="DG120" s="861">
        <v>723940</v>
      </c>
      <c r="DH120" s="842"/>
      <c r="DI120" s="842"/>
      <c r="DJ120" s="842"/>
      <c r="DK120" s="842"/>
      <c r="DL120" s="842">
        <v>689265</v>
      </c>
      <c r="DM120" s="842"/>
      <c r="DN120" s="842"/>
      <c r="DO120" s="842"/>
      <c r="DP120" s="842"/>
      <c r="DQ120" s="842">
        <v>672628</v>
      </c>
      <c r="DR120" s="842"/>
      <c r="DS120" s="842"/>
      <c r="DT120" s="842"/>
      <c r="DU120" s="842"/>
      <c r="DV120" s="843">
        <v>6.1</v>
      </c>
      <c r="DW120" s="843"/>
      <c r="DX120" s="843"/>
      <c r="DY120" s="843"/>
      <c r="DZ120" s="844"/>
    </row>
    <row r="121" spans="1:130" s="230" customFormat="1" ht="26.25" customHeight="1">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465</v>
      </c>
      <c r="AL121" s="780"/>
      <c r="AM121" s="780"/>
      <c r="AN121" s="780"/>
      <c r="AO121" s="781"/>
      <c r="AP121" s="824" t="s">
        <v>129</v>
      </c>
      <c r="AQ121" s="825"/>
      <c r="AR121" s="825"/>
      <c r="AS121" s="825"/>
      <c r="AT121" s="826"/>
      <c r="AU121" s="883"/>
      <c r="AV121" s="884"/>
      <c r="AW121" s="884"/>
      <c r="AX121" s="884"/>
      <c r="AY121" s="885"/>
      <c r="AZ121" s="815" t="s">
        <v>466</v>
      </c>
      <c r="BA121" s="752"/>
      <c r="BB121" s="752"/>
      <c r="BC121" s="752"/>
      <c r="BD121" s="752"/>
      <c r="BE121" s="752"/>
      <c r="BF121" s="752"/>
      <c r="BG121" s="752"/>
      <c r="BH121" s="752"/>
      <c r="BI121" s="752"/>
      <c r="BJ121" s="752"/>
      <c r="BK121" s="752"/>
      <c r="BL121" s="752"/>
      <c r="BM121" s="752"/>
      <c r="BN121" s="752"/>
      <c r="BO121" s="752"/>
      <c r="BP121" s="753"/>
      <c r="BQ121" s="816">
        <v>466610</v>
      </c>
      <c r="BR121" s="817"/>
      <c r="BS121" s="817"/>
      <c r="BT121" s="817"/>
      <c r="BU121" s="817"/>
      <c r="BV121" s="817">
        <v>537185</v>
      </c>
      <c r="BW121" s="817"/>
      <c r="BX121" s="817"/>
      <c r="BY121" s="817"/>
      <c r="BZ121" s="817"/>
      <c r="CA121" s="817">
        <v>640948</v>
      </c>
      <c r="CB121" s="817"/>
      <c r="CC121" s="817"/>
      <c r="CD121" s="817"/>
      <c r="CE121" s="817"/>
      <c r="CF121" s="875">
        <v>5.8</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519684</v>
      </c>
      <c r="DH121" s="817"/>
      <c r="DI121" s="817"/>
      <c r="DJ121" s="817"/>
      <c r="DK121" s="817"/>
      <c r="DL121" s="817">
        <v>481622</v>
      </c>
      <c r="DM121" s="817"/>
      <c r="DN121" s="817"/>
      <c r="DO121" s="817"/>
      <c r="DP121" s="817"/>
      <c r="DQ121" s="817">
        <v>432224</v>
      </c>
      <c r="DR121" s="817"/>
      <c r="DS121" s="817"/>
      <c r="DT121" s="817"/>
      <c r="DU121" s="817"/>
      <c r="DV121" s="794">
        <v>3.9</v>
      </c>
      <c r="DW121" s="794"/>
      <c r="DX121" s="794"/>
      <c r="DY121" s="794"/>
      <c r="DZ121" s="795"/>
    </row>
    <row r="122" spans="1:130" s="230" customFormat="1" ht="26.25" customHeight="1">
      <c r="A122" s="820"/>
      <c r="B122" s="821"/>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467</v>
      </c>
      <c r="BA122" s="839"/>
      <c r="BB122" s="839"/>
      <c r="BC122" s="839"/>
      <c r="BD122" s="839"/>
      <c r="BE122" s="839"/>
      <c r="BF122" s="839"/>
      <c r="BG122" s="839"/>
      <c r="BH122" s="839"/>
      <c r="BI122" s="839"/>
      <c r="BJ122" s="839"/>
      <c r="BK122" s="839"/>
      <c r="BL122" s="839"/>
      <c r="BM122" s="839"/>
      <c r="BN122" s="839"/>
      <c r="BO122" s="839"/>
      <c r="BP122" s="840"/>
      <c r="BQ122" s="879">
        <v>15813168</v>
      </c>
      <c r="BR122" s="845"/>
      <c r="BS122" s="845"/>
      <c r="BT122" s="845"/>
      <c r="BU122" s="845"/>
      <c r="BV122" s="845">
        <v>14934057</v>
      </c>
      <c r="BW122" s="845"/>
      <c r="BX122" s="845"/>
      <c r="BY122" s="845"/>
      <c r="BZ122" s="845"/>
      <c r="CA122" s="845">
        <v>14053415</v>
      </c>
      <c r="CB122" s="845"/>
      <c r="CC122" s="845"/>
      <c r="CD122" s="845"/>
      <c r="CE122" s="845"/>
      <c r="CF122" s="846">
        <v>127.9</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v>216775</v>
      </c>
      <c r="DH122" s="817"/>
      <c r="DI122" s="817"/>
      <c r="DJ122" s="817"/>
      <c r="DK122" s="817"/>
      <c r="DL122" s="817">
        <v>171275</v>
      </c>
      <c r="DM122" s="817"/>
      <c r="DN122" s="817"/>
      <c r="DO122" s="817"/>
      <c r="DP122" s="817"/>
      <c r="DQ122" s="817">
        <v>130755</v>
      </c>
      <c r="DR122" s="817"/>
      <c r="DS122" s="817"/>
      <c r="DT122" s="817"/>
      <c r="DU122" s="817"/>
      <c r="DV122" s="794">
        <v>1.2</v>
      </c>
      <c r="DW122" s="794"/>
      <c r="DX122" s="794"/>
      <c r="DY122" s="794"/>
      <c r="DZ122" s="795"/>
    </row>
    <row r="123" spans="1:130" s="230" customFormat="1" ht="26.25" customHeight="1">
      <c r="A123" s="820"/>
      <c r="B123" s="821"/>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468</v>
      </c>
      <c r="BP123" s="878"/>
      <c r="BQ123" s="832">
        <v>26804257</v>
      </c>
      <c r="BR123" s="833"/>
      <c r="BS123" s="833"/>
      <c r="BT123" s="833"/>
      <c r="BU123" s="833"/>
      <c r="BV123" s="833">
        <v>27687467</v>
      </c>
      <c r="BW123" s="833"/>
      <c r="BX123" s="833"/>
      <c r="BY123" s="833"/>
      <c r="BZ123" s="833"/>
      <c r="CA123" s="833">
        <v>27743833</v>
      </c>
      <c r="CB123" s="833"/>
      <c r="CC123" s="833"/>
      <c r="CD123" s="833"/>
      <c r="CE123" s="833"/>
      <c r="CF123" s="748"/>
      <c r="CG123" s="749"/>
      <c r="CH123" s="749"/>
      <c r="CI123" s="749"/>
      <c r="CJ123" s="834"/>
      <c r="CK123" s="869"/>
      <c r="CL123" s="855"/>
      <c r="CM123" s="855"/>
      <c r="CN123" s="855"/>
      <c r="CO123" s="856"/>
      <c r="CP123" s="835" t="s">
        <v>403</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465</v>
      </c>
      <c r="DW123" s="825"/>
      <c r="DX123" s="825"/>
      <c r="DY123" s="825"/>
      <c r="DZ123" s="826"/>
    </row>
    <row r="124" spans="1:130" s="230" customFormat="1" ht="26.25" customHeight="1" thickBot="1">
      <c r="A124" s="820"/>
      <c r="B124" s="821"/>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469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129</v>
      </c>
      <c r="BR124" s="831"/>
      <c r="BS124" s="831"/>
      <c r="BT124" s="831"/>
      <c r="BU124" s="831"/>
      <c r="BV124" s="831" t="s">
        <v>129</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470</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465</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c r="A125" s="820"/>
      <c r="B125" s="821"/>
      <c r="C125" s="815"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471</v>
      </c>
      <c r="CL125" s="852"/>
      <c r="CM125" s="852"/>
      <c r="CN125" s="852"/>
      <c r="CO125" s="853"/>
      <c r="CP125" s="860" t="s">
        <v>472</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c r="A126" s="820"/>
      <c r="B126" s="821"/>
      <c r="C126" s="815"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473</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465</v>
      </c>
      <c r="DM126" s="817"/>
      <c r="DN126" s="817"/>
      <c r="DO126" s="817"/>
      <c r="DP126" s="817"/>
      <c r="DQ126" s="817" t="s">
        <v>465</v>
      </c>
      <c r="DR126" s="817"/>
      <c r="DS126" s="817"/>
      <c r="DT126" s="817"/>
      <c r="DU126" s="817"/>
      <c r="DV126" s="794" t="s">
        <v>129</v>
      </c>
      <c r="DW126" s="794"/>
      <c r="DX126" s="794"/>
      <c r="DY126" s="794"/>
      <c r="DZ126" s="795"/>
    </row>
    <row r="127" spans="1:130" s="230" customFormat="1" ht="26.25" customHeight="1">
      <c r="A127" s="822"/>
      <c r="B127" s="823"/>
      <c r="C127" s="838" t="s">
        <v>474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2397</v>
      </c>
      <c r="AB127" s="780"/>
      <c r="AC127" s="780"/>
      <c r="AD127" s="780"/>
      <c r="AE127" s="781"/>
      <c r="AF127" s="782">
        <v>2014</v>
      </c>
      <c r="AG127" s="780"/>
      <c r="AH127" s="780"/>
      <c r="AI127" s="780"/>
      <c r="AJ127" s="781"/>
      <c r="AK127" s="782">
        <v>2157</v>
      </c>
      <c r="AL127" s="780"/>
      <c r="AM127" s="780"/>
      <c r="AN127" s="780"/>
      <c r="AO127" s="781"/>
      <c r="AP127" s="824">
        <v>0</v>
      </c>
      <c r="AQ127" s="825"/>
      <c r="AR127" s="825"/>
      <c r="AS127" s="825"/>
      <c r="AT127" s="826"/>
      <c r="AU127" s="232"/>
      <c r="AV127" s="232"/>
      <c r="AW127" s="232"/>
      <c r="AX127" s="841" t="s">
        <v>475</v>
      </c>
      <c r="AY127" s="812"/>
      <c r="AZ127" s="812"/>
      <c r="BA127" s="812"/>
      <c r="BB127" s="812"/>
      <c r="BC127" s="812"/>
      <c r="BD127" s="812"/>
      <c r="BE127" s="813"/>
      <c r="BF127" s="811" t="s">
        <v>476</v>
      </c>
      <c r="BG127" s="812"/>
      <c r="BH127" s="812"/>
      <c r="BI127" s="812"/>
      <c r="BJ127" s="812"/>
      <c r="BK127" s="812"/>
      <c r="BL127" s="813"/>
      <c r="BM127" s="811" t="s">
        <v>477</v>
      </c>
      <c r="BN127" s="812"/>
      <c r="BO127" s="812"/>
      <c r="BP127" s="812"/>
      <c r="BQ127" s="812"/>
      <c r="BR127" s="812"/>
      <c r="BS127" s="813"/>
      <c r="BT127" s="811" t="s">
        <v>478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479</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c r="A128" s="796" t="s">
        <v>480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481</v>
      </c>
      <c r="X128" s="798"/>
      <c r="Y128" s="798"/>
      <c r="Z128" s="799"/>
      <c r="AA128" s="800">
        <v>45181</v>
      </c>
      <c r="AB128" s="801"/>
      <c r="AC128" s="801"/>
      <c r="AD128" s="801"/>
      <c r="AE128" s="802"/>
      <c r="AF128" s="803">
        <v>41121</v>
      </c>
      <c r="AG128" s="801"/>
      <c r="AH128" s="801"/>
      <c r="AI128" s="801"/>
      <c r="AJ128" s="802"/>
      <c r="AK128" s="803">
        <v>41443</v>
      </c>
      <c r="AL128" s="801"/>
      <c r="AM128" s="801"/>
      <c r="AN128" s="801"/>
      <c r="AO128" s="802"/>
      <c r="AP128" s="804"/>
      <c r="AQ128" s="805"/>
      <c r="AR128" s="805"/>
      <c r="AS128" s="805"/>
      <c r="AT128" s="806"/>
      <c r="AU128" s="232"/>
      <c r="AV128" s="232"/>
      <c r="AW128" s="232"/>
      <c r="AX128" s="807" t="s">
        <v>482</v>
      </c>
      <c r="AY128" s="808"/>
      <c r="AZ128" s="808"/>
      <c r="BA128" s="808"/>
      <c r="BB128" s="808"/>
      <c r="BC128" s="808"/>
      <c r="BD128" s="808"/>
      <c r="BE128" s="809"/>
      <c r="BF128" s="786" t="s">
        <v>129</v>
      </c>
      <c r="BG128" s="787"/>
      <c r="BH128" s="787"/>
      <c r="BI128" s="787"/>
      <c r="BJ128" s="787"/>
      <c r="BK128" s="787"/>
      <c r="BL128" s="810"/>
      <c r="BM128" s="786">
        <v>12.97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483</v>
      </c>
      <c r="CQ128" s="730"/>
      <c r="CR128" s="730"/>
      <c r="CS128" s="730"/>
      <c r="CT128" s="730"/>
      <c r="CU128" s="730"/>
      <c r="CV128" s="730"/>
      <c r="CW128" s="730"/>
      <c r="CX128" s="730"/>
      <c r="CY128" s="730"/>
      <c r="CZ128" s="730"/>
      <c r="DA128" s="730"/>
      <c r="DB128" s="730"/>
      <c r="DC128" s="730"/>
      <c r="DD128" s="730"/>
      <c r="DE128" s="730"/>
      <c r="DF128" s="731"/>
      <c r="DG128" s="790">
        <v>43192</v>
      </c>
      <c r="DH128" s="791"/>
      <c r="DI128" s="791"/>
      <c r="DJ128" s="791"/>
      <c r="DK128" s="791"/>
      <c r="DL128" s="791">
        <v>12250</v>
      </c>
      <c r="DM128" s="791"/>
      <c r="DN128" s="791"/>
      <c r="DO128" s="791"/>
      <c r="DP128" s="791"/>
      <c r="DQ128" s="791">
        <v>11462</v>
      </c>
      <c r="DR128" s="791"/>
      <c r="DS128" s="791"/>
      <c r="DT128" s="791"/>
      <c r="DU128" s="791"/>
      <c r="DV128" s="792">
        <v>0.1</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484</v>
      </c>
      <c r="X129" s="777"/>
      <c r="Y129" s="777"/>
      <c r="Z129" s="778"/>
      <c r="AA129" s="779">
        <v>12728369</v>
      </c>
      <c r="AB129" s="780"/>
      <c r="AC129" s="780"/>
      <c r="AD129" s="780"/>
      <c r="AE129" s="781"/>
      <c r="AF129" s="782">
        <v>13343212</v>
      </c>
      <c r="AG129" s="780"/>
      <c r="AH129" s="780"/>
      <c r="AI129" s="780"/>
      <c r="AJ129" s="781"/>
      <c r="AK129" s="782">
        <v>12765513</v>
      </c>
      <c r="AL129" s="780"/>
      <c r="AM129" s="780"/>
      <c r="AN129" s="780"/>
      <c r="AO129" s="781"/>
      <c r="AP129" s="783"/>
      <c r="AQ129" s="784"/>
      <c r="AR129" s="784"/>
      <c r="AS129" s="784"/>
      <c r="AT129" s="785"/>
      <c r="AU129" s="233"/>
      <c r="AV129" s="233"/>
      <c r="AW129" s="233"/>
      <c r="AX129" s="751" t="s">
        <v>485</v>
      </c>
      <c r="AY129" s="752"/>
      <c r="AZ129" s="752"/>
      <c r="BA129" s="752"/>
      <c r="BB129" s="752"/>
      <c r="BC129" s="752"/>
      <c r="BD129" s="752"/>
      <c r="BE129" s="753"/>
      <c r="BF129" s="770" t="s">
        <v>129</v>
      </c>
      <c r="BG129" s="771"/>
      <c r="BH129" s="771"/>
      <c r="BI129" s="771"/>
      <c r="BJ129" s="771"/>
      <c r="BK129" s="771"/>
      <c r="BL129" s="772"/>
      <c r="BM129" s="770">
        <v>17.97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486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487</v>
      </c>
      <c r="X130" s="777"/>
      <c r="Y130" s="777"/>
      <c r="Z130" s="778"/>
      <c r="AA130" s="779">
        <v>1867125</v>
      </c>
      <c r="AB130" s="780"/>
      <c r="AC130" s="780"/>
      <c r="AD130" s="780"/>
      <c r="AE130" s="781"/>
      <c r="AF130" s="782">
        <v>1853903</v>
      </c>
      <c r="AG130" s="780"/>
      <c r="AH130" s="780"/>
      <c r="AI130" s="780"/>
      <c r="AJ130" s="781"/>
      <c r="AK130" s="782">
        <v>1780951</v>
      </c>
      <c r="AL130" s="780"/>
      <c r="AM130" s="780"/>
      <c r="AN130" s="780"/>
      <c r="AO130" s="781"/>
      <c r="AP130" s="783"/>
      <c r="AQ130" s="784"/>
      <c r="AR130" s="784"/>
      <c r="AS130" s="784"/>
      <c r="AT130" s="785"/>
      <c r="AU130" s="233"/>
      <c r="AV130" s="233"/>
      <c r="AW130" s="233"/>
      <c r="AX130" s="751" t="s">
        <v>488</v>
      </c>
      <c r="AY130" s="752"/>
      <c r="AZ130" s="752"/>
      <c r="BA130" s="752"/>
      <c r="BB130" s="752"/>
      <c r="BC130" s="752"/>
      <c r="BD130" s="752"/>
      <c r="BE130" s="753"/>
      <c r="BF130" s="754">
        <v>6.9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489</v>
      </c>
      <c r="X131" s="761"/>
      <c r="Y131" s="761"/>
      <c r="Z131" s="762"/>
      <c r="AA131" s="763">
        <v>10861244</v>
      </c>
      <c r="AB131" s="764"/>
      <c r="AC131" s="764"/>
      <c r="AD131" s="764"/>
      <c r="AE131" s="765"/>
      <c r="AF131" s="766">
        <v>11489309</v>
      </c>
      <c r="AG131" s="764"/>
      <c r="AH131" s="764"/>
      <c r="AI131" s="764"/>
      <c r="AJ131" s="765"/>
      <c r="AK131" s="766">
        <v>10984562</v>
      </c>
      <c r="AL131" s="764"/>
      <c r="AM131" s="764"/>
      <c r="AN131" s="764"/>
      <c r="AO131" s="765"/>
      <c r="AP131" s="767"/>
      <c r="AQ131" s="768"/>
      <c r="AR131" s="768"/>
      <c r="AS131" s="768"/>
      <c r="AT131" s="769"/>
      <c r="AU131" s="233"/>
      <c r="AV131" s="233"/>
      <c r="AW131" s="233"/>
      <c r="AX131" s="729" t="s">
        <v>490</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492</v>
      </c>
      <c r="W132" s="742"/>
      <c r="X132" s="742"/>
      <c r="Y132" s="742"/>
      <c r="Z132" s="743"/>
      <c r="AA132" s="744">
        <v>7.2648952549999999</v>
      </c>
      <c r="AB132" s="745"/>
      <c r="AC132" s="745"/>
      <c r="AD132" s="745"/>
      <c r="AE132" s="746"/>
      <c r="AF132" s="747">
        <v>6.6735960329999999</v>
      </c>
      <c r="AG132" s="745"/>
      <c r="AH132" s="745"/>
      <c r="AI132" s="745"/>
      <c r="AJ132" s="746"/>
      <c r="AK132" s="747">
        <v>7.0019908290000004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493</v>
      </c>
      <c r="W133" s="721"/>
      <c r="X133" s="721"/>
      <c r="Y133" s="721"/>
      <c r="Z133" s="722"/>
      <c r="AA133" s="723">
        <v>7.1</v>
      </c>
      <c r="AB133" s="724"/>
      <c r="AC133" s="724"/>
      <c r="AD133" s="724"/>
      <c r="AE133" s="725"/>
      <c r="AF133" s="723">
        <v>6.9</v>
      </c>
      <c r="AG133" s="724"/>
      <c r="AH133" s="724"/>
      <c r="AI133" s="724"/>
      <c r="AJ133" s="725"/>
      <c r="AK133" s="723">
        <v>6.9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hyPOUVhaaaGAqgRo6zw9fjlLP/5dB5L2f1bdRxugEQR/XTO3pAb5hc+JH3TcVUXz3bK4BUkxQMfuCE1Hxfu1Q==" saltValue="TUyrYdSJ/G5w1n0wE1Sg3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CBAE8-1E12-4C05-9CDC-591A325DB134}">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rD0PnCWilrGHJIoA+DHKNRqQ+XxYN+xBtF+e54fFAiHv9hMxOxgFlHHavi2MANCZdH1EXpopoX7eX2YgXRi2MA==" saltValue="rEMReW4Sno04aWUozqXs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0bk1ZRgiCv5qZ3KnlP4JfRHI7l4fQZZgJ3JclZVyJh9NpEnZB3UHaeYJIN1qz3l+bylesiV3kmIGzhfOfaQxg==" saltValue="KvV6fM8abH+pxwfwS4hA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497</v>
      </c>
      <c r="AP7" s="272"/>
      <c r="AQ7" s="273" t="s">
        <v>498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499</v>
      </c>
      <c r="AQ8" s="279" t="s">
        <v>500</v>
      </c>
      <c r="AR8" s="280" t="s">
        <v>501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502</v>
      </c>
      <c r="AL9" s="1131"/>
      <c r="AM9" s="1131"/>
      <c r="AN9" s="1132"/>
      <c r="AO9" s="281">
        <v>3550051</v>
      </c>
      <c r="AP9" s="281">
        <v>108415</v>
      </c>
      <c r="AQ9" s="282">
        <v>105319</v>
      </c>
      <c r="AR9" s="283">
        <v>2.9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503</v>
      </c>
      <c r="AL10" s="1131"/>
      <c r="AM10" s="1131"/>
      <c r="AN10" s="1132"/>
      <c r="AO10" s="284">
        <v>576953</v>
      </c>
      <c r="AP10" s="284">
        <v>17620</v>
      </c>
      <c r="AQ10" s="285">
        <v>9860</v>
      </c>
      <c r="AR10" s="286">
        <v>78.7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504</v>
      </c>
      <c r="AL11" s="1131"/>
      <c r="AM11" s="1131"/>
      <c r="AN11" s="1132"/>
      <c r="AO11" s="284" t="s">
        <v>505</v>
      </c>
      <c r="AP11" s="284" t="s">
        <v>505</v>
      </c>
      <c r="AQ11" s="285">
        <v>1656</v>
      </c>
      <c r="AR11" s="286" t="s">
        <v>505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506</v>
      </c>
      <c r="AL12" s="1131"/>
      <c r="AM12" s="1131"/>
      <c r="AN12" s="1132"/>
      <c r="AO12" s="284" t="s">
        <v>505</v>
      </c>
      <c r="AP12" s="284" t="s">
        <v>505</v>
      </c>
      <c r="AQ12" s="285">
        <v>3</v>
      </c>
      <c r="AR12" s="286" t="s">
        <v>505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507</v>
      </c>
      <c r="AL13" s="1131"/>
      <c r="AM13" s="1131"/>
      <c r="AN13" s="1132"/>
      <c r="AO13" s="284">
        <v>119828</v>
      </c>
      <c r="AP13" s="284">
        <v>3659</v>
      </c>
      <c r="AQ13" s="285">
        <v>4056</v>
      </c>
      <c r="AR13" s="286">
        <v>-9.8000000000000007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508</v>
      </c>
      <c r="AL14" s="1131"/>
      <c r="AM14" s="1131"/>
      <c r="AN14" s="1132"/>
      <c r="AO14" s="284">
        <v>125324</v>
      </c>
      <c r="AP14" s="284">
        <v>3827</v>
      </c>
      <c r="AQ14" s="285">
        <v>2339</v>
      </c>
      <c r="AR14" s="286">
        <v>63.6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509</v>
      </c>
      <c r="AL15" s="1134"/>
      <c r="AM15" s="1134"/>
      <c r="AN15" s="1135"/>
      <c r="AO15" s="284">
        <v>-402490</v>
      </c>
      <c r="AP15" s="284">
        <v>-12292</v>
      </c>
      <c r="AQ15" s="285">
        <v>-7717</v>
      </c>
      <c r="AR15" s="286">
        <v>59.3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186</v>
      </c>
      <c r="AL16" s="1134"/>
      <c r="AM16" s="1134"/>
      <c r="AN16" s="1135"/>
      <c r="AO16" s="284">
        <v>3969666</v>
      </c>
      <c r="AP16" s="284">
        <v>121230</v>
      </c>
      <c r="AQ16" s="285">
        <v>115515</v>
      </c>
      <c r="AR16" s="286">
        <v>4.9000000000000004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514</v>
      </c>
      <c r="AL21" s="1137"/>
      <c r="AM21" s="1137"/>
      <c r="AN21" s="1138"/>
      <c r="AO21" s="297">
        <v>10.72</v>
      </c>
      <c r="AP21" s="298">
        <v>10.69</v>
      </c>
      <c r="AQ21" s="299">
        <v>0.03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515</v>
      </c>
      <c r="AL22" s="1137"/>
      <c r="AM22" s="1137"/>
      <c r="AN22" s="1138"/>
      <c r="AO22" s="302">
        <v>98</v>
      </c>
      <c r="AP22" s="303">
        <v>97.4</v>
      </c>
      <c r="AQ22" s="304">
        <v>0.6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516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497</v>
      </c>
      <c r="AP30" s="272"/>
      <c r="AQ30" s="273" t="s">
        <v>498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499</v>
      </c>
      <c r="AQ31" s="279" t="s">
        <v>500</v>
      </c>
      <c r="AR31" s="280" t="s">
        <v>501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519</v>
      </c>
      <c r="AL32" s="1121"/>
      <c r="AM32" s="1121"/>
      <c r="AN32" s="1122"/>
      <c r="AO32" s="312">
        <v>2229781</v>
      </c>
      <c r="AP32" s="312">
        <v>68095</v>
      </c>
      <c r="AQ32" s="313">
        <v>74824</v>
      </c>
      <c r="AR32" s="314">
        <v>-9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520</v>
      </c>
      <c r="AL33" s="1121"/>
      <c r="AM33" s="1121"/>
      <c r="AN33" s="1122"/>
      <c r="AO33" s="312" t="s">
        <v>505</v>
      </c>
      <c r="AP33" s="312" t="s">
        <v>505</v>
      </c>
      <c r="AQ33" s="313" t="s">
        <v>505</v>
      </c>
      <c r="AR33" s="314" t="s">
        <v>505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521</v>
      </c>
      <c r="AL34" s="1121"/>
      <c r="AM34" s="1121"/>
      <c r="AN34" s="1122"/>
      <c r="AO34" s="312" t="s">
        <v>505</v>
      </c>
      <c r="AP34" s="312" t="s">
        <v>505</v>
      </c>
      <c r="AQ34" s="313">
        <v>1</v>
      </c>
      <c r="AR34" s="314" t="s">
        <v>505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522</v>
      </c>
      <c r="AL35" s="1121"/>
      <c r="AM35" s="1121"/>
      <c r="AN35" s="1122"/>
      <c r="AO35" s="312">
        <v>154612</v>
      </c>
      <c r="AP35" s="312">
        <v>4722</v>
      </c>
      <c r="AQ35" s="313">
        <v>17427</v>
      </c>
      <c r="AR35" s="314">
        <v>-72.900000000000006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523</v>
      </c>
      <c r="AL36" s="1121"/>
      <c r="AM36" s="1121"/>
      <c r="AN36" s="1122"/>
      <c r="AO36" s="312">
        <v>204982</v>
      </c>
      <c r="AP36" s="312">
        <v>6260</v>
      </c>
      <c r="AQ36" s="313">
        <v>2447</v>
      </c>
      <c r="AR36" s="314">
        <v>155.80000000000001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524</v>
      </c>
      <c r="AL37" s="1121"/>
      <c r="AM37" s="1121"/>
      <c r="AN37" s="1122"/>
      <c r="AO37" s="312">
        <v>2157</v>
      </c>
      <c r="AP37" s="312">
        <v>66</v>
      </c>
      <c r="AQ37" s="313">
        <v>591</v>
      </c>
      <c r="AR37" s="314">
        <v>-88.8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525</v>
      </c>
      <c r="AL38" s="1124"/>
      <c r="AM38" s="1124"/>
      <c r="AN38" s="1125"/>
      <c r="AO38" s="315" t="s">
        <v>505</v>
      </c>
      <c r="AP38" s="315" t="s">
        <v>505</v>
      </c>
      <c r="AQ38" s="316">
        <v>2</v>
      </c>
      <c r="AR38" s="304" t="s">
        <v>505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526</v>
      </c>
      <c r="AL39" s="1124"/>
      <c r="AM39" s="1124"/>
      <c r="AN39" s="1125"/>
      <c r="AO39" s="312">
        <v>-41443</v>
      </c>
      <c r="AP39" s="312">
        <v>-1266</v>
      </c>
      <c r="AQ39" s="313">
        <v>-3618</v>
      </c>
      <c r="AR39" s="314">
        <v>-65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527</v>
      </c>
      <c r="AL40" s="1121"/>
      <c r="AM40" s="1121"/>
      <c r="AN40" s="1122"/>
      <c r="AO40" s="312">
        <v>-1780951</v>
      </c>
      <c r="AP40" s="312">
        <v>-54388</v>
      </c>
      <c r="AQ40" s="313">
        <v>-63812</v>
      </c>
      <c r="AR40" s="314">
        <v>-14.8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769138</v>
      </c>
      <c r="AP41" s="312">
        <v>23489</v>
      </c>
      <c r="AQ41" s="313">
        <v>27863</v>
      </c>
      <c r="AR41" s="314">
        <v>-15.7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497</v>
      </c>
      <c r="AN49" s="1115" t="s">
        <v>531</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532</v>
      </c>
      <c r="AO50" s="329" t="s">
        <v>533</v>
      </c>
      <c r="AP50" s="330" t="s">
        <v>534</v>
      </c>
      <c r="AQ50" s="331" t="s">
        <v>535</v>
      </c>
      <c r="AR50" s="332" t="s">
        <v>536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2687039</v>
      </c>
      <c r="AN51" s="334">
        <v>75869</v>
      </c>
      <c r="AO51" s="335">
        <v>-2.5</v>
      </c>
      <c r="AP51" s="336">
        <v>83774</v>
      </c>
      <c r="AQ51" s="337">
        <v>-1.5</v>
      </c>
      <c r="AR51" s="338">
        <v>-1</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1491786</v>
      </c>
      <c r="AN52" s="342">
        <v>42121</v>
      </c>
      <c r="AO52" s="343">
        <v>19.899999999999999</v>
      </c>
      <c r="AP52" s="344">
        <v>52179</v>
      </c>
      <c r="AQ52" s="345">
        <v>2.7</v>
      </c>
      <c r="AR52" s="346">
        <v>17.2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3158992</v>
      </c>
      <c r="AN53" s="334">
        <v>90836</v>
      </c>
      <c r="AO53" s="335">
        <v>19.7</v>
      </c>
      <c r="AP53" s="336">
        <v>132981</v>
      </c>
      <c r="AQ53" s="337">
        <v>58.7</v>
      </c>
      <c r="AR53" s="338">
        <v>-39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1568586</v>
      </c>
      <c r="AN54" s="342">
        <v>45104</v>
      </c>
      <c r="AO54" s="343">
        <v>7.1</v>
      </c>
      <c r="AP54" s="344">
        <v>56973</v>
      </c>
      <c r="AQ54" s="345">
        <v>9.1999999999999993</v>
      </c>
      <c r="AR54" s="346">
        <v>-2.1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2224005</v>
      </c>
      <c r="AN55" s="334">
        <v>65121</v>
      </c>
      <c r="AO55" s="335">
        <v>-28.3</v>
      </c>
      <c r="AP55" s="336">
        <v>128523</v>
      </c>
      <c r="AQ55" s="337">
        <v>-3.4</v>
      </c>
      <c r="AR55" s="338">
        <v>-24.9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1256776</v>
      </c>
      <c r="AN56" s="342">
        <v>36799</v>
      </c>
      <c r="AO56" s="343">
        <v>-18.399999999999999</v>
      </c>
      <c r="AP56" s="344">
        <v>56792</v>
      </c>
      <c r="AQ56" s="345">
        <v>-0.3</v>
      </c>
      <c r="AR56" s="346">
        <v>-18.100000000000001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3418581</v>
      </c>
      <c r="AN57" s="334">
        <v>102114</v>
      </c>
      <c r="AO57" s="335">
        <v>56.8</v>
      </c>
      <c r="AP57" s="336">
        <v>96469</v>
      </c>
      <c r="AQ57" s="337">
        <v>-24.9</v>
      </c>
      <c r="AR57" s="338">
        <v>81.7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1235096</v>
      </c>
      <c r="AN58" s="342">
        <v>36893</v>
      </c>
      <c r="AO58" s="343">
        <v>0.3</v>
      </c>
      <c r="AP58" s="344">
        <v>49775</v>
      </c>
      <c r="AQ58" s="345">
        <v>-12.4</v>
      </c>
      <c r="AR58" s="346">
        <v>12.7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3096778</v>
      </c>
      <c r="AN59" s="334">
        <v>94573</v>
      </c>
      <c r="AO59" s="335">
        <v>-7.4</v>
      </c>
      <c r="AP59" s="336">
        <v>85743</v>
      </c>
      <c r="AQ59" s="337">
        <v>-11.1</v>
      </c>
      <c r="AR59" s="338">
        <v>3.7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1479578</v>
      </c>
      <c r="AN60" s="342">
        <v>45185</v>
      </c>
      <c r="AO60" s="343">
        <v>22.5</v>
      </c>
      <c r="AP60" s="344">
        <v>45231</v>
      </c>
      <c r="AQ60" s="345">
        <v>-9.1</v>
      </c>
      <c r="AR60" s="346">
        <v>31.6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2917079</v>
      </c>
      <c r="AN61" s="349">
        <v>85703</v>
      </c>
      <c r="AO61" s="350">
        <v>7.7</v>
      </c>
      <c r="AP61" s="351">
        <v>105498</v>
      </c>
      <c r="AQ61" s="352">
        <v>3.6</v>
      </c>
      <c r="AR61" s="338">
        <v>4.0999999999999996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1406364</v>
      </c>
      <c r="AN62" s="342">
        <v>41220</v>
      </c>
      <c r="AO62" s="343">
        <v>6.3</v>
      </c>
      <c r="AP62" s="344">
        <v>52190</v>
      </c>
      <c r="AQ62" s="345">
        <v>-2</v>
      </c>
      <c r="AR62" s="346">
        <v>8.3000000000000007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kYVHb1Xli4lW1LxU8EuOwAYm3V4KRrfsdARWgXws/AEnfLLo7ZbuxnBY7WotPWTmuLCZHFAe/VuaiO2+gJ61MA==" saltValue="UDkXYGzP2mUEKWF559EPq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545</v>
      </c>
    </row>
    <row r="121" spans="125:125" ht="13.5" hidden="1" customHeight="1">
      <c r="DU121" s="259"/>
    </row>
  </sheetData>
  <sheetProtection algorithmName="SHA-512" hashValue="1mBd+eIHSQVeM4HkJCfRrUH6R8NeMZbxNF3easoeftXaq4DWiYzMR2zyK8dCXpVk7GykuiKfkjsmUlfbSp7xmQ==" saltValue="snF+TCWPHq76ywBa9lKA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546</v>
      </c>
    </row>
  </sheetData>
  <sheetProtection algorithmName="SHA-512" hashValue="vOgHsxQrHNITCDlj4H/xSwkYsrUfALyDmaGzp3aj/xsu1ygtN9bSV+7IFpRfg1xR61BBIBbRzStt3ICRVVAIHg==" saltValue="DDgYFQZ4wjTnUV3+t3h7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39" t="s">
        <v>3</v>
      </c>
      <c r="D47" s="1139"/>
      <c r="E47" s="1140"/>
      <c r="F47" s="11">
        <v>29.57</v>
      </c>
      <c r="G47" s="12">
        <v>27.27</v>
      </c>
      <c r="H47" s="12">
        <v>25.76</v>
      </c>
      <c r="I47" s="12">
        <v>27.01</v>
      </c>
      <c r="J47" s="13">
        <v>30.72</v>
      </c>
    </row>
    <row r="48" spans="2:10" ht="57.75" customHeight="1">
      <c r="B48" s="14"/>
      <c r="C48" s="1141" t="s">
        <v>4</v>
      </c>
      <c r="D48" s="1141"/>
      <c r="E48" s="1142"/>
      <c r="F48" s="15">
        <v>5.01</v>
      </c>
      <c r="G48" s="16">
        <v>3.31</v>
      </c>
      <c r="H48" s="16">
        <v>5.01</v>
      </c>
      <c r="I48" s="16">
        <v>4.62</v>
      </c>
      <c r="J48" s="17">
        <v>5.13</v>
      </c>
    </row>
    <row r="49" spans="2:10" ht="57.75" customHeight="1" thickBot="1">
      <c r="B49" s="18"/>
      <c r="C49" s="1143" t="s">
        <v>5</v>
      </c>
      <c r="D49" s="1143"/>
      <c r="E49" s="1144"/>
      <c r="F49" s="19" t="s">
        <v>552</v>
      </c>
      <c r="G49" s="20" t="s">
        <v>553</v>
      </c>
      <c r="H49" s="20" t="s">
        <v>554</v>
      </c>
      <c r="I49" s="20" t="s">
        <v>555</v>
      </c>
      <c r="J49" s="21">
        <v>0.36</v>
      </c>
    </row>
    <row r="50" spans="2:10"/>
  </sheetData>
  <sheetProtection algorithmName="SHA-512" hashValue="LyTDDQnP0yiCKn0ymlPoTGWzMILcPot3Zy2xUh7Qi848KiRAmF+XNN90xndtH2nWIaJQe2H6RjAEF1ZfK5DskA==" saltValue="QKfaQjIiN/oQhLCdgNBn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　</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2024-02-05T03:59:10Z</dcterms:created>
  <dcterms:modified xsi:type="dcterms:W3CDTF">2024-03-22T00:40:43Z</dcterms:modified>
  <cp:category/>
</cp:coreProperties>
</file>