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96029CD9-A310-4AD7-8C58-FDBAAD605AF0}" xr6:coauthVersionLast="36" xr6:coauthVersionMax="36" xr10:uidLastSave="{00000000-0000-0000-0000-000000000000}"/>
  <bookViews>
    <workbookView xWindow="0" yWindow="0" windowWidth="28800" windowHeight="11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U34" i="10" s="1"/>
  <c r="BE35" i="10"/>
  <c r="C35"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l="1"/>
  <c r="BW34" i="10" s="1"/>
  <c r="BW35" i="10" l="1"/>
  <c r="BW36" i="10" s="1"/>
  <c r="BW37" i="10" s="1"/>
  <c r="CO34" i="10" s="1"/>
  <c r="CO35" i="10" s="1"/>
</calcChain>
</file>

<file path=xl/sharedStrings.xml><?xml version="1.0" encoding="utf-8"?>
<sst xmlns="http://schemas.openxmlformats.org/spreadsheetml/2006/main" count="1086" uniqueCount="585">
  <si>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</si>
  <si>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</si>
  <si>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</si>
  <si>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</si>
  <si>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</si>
  <si>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</si>
  <si>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</si>
  <si>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</si>
  <si>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</si>
  <si>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</si>
  <si>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</si>
  <si>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</si>
  <si>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</si>
  <si>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</si>
  <si>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</si>
  <si>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</si>
  <si>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</si>
  <si>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</si>
  <si>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</si>
  <si>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</si>
  <si>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</si>
  <si>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</si>
  <si>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</si>
  <si>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</si>
  <si>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</si>
  <si>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</si>
  <si>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</si>
  <si>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</si>
  <si>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</si>
  <si>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</si>
  <si>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</si>
  <si>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</si>
  <si>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</si>
  <si>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</si>
  <si>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</si>
  <si>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</si>
  <si>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</si>
  <si>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</si>
  <si>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</si>
  <si>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</si>
  <si>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</si>
  <si>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</si>
  <si>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</si>
  <si>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</si>
  <si>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</si>
  <si>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</si>
  <si>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</si>
  <si>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</si>
  <si>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</si>
  <si>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</si>
  <si>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</si>
  <si>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</si>
  <si>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</si>
  <si>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</si>
  <si>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</si>
  <si>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</si>
  <si>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</si>
  <si>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</si>
  <si>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</si>
  <si>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</si>
  <si>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</si>
  <si>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</si>
  <si>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</si>
  <si>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</si>
  <si>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</si>
  <si>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</si>
  <si>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</si>
  <si>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</si>
  <si>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</si>
  <si>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</si>
  <si>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</si>
  <si>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</si>
  <si>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</si>
  <si>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</si>
  <si>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</si>
  <si>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</si>
  <si>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</si>
  <si>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</si>
  <si>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</si>
  <si>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</si>
  <si>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</si>
  <si>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</si>
  <si>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</si>
  <si>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</si>
  <si>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</si>
  <si>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</si>
  <si>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</si>
  <si>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</si>
  <si>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</si>
  <si>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</si>
  <si>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</si>
  <si>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</si>
  <si>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</si>
  <si>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</si>
  <si>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</si>
  <si>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</si>
  <si>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</si>
  <si>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</si>
  <si>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</si>
  <si>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</si>
  <si>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</si>
  <si>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</si>
  <si>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</si>
  <si>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</si>
  <si>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</si>
  <si>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</si>
  <si>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</si>
  <si>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</si>
  <si>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</si>
  <si>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</si>
  <si>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</si>
  <si>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</si>
  <si>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</si>
  <si>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</si>
  <si>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</si>
  <si>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</si>
  <si>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</si>
  <si>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</si>
  <si>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</si>
  <si>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</si>
  <si>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</si>
  <si>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</si>
  <si>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</si>
  <si>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</si>
  <si>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</si>
  <si>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</si>
  <si>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</si>
  <si>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</si>
  <si>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</si>
  <si>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</si>
  <si>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</si>
  <si>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</si>
  <si>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</si>
  <si>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</si>
  <si>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</si>
  <si>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</si>
  <si>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</si>
  <si>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</si>
  <si>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</si>
  <si>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</si>
  <si>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</si>
  <si>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</si>
  <si>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</si>
  <si>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</si>
  <si>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</si>
  <si>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</si>
  <si>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</si>
  <si>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</si>
  <si>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</si>
  <si>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</si>
  <si>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</si>
  <si>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</si>
  <si>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</si>
  <si>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</si>
  <si>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</si>
  <si>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</si>
  <si>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</si>
  <si>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</si>
  <si>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</si>
  <si>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</si>
  <si>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</si>
  <si>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</si>
  <si>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</si>
  <si>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</si>
  <si>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</si>
  <si>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</si>
  <si>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</si>
  <si>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</si>
  <si>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</si>
  <si>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</si>
  <si>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</si>
  <si>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</si>
  <si>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</si>
  <si>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</si>
  <si>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</si>
  <si>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</si>
  <si>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</si>
  <si>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</si>
  <si>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</si>
  <si>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</si>
  <si>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</si>
  <si>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</si>
  <si>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</si>
  <si>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</si>
  <si>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</si>
  <si>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</si>
  <si>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</si>
  <si>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</si>
  <si>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</si>
  <si>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</si>
  <si>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</si>
  <si>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</si>
  <si>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</si>
  <si>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</si>
  <si>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</si>
  <si>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</si>
  <si>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</si>
  <si>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</si>
  <si>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</si>
  <si>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</si>
  <si>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</si>
  <si>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</si>
  <si>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</si>
  <si>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</si>
  <si>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</si>
  <si>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</si>
  <si>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</si>
  <si>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</si>
  <si>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</si>
  <si>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</si>
  <si>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</si>
  <si>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</si>
  <si>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</si>
  <si>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</si>
  <si>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鹿児島県いちき串木野市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</si>
  <si>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</si>
  <si>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</si>
  <si>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</si>
  <si>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</si>
  <si>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</si>
  <si>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</si>
  <si>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</si>
  <si>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</si>
  <si>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</si>
  <si>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</si>
  <si>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</si>
  <si>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</si>
  <si>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</si>
  <si>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</si>
  <si>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</si>
  <si>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</si>
  <si>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</si>
  <si>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</si>
  <si>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</si>
  <si>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</si>
  <si>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</si>
  <si>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</si>
  <si>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</si>
  <si>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</si>
  <si>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</si>
  <si>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</si>
  <si>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</si>
  <si>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</si>
  <si>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</si>
  <si>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</si>
  <si>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</si>
  <si>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</si>
  <si>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</si>
  <si>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</si>
  <si>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</si>
  <si>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</si>
  <si>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</si>
  <si>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</si>
  <si>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</si>
  <si>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</si>
  <si>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</si>
  <si>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</si>
  <si>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</si>
  <si>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</si>
  <si>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</si>
  <si>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</si>
  <si>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</si>
  <si>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</si>
  <si>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</si>
  <si>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</si>
  <si>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</si>
  <si>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</si>
  <si>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</si>
  <si>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</si>
  <si>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</si>
  <si>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</si>
  <si>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</si>
  <si>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</si>
  <si>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</si>
  <si>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</si>
  <si>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</si>
  <si>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</si>
  <si>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</si>
  <si>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</si>
  <si>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</si>
  <si>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</si>
  <si>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</si>
  <si>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</si>
  <si>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</si>
  <si>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</si>
  <si>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</si>
  <si>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</si>
  <si>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</si>
  <si>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</si>
  <si>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</si>
  <si>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</si>
  <si>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</si>
  <si>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</si>
  <si>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</si>
  <si>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</si>
  <si>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</si>
  <si>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</si>
  <si>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</si>
  <si>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</si>
  <si>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</si>
  <si>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</si>
  <si>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</si>
  <si>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</si>
  <si>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</si>
  <si>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</si>
  <si>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</si>
  <si>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</si>
  <si>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</si>
  <si>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</si>
  <si>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</si>
  <si>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</si>
  <si>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</si>
  <si>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</si>
  <si>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</si>
  <si>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</si>
  <si>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</si>
  <si>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</si>
  <si>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</si>
  <si>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</si>
  <si>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</si>
  <si>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</si>
  <si>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</si>
  <si>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</si>
  <si>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</si>
  <si>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</si>
  <si>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</si>
  <si>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</si>
  <si>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</si>
  <si>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</si>
  <si>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</si>
  <si>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</si>
  <si>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</si>
  <si>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</si>
  <si>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</si>
  <si>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</si>
  <si>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</si>
  <si>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</si>
  <si>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</si>
  <si>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</si>
  <si>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</si>
  <si>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</si>
  <si>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</si>
  <si>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</si>
  <si>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</si>
  <si>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</si>
  <si>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</si>
  <si>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</si>
  <si>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</si>
  <si>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</si>
  <si>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</si>
  <si>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</si>
  <si>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</si>
  <si>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</si>
  <si>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</si>
  <si>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</si>
  <si>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</si>
  <si>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</si>
  <si>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</si>
  <si>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</si>
  <si>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</si>
  <si>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</si>
  <si>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</si>
  <si>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</si>
  <si>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</si>
  <si>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</si>
  <si>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</si>
  <si>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鹿児島県いちき串木野市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</si>
  <si>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</si>
  <si>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</si>
  <si>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</si>
  <si>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</si>
  <si>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</si>
  <si>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</si>
  <si>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</si>
  <si>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</si>
  <si>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</si>
  <si>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</si>
  <si>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</si>
  <si>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</si>
  <si>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</si>
  <si>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</si>
  <si>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</si>
  <si>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</si>
  <si>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</si>
  <si>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</si>
  <si>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</si>
  <si>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</si>
  <si>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</si>
  <si>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</si>
  <si>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</si>
  <si>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</si>
  <si>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</si>
  <si>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</si>
  <si>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</si>
  <si>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</si>
  <si>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</si>
  <si>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</si>
  <si>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</si>
  <si>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</si>
  <si>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</si>
  <si>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</si>
  <si>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</si>
  <si>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</si>
  <si>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</si>
  <si>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</si>
  <si>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</si>
  <si>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下水道事業会計（公共下水道事業）</t>
    <phoneticPr fontId="5"/>
  </si>
  <si>
    <t>下水道事業会計（漁業集落排水事業）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</si>
  <si>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</si>
  <si>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</si>
  <si>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</si>
  <si>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</si>
  <si>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</si>
  <si>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</si>
  <si>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</si>
  <si>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</si>
  <si>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</si>
  <si>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</si>
  <si>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</si>
  <si>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</si>
  <si>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</si>
  <si>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</si>
  <si>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</si>
  <si>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</si>
  <si>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</si>
  <si>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</si>
  <si>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</si>
  <si>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</si>
  <si>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</si>
  <si>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</si>
  <si>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</si>
  <si>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</si>
  <si>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</si>
  <si>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</si>
  <si>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</si>
  <si>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</si>
  <si>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</si>
  <si>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</si>
  <si>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</si>
  <si>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</si>
  <si>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</si>
  <si>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</si>
  <si>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</si>
  <si>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</si>
  <si>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</si>
  <si>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</si>
  <si>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</si>
  <si>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</si>
  <si>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</si>
  <si>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</si>
  <si>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</si>
  <si>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</si>
  <si>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</si>
  <si>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</si>
  <si>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</si>
  <si>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</si>
  <si>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</si>
  <si>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</si>
  <si>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</si>
  <si>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</si>
  <si>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</si>
  <si>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</si>
  <si>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</si>
  <si>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</si>
  <si>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</si>
  <si>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</si>
  <si>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</si>
  <si>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</si>
  <si>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</si>
  <si>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</si>
  <si>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</si>
  <si>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</si>
  <si>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</si>
  <si>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</si>
  <si>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</si>
  <si>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</si>
  <si>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</si>
  <si>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</si>
  <si>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</si>
  <si>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</si>
  <si>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</si>
  <si>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</si>
  <si>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</si>
  <si>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</si>
  <si>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</si>
  <si>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</si>
  <si>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</si>
  <si>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</si>
  <si>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</si>
  <si>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</si>
  <si>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</si>
  <si>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</si>
  <si>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</si>
  <si>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</si>
  <si>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</si>
  <si>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</si>
  <si>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</si>
  <si>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</si>
  <si>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</si>
  <si>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</si>
  <si>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</si>
  <si>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</si>
  <si>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</si>
  <si>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</si>
  <si>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</si>
  <si>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</si>
  <si>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</si>
  <si>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</si>
  <si>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</si>
  <si>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</si>
  <si>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</si>
  <si>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</si>
  <si>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</si>
  <si>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</si>
  <si>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</si>
  <si>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</si>
  <si>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</si>
  <si>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</si>
  <si>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</si>
  <si>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</si>
  <si>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</si>
  <si>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</si>
  <si>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</si>
  <si>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</si>
  <si>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</si>
  <si>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</si>
  <si>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</si>
  <si>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</si>
  <si>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</si>
  <si>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</si>
  <si>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</si>
  <si>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</si>
  <si>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</si>
  <si>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</si>
  <si>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</si>
  <si>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</si>
  <si>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</si>
  <si>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</si>
  <si>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</si>
  <si>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</si>
  <si>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</si>
  <si>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</si>
  <si>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</si>
  <si>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</si>
  <si>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</si>
  <si>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</si>
  <si>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</si>
  <si>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</si>
  <si>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</si>
  <si>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</si>
  <si>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</si>
  <si>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</si>
  <si>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</si>
  <si>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</si>
  <si>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1.39</t>
  </si>
  <si>
    <t>水道事業会計</t>
  </si>
  <si>
    <t>一般会計</t>
  </si>
  <si>
    <t>介護保険特別会計</t>
  </si>
  <si>
    <t>下水道事業会計（公共下水道事業）</t>
  </si>
  <si>
    <t>国民健康保険特別会計</t>
  </si>
  <si>
    <t>下水道事業会計（漁業集落排水事業）</t>
  </si>
  <si>
    <t>後期高齢者医療特別会計</t>
  </si>
  <si>
    <t>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</si>
  <si>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</si>
  <si>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</si>
  <si>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</si>
  <si>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</si>
  <si>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</si>
  <si>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</si>
  <si>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</si>
  <si>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</si>
  <si>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</si>
  <si>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</si>
  <si>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</si>
  <si>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</si>
  <si>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7">
      <t>ショリクミアイ</t>
    </rPh>
    <phoneticPr fontId="2"/>
  </si>
  <si>
    <t>鹿児島県後期高齢者医療広域連合（一般会計）</t>
    <rPh sb="0" eb="3">
      <t>カゴシマ</t>
    </rPh>
    <rPh sb="3" eb="4">
      <t>ケン</t>
    </rPh>
    <rPh sb="4" eb="6">
      <t>コウキ</t>
    </rPh>
    <rPh sb="6" eb="9">
      <t>コウレイシャ</t>
    </rPh>
    <rPh sb="9" eb="11">
      <t>イリョウ</t>
    </rPh>
    <rPh sb="11" eb="15">
      <t>コウイキレンゴウ</t>
    </rPh>
    <rPh sb="16" eb="18">
      <t>イッパン</t>
    </rPh>
    <rPh sb="18" eb="20">
      <t>カイケイ</t>
    </rPh>
    <phoneticPr fontId="2"/>
  </si>
  <si>
    <t>鹿児島県後期高齢者医療広域連合（特別会計）</t>
    <rPh sb="0" eb="4">
      <t>カゴシマケン</t>
    </rPh>
    <rPh sb="4" eb="9">
      <t>コウキコウレイシャ</t>
    </rPh>
    <rPh sb="9" eb="11">
      <t>イリョウ</t>
    </rPh>
    <rPh sb="11" eb="13">
      <t>コウイキ</t>
    </rPh>
    <rPh sb="13" eb="15">
      <t>レンゴウ</t>
    </rPh>
    <rPh sb="16" eb="18">
      <t>トクベツ</t>
    </rPh>
    <rPh sb="18" eb="20">
      <t>カイケイ</t>
    </rPh>
    <phoneticPr fontId="2"/>
  </si>
  <si>
    <t>いちき串木野市土地開発公社</t>
    <rPh sb="3" eb="7">
      <t>クシキノシ</t>
    </rPh>
    <rPh sb="7" eb="11">
      <t>トチカイハツ</t>
    </rPh>
    <rPh sb="11" eb="13">
      <t>コウシャ</t>
    </rPh>
    <phoneticPr fontId="2"/>
  </si>
  <si>
    <t>いちき串木野電力</t>
    <rPh sb="3" eb="6">
      <t>クシキノ</t>
    </rPh>
    <rPh sb="6" eb="8">
      <t>デンリョク</t>
    </rPh>
    <phoneticPr fontId="2"/>
  </si>
  <si>
    <t>ふるさと寄附金基金</t>
    <rPh sb="4" eb="7">
      <t>キフキン</t>
    </rPh>
    <rPh sb="7" eb="9">
      <t>キキン</t>
    </rPh>
    <phoneticPr fontId="2"/>
  </si>
  <si>
    <t>合併まちづくり基金</t>
    <rPh sb="0" eb="2">
      <t>ガッペイ</t>
    </rPh>
    <rPh sb="7" eb="9">
      <t>キキン</t>
    </rPh>
    <phoneticPr fontId="2"/>
  </si>
  <si>
    <t>公共施設整備等基金</t>
    <rPh sb="0" eb="2">
      <t>コウキョウ</t>
    </rPh>
    <rPh sb="2" eb="4">
      <t>シセツ</t>
    </rPh>
    <rPh sb="4" eb="6">
      <t>セイビ</t>
    </rPh>
    <rPh sb="6" eb="7">
      <t>トウ</t>
    </rPh>
    <rPh sb="7" eb="9">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</si>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</sst>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0237-4322-93EF-F6BBD8BB3A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77804</c:v>
                </c:pt>
                <c:pt idx="1">
                  <c:v>139015</c:v>
                </c:pt>
                <c:pt idx="2">
                  <c:v>79602</c:v>
                </c:pt>
                <c:pt idx="3">
                  <c:v>56083</c:v>
                </c:pt>
                <c:pt idx="4">
                  <c:v>64860</c:v>
                </c:pt>
              </c:numCache>
            </c:numRef>
          </c:val>
          <c:smooth val="0"/>
          <c:extLst>
            <c:ext xmlns:c16="http://schemas.microsoft.com/office/drawing/2014/chart" uri="{C3380CC4-5D6E-409C-BE32-E72D297353CC}">
              <c16:uniqueId val="{00000001-0237-4322-93EF-F6BBD8BB3A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4.3</c:v>
                </c:pt>
                <c:pt idx="2">
                  <c:v>6.77</c:v>
                </c:pt>
                <c:pt idx="3">
                  <c:v>8.5</c:v>
                </c:pt>
                <c:pt idx="4">
                  <c:v>7.51</c:v>
                </c:pt>
              </c:numCache>
            </c:numRef>
          </c:val>
          <c:extLst>
            <c:ext xmlns:c16="http://schemas.microsoft.com/office/drawing/2014/chart" uri="{C3380CC4-5D6E-409C-BE32-E72D297353CC}">
              <c16:uniqueId val="{00000000-A1A1-4338-974B-C5B6A4E8F0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20.64</c:v>
                </c:pt>
                <c:pt idx="1">
                  <c:v>20.54</c:v>
                </c:pt>
                <c:pt idx="2">
                  <c:v>20.12</c:v>
                </c:pt>
                <c:pt idx="3">
                  <c:v>19.87</c:v>
                </c:pt>
                <c:pt idx="4">
                  <c:v>20.84</c:v>
                </c:pt>
              </c:numCache>
            </c:numRef>
          </c:val>
          <c:extLst>
            <c:ext xmlns:c16="http://schemas.microsoft.com/office/drawing/2014/chart" uri="{C3380CC4-5D6E-409C-BE32-E72D297353CC}">
              <c16:uniqueId val="{00000001-A1A1-4338-974B-C5B6A4E8F0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0.79</c:v>
                </c:pt>
                <c:pt idx="1">
                  <c:v>0.04</c:v>
                </c:pt>
                <c:pt idx="2">
                  <c:v>2.57</c:v>
                </c:pt>
                <c:pt idx="3">
                  <c:v>2.61</c:v>
                </c:pt>
                <c:pt idx="4">
                  <c:v>-1.39</c:v>
                </c:pt>
              </c:numCache>
            </c:numRef>
          </c:val>
          <c:smooth val="0"/>
          <c:extLst>
            <c:ext xmlns:c16="http://schemas.microsoft.com/office/drawing/2014/chart" uri="{C3380CC4-5D6E-409C-BE32-E72D297353CC}">
              <c16:uniqueId val="{00000002-A1A1-4338-974B-C5B6A4E8F0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0.21</c:v>
                </c:pt>
                <c:pt idx="4">
                  <c:v>0</c:v>
                </c:pt>
                <c:pt idx="5">
                  <c:v>0</c:v>
                </c:pt>
                <c:pt idx="6">
                  <c:v>0</c:v>
                </c:pt>
                <c:pt idx="7">
                  <c:v>0</c:v>
                </c:pt>
                <c:pt idx="8">
                  <c:v>0</c:v>
                </c:pt>
                <c:pt idx="9">
                  <c:v>0</c:v>
                </c:pt>
              </c:numCache>
            </c:numRef>
          </c:val>
          <c:extLst>
            <c:ext xmlns:c16="http://schemas.microsoft.com/office/drawing/2014/chart" uri="{C3380CC4-5D6E-409C-BE32-E72D297353CC}">
              <c16:uniqueId val="{00000000-BC38-42C9-AF1E-6FD4E4C2C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38-42C9-AF1E-6FD4E4C2C56F}"/>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38-42C9-AF1E-6FD4E4C2C5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3-BC38-42C9-AF1E-6FD4E4C2C56F}"/>
            </c:ext>
          </c:extLst>
        </c:ser>
        <c:ser>
          <c:idx val="4"/>
          <c:order val="4"/>
          <c:tx>
            <c:strRef>
              <c:f>データシート!$A$31</c:f>
              <c:strCache>
                <c:ptCount val="1"/>
                <c:pt idx="0">
                  <c:v>下水道事業会計（漁業集落排水事業）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7.0000000000000007E-2</c:v>
                </c:pt>
                <c:pt idx="6">
                  <c:v>#N/A</c:v>
                </c:pt>
                <c:pt idx="7">
                  <c:v>0.19</c:v>
                </c:pt>
                <c:pt idx="8">
                  <c:v>#N/A</c:v>
                </c:pt>
                <c:pt idx="9">
                  <c:v>0.28000000000000003</c:v>
                </c:pt>
              </c:numCache>
            </c:numRef>
          </c:val>
          <c:extLst>
            <c:ext xmlns:c16="http://schemas.microsoft.com/office/drawing/2014/chart" uri="{C3380CC4-5D6E-409C-BE32-E72D297353CC}">
              <c16:uniqueId val="{00000004-BC38-42C9-AF1E-6FD4E4C2C56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0.52</c:v>
                </c:pt>
                <c:pt idx="2">
                  <c:v>#N/A</c:v>
                </c:pt>
                <c:pt idx="3">
                  <c:v>0.87</c:v>
                </c:pt>
                <c:pt idx="4">
                  <c:v>#N/A</c:v>
                </c:pt>
                <c:pt idx="5">
                  <c:v>1.1299999999999999</c:v>
                </c:pt>
                <c:pt idx="6">
                  <c:v>#N/A</c:v>
                </c:pt>
                <c:pt idx="7">
                  <c:v>1.1299999999999999</c:v>
                </c:pt>
                <c:pt idx="8">
                  <c:v>#N/A</c:v>
                </c:pt>
                <c:pt idx="9">
                  <c:v>0.61</c:v>
                </c:pt>
              </c:numCache>
            </c:numRef>
          </c:val>
          <c:extLst>
            <c:ext xmlns:c16="http://schemas.microsoft.com/office/drawing/2014/chart" uri="{C3380CC4-5D6E-409C-BE32-E72D297353CC}">
              <c16:uniqueId val="{00000005-BC38-42C9-AF1E-6FD4E4C2C56F}"/>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1.04</c:v>
                </c:pt>
                <c:pt idx="6">
                  <c:v>#N/A</c:v>
                </c:pt>
                <c:pt idx="7">
                  <c:v>1.36</c:v>
                </c:pt>
                <c:pt idx="8">
                  <c:v>#N/A</c:v>
                </c:pt>
                <c:pt idx="9">
                  <c:v>1.32</c:v>
                </c:pt>
              </c:numCache>
            </c:numRef>
          </c:val>
          <c:extLst>
            <c:ext xmlns:c16="http://schemas.microsoft.com/office/drawing/2014/chart" uri="{C3380CC4-5D6E-409C-BE32-E72D297353CC}">
              <c16:uniqueId val="{00000006-BC38-42C9-AF1E-6FD4E4C2C56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0.67</c:v>
                </c:pt>
                <c:pt idx="4">
                  <c:v>#N/A</c:v>
                </c:pt>
                <c:pt idx="5">
                  <c:v>0.97</c:v>
                </c:pt>
                <c:pt idx="6">
                  <c:v>#N/A</c:v>
                </c:pt>
                <c:pt idx="7">
                  <c:v>1.91</c:v>
                </c:pt>
                <c:pt idx="8">
                  <c:v>#N/A</c:v>
                </c:pt>
                <c:pt idx="9">
                  <c:v>2.12</c:v>
                </c:pt>
              </c:numCache>
            </c:numRef>
          </c:val>
          <c:extLst>
            <c:ext xmlns:c16="http://schemas.microsoft.com/office/drawing/2014/chart" uri="{C3380CC4-5D6E-409C-BE32-E72D297353CC}">
              <c16:uniqueId val="{00000007-BC38-42C9-AF1E-6FD4E4C2C5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3.93</c:v>
                </c:pt>
                <c:pt idx="2">
                  <c:v>#N/A</c:v>
                </c:pt>
                <c:pt idx="3">
                  <c:v>4.3</c:v>
                </c:pt>
                <c:pt idx="4">
                  <c:v>#N/A</c:v>
                </c:pt>
                <c:pt idx="5">
                  <c:v>6.76</c:v>
                </c:pt>
                <c:pt idx="6">
                  <c:v>#N/A</c:v>
                </c:pt>
                <c:pt idx="7">
                  <c:v>8.5</c:v>
                </c:pt>
                <c:pt idx="8">
                  <c:v>#N/A</c:v>
                </c:pt>
                <c:pt idx="9">
                  <c:v>7.5</c:v>
                </c:pt>
              </c:numCache>
            </c:numRef>
          </c:val>
          <c:extLst>
            <c:ext xmlns:c16="http://schemas.microsoft.com/office/drawing/2014/chart" uri="{C3380CC4-5D6E-409C-BE32-E72D297353CC}">
              <c16:uniqueId val="{00000008-BC38-42C9-AF1E-6FD4E4C2C5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7.48</c:v>
                </c:pt>
                <c:pt idx="2">
                  <c:v>#N/A</c:v>
                </c:pt>
                <c:pt idx="3">
                  <c:v>7.96</c:v>
                </c:pt>
                <c:pt idx="4">
                  <c:v>#N/A</c:v>
                </c:pt>
                <c:pt idx="5">
                  <c:v>9.26</c:v>
                </c:pt>
                <c:pt idx="6">
                  <c:v>#N/A</c:v>
                </c:pt>
                <c:pt idx="7">
                  <c:v>9.17</c:v>
                </c:pt>
                <c:pt idx="8">
                  <c:v>#N/A</c:v>
                </c:pt>
                <c:pt idx="9">
                  <c:v>10.32</c:v>
                </c:pt>
              </c:numCache>
            </c:numRef>
          </c:val>
          <c:extLst>
            <c:ext xmlns:c16="http://schemas.microsoft.com/office/drawing/2014/chart" uri="{C3380CC4-5D6E-409C-BE32-E72D297353CC}">
              <c16:uniqueId val="{00000009-BC38-42C9-AF1E-6FD4E4C2C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1656</c:v>
                </c:pt>
                <c:pt idx="5">
                  <c:v>1620</c:v>
                </c:pt>
                <c:pt idx="8">
                  <c:v>1594</c:v>
                </c:pt>
                <c:pt idx="11">
                  <c:v>1612</c:v>
                </c:pt>
                <c:pt idx="14">
                  <c:v>1486</c:v>
                </c:pt>
              </c:numCache>
            </c:numRef>
          </c:val>
          <c:extLst>
            <c:ext xmlns:c16="http://schemas.microsoft.com/office/drawing/2014/chart" uri="{C3380CC4-5D6E-409C-BE32-E72D297353CC}">
              <c16:uniqueId val="{00000000-213E-48D6-A5D2-98938FD9C1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E-48D6-A5D2-98938FD9C1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29</c:v>
                </c:pt>
                <c:pt idx="9">
                  <c:v>0</c:v>
                </c:pt>
                <c:pt idx="12">
                  <c:v>0</c:v>
                </c:pt>
              </c:numCache>
            </c:numRef>
          </c:val>
          <c:extLst>
            <c:ext xmlns:c16="http://schemas.microsoft.com/office/drawing/2014/chart" uri="{C3380CC4-5D6E-409C-BE32-E72D297353CC}">
              <c16:uniqueId val="{00000002-213E-48D6-A5D2-98938FD9C1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E-48D6-A5D2-98938FD9C1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c:v>
                </c:pt>
                <c:pt idx="3">
                  <c:v>352</c:v>
                </c:pt>
                <c:pt idx="6">
                  <c:v>332</c:v>
                </c:pt>
                <c:pt idx="9">
                  <c:v>236</c:v>
                </c:pt>
                <c:pt idx="12">
                  <c:v>208</c:v>
                </c:pt>
              </c:numCache>
            </c:numRef>
          </c:val>
          <c:extLst>
            <c:ext xmlns:c16="http://schemas.microsoft.com/office/drawing/2014/chart" uri="{C3380CC4-5D6E-409C-BE32-E72D297353CC}">
              <c16:uniqueId val="{00000004-213E-48D6-A5D2-98938FD9C1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E-48D6-A5D2-98938FD9C1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E-48D6-A5D2-98938FD9C1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2076</c:v>
                </c:pt>
                <c:pt idx="3">
                  <c:v>2083</c:v>
                </c:pt>
                <c:pt idx="6">
                  <c:v>2114</c:v>
                </c:pt>
                <c:pt idx="9">
                  <c:v>2250</c:v>
                </c:pt>
                <c:pt idx="12">
                  <c:v>2237</c:v>
                </c:pt>
              </c:numCache>
            </c:numRef>
          </c:val>
          <c:extLst>
            <c:ext xmlns:c16="http://schemas.microsoft.com/office/drawing/2014/chart" uri="{C3380CC4-5D6E-409C-BE32-E72D297353CC}">
              <c16:uniqueId val="{00000007-213E-48D6-A5D2-98938FD9C1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810</c:v>
                </c:pt>
                <c:pt idx="2">
                  <c:v>#N/A</c:v>
                </c:pt>
                <c:pt idx="3">
                  <c:v>#N/A</c:v>
                </c:pt>
                <c:pt idx="4">
                  <c:v>846</c:v>
                </c:pt>
                <c:pt idx="5">
                  <c:v>#N/A</c:v>
                </c:pt>
                <c:pt idx="6">
                  <c:v>#N/A</c:v>
                </c:pt>
                <c:pt idx="7">
                  <c:v>881</c:v>
                </c:pt>
                <c:pt idx="8">
                  <c:v>#N/A</c:v>
                </c:pt>
                <c:pt idx="9">
                  <c:v>#N/A</c:v>
                </c:pt>
                <c:pt idx="10">
                  <c:v>874</c:v>
                </c:pt>
                <c:pt idx="11">
                  <c:v>#N/A</c:v>
                </c:pt>
                <c:pt idx="12">
                  <c:v>#N/A</c:v>
                </c:pt>
                <c:pt idx="13">
                  <c:v>959</c:v>
                </c:pt>
                <c:pt idx="14">
                  <c:v>#N/A</c:v>
                </c:pt>
              </c:numCache>
            </c:numRef>
          </c:val>
          <c:smooth val="0"/>
          <c:extLst>
            <c:ext xmlns:c16="http://schemas.microsoft.com/office/drawing/2014/chart" uri="{C3380CC4-5D6E-409C-BE32-E72D297353CC}">
              <c16:uniqueId val="{00000008-213E-48D6-A5D2-98938FD9C1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15466</c:v>
                </c:pt>
                <c:pt idx="5">
                  <c:v>15084</c:v>
                </c:pt>
                <c:pt idx="8">
                  <c:v>14566</c:v>
                </c:pt>
                <c:pt idx="11">
                  <c:v>13587</c:v>
                </c:pt>
                <c:pt idx="14">
                  <c:v>12560</c:v>
                </c:pt>
              </c:numCache>
            </c:numRef>
          </c:val>
          <c:extLst>
            <c:ext xmlns:c16="http://schemas.microsoft.com/office/drawing/2014/chart" uri="{C3380CC4-5D6E-409C-BE32-E72D297353CC}">
              <c16:uniqueId val="{00000000-D6B4-49D4-A059-D92D8F3F1E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681</c:v>
                </c:pt>
                <c:pt idx="5">
                  <c:v>779</c:v>
                </c:pt>
                <c:pt idx="8">
                  <c:v>739</c:v>
                </c:pt>
                <c:pt idx="11">
                  <c:v>683</c:v>
                </c:pt>
                <c:pt idx="14">
                  <c:v>584</c:v>
                </c:pt>
              </c:numCache>
            </c:numRef>
          </c:val>
          <c:extLst>
            <c:ext xmlns:c16="http://schemas.microsoft.com/office/drawing/2014/chart" uri="{C3380CC4-5D6E-409C-BE32-E72D297353CC}">
              <c16:uniqueId val="{00000001-D6B4-49D4-A059-D92D8F3F1E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7213</c:v>
                </c:pt>
                <c:pt idx="5">
                  <c:v>6484</c:v>
                </c:pt>
                <c:pt idx="8">
                  <c:v>6744</c:v>
                </c:pt>
                <c:pt idx="11">
                  <c:v>7337</c:v>
                </c:pt>
                <c:pt idx="14">
                  <c:v>8293</c:v>
                </c:pt>
              </c:numCache>
            </c:numRef>
          </c:val>
          <c:extLst>
            <c:ext xmlns:c16="http://schemas.microsoft.com/office/drawing/2014/chart" uri="{C3380CC4-5D6E-409C-BE32-E72D297353CC}">
              <c16:uniqueId val="{00000002-D6B4-49D4-A059-D92D8F3F1E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B4-49D4-A059-D92D8F3F1E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B4-49D4-A059-D92D8F3F1E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126</c:v>
                </c:pt>
                <c:pt idx="3">
                  <c:v>119</c:v>
                </c:pt>
                <c:pt idx="6">
                  <c:v>115</c:v>
                </c:pt>
                <c:pt idx="9">
                  <c:v>47</c:v>
                </c:pt>
                <c:pt idx="12">
                  <c:v>46</c:v>
                </c:pt>
              </c:numCache>
            </c:numRef>
          </c:val>
          <c:extLst>
            <c:ext xmlns:c16="http://schemas.microsoft.com/office/drawing/2014/chart" uri="{C3380CC4-5D6E-409C-BE32-E72D297353CC}">
              <c16:uniqueId val="{00000005-D6B4-49D4-A059-D92D8F3F1E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2948</c:v>
                </c:pt>
                <c:pt idx="3">
                  <c:v>2905</c:v>
                </c:pt>
                <c:pt idx="6">
                  <c:v>2804</c:v>
                </c:pt>
                <c:pt idx="9">
                  <c:v>2679</c:v>
                </c:pt>
                <c:pt idx="12">
                  <c:v>2578</c:v>
                </c:pt>
              </c:numCache>
            </c:numRef>
          </c:val>
          <c:extLst>
            <c:ext xmlns:c16="http://schemas.microsoft.com/office/drawing/2014/chart" uri="{C3380CC4-5D6E-409C-BE32-E72D297353CC}">
              <c16:uniqueId val="{00000006-D6B4-49D4-A059-D92D8F3F1E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6B4-49D4-A059-D92D8F3F1E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3781</c:v>
                </c:pt>
                <c:pt idx="3">
                  <c:v>3610</c:v>
                </c:pt>
                <c:pt idx="6">
                  <c:v>3637</c:v>
                </c:pt>
                <c:pt idx="9">
                  <c:v>2628</c:v>
                </c:pt>
                <c:pt idx="12">
                  <c:v>2561</c:v>
                </c:pt>
              </c:numCache>
            </c:numRef>
          </c:val>
          <c:extLst>
            <c:ext xmlns:c16="http://schemas.microsoft.com/office/drawing/2014/chart" uri="{C3380CC4-5D6E-409C-BE32-E72D297353CC}">
              <c16:uniqueId val="{00000008-D6B4-49D4-A059-D92D8F3F1E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c:v>
                </c:pt>
                <c:pt idx="3">
                  <c:v>30</c:v>
                </c:pt>
                <c:pt idx="6">
                  <c:v>0</c:v>
                </c:pt>
                <c:pt idx="9">
                  <c:v>0</c:v>
                </c:pt>
                <c:pt idx="12">
                  <c:v>0</c:v>
                </c:pt>
              </c:numCache>
            </c:numRef>
          </c:val>
          <c:extLst>
            <c:ext xmlns:c16="http://schemas.microsoft.com/office/drawing/2014/chart" uri="{C3380CC4-5D6E-409C-BE32-E72D297353CC}">
              <c16:uniqueId val="{00000009-D6B4-49D4-A059-D92D8F3F1E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21769</c:v>
                </c:pt>
                <c:pt idx="3">
                  <c:v>21647</c:v>
                </c:pt>
                <c:pt idx="6">
                  <c:v>21045</c:v>
                </c:pt>
                <c:pt idx="9">
                  <c:v>19567</c:v>
                </c:pt>
                <c:pt idx="12">
                  <c:v>17848</c:v>
                </c:pt>
              </c:numCache>
            </c:numRef>
          </c:val>
          <c:extLst>
            <c:ext xmlns:c16="http://schemas.microsoft.com/office/drawing/2014/chart" uri="{C3380CC4-5D6E-409C-BE32-E72D297353CC}">
              <c16:uniqueId val="{0000000A-D6B4-49D4-A059-D92D8F3F1E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5325</c:v>
                </c:pt>
                <c:pt idx="2">
                  <c:v>#N/A</c:v>
                </c:pt>
                <c:pt idx="3">
                  <c:v>#N/A</c:v>
                </c:pt>
                <c:pt idx="4">
                  <c:v>5965</c:v>
                </c:pt>
                <c:pt idx="5">
                  <c:v>#N/A</c:v>
                </c:pt>
                <c:pt idx="6">
                  <c:v>#N/A</c:v>
                </c:pt>
                <c:pt idx="7">
                  <c:v>5551</c:v>
                </c:pt>
                <c:pt idx="8">
                  <c:v>#N/A</c:v>
                </c:pt>
                <c:pt idx="9">
                  <c:v>#N/A</c:v>
                </c:pt>
                <c:pt idx="10">
                  <c:v>3314</c:v>
                </c:pt>
                <c:pt idx="11">
                  <c:v>#N/A</c:v>
                </c:pt>
                <c:pt idx="12">
                  <c:v>#N/A</c:v>
                </c:pt>
                <c:pt idx="13">
                  <c:v>1595</c:v>
                </c:pt>
                <c:pt idx="14">
                  <c:v>#N/A</c:v>
                </c:pt>
              </c:numCache>
            </c:numRef>
          </c:val>
          <c:smooth val="0"/>
          <c:extLst>
            <c:ext xmlns:c16="http://schemas.microsoft.com/office/drawing/2014/chart" uri="{C3380CC4-5D6E-409C-BE32-E72D297353CC}">
              <c16:uniqueId val="{0000000B-D6B4-49D4-A059-D92D8F3F1E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1783</c:v>
                </c:pt>
                <c:pt idx="1">
                  <c:v>1838</c:v>
                </c:pt>
                <c:pt idx="2">
                  <c:v>1839</c:v>
                </c:pt>
              </c:numCache>
            </c:numRef>
          </c:val>
          <c:extLst>
            <c:ext xmlns:c16="http://schemas.microsoft.com/office/drawing/2014/chart" uri="{C3380CC4-5D6E-409C-BE32-E72D297353CC}">
              <c16:uniqueId val="{00000000-793C-4E0C-86F3-4185B66D7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1413</c:v>
                </c:pt>
                <c:pt idx="1">
                  <c:v>1714</c:v>
                </c:pt>
                <c:pt idx="2">
                  <c:v>2115</c:v>
                </c:pt>
              </c:numCache>
            </c:numRef>
          </c:val>
          <c:extLst>
            <c:ext xmlns:c16="http://schemas.microsoft.com/office/drawing/2014/chart" uri="{C3380CC4-5D6E-409C-BE32-E72D297353CC}">
              <c16:uniqueId val="{00000001-793C-4E0C-86F3-4185B66D71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2709</c:v>
                </c:pt>
                <c:pt idx="1">
                  <c:v>2866</c:v>
                </c:pt>
                <c:pt idx="2">
                  <c:v>3287</c:v>
                </c:pt>
              </c:numCache>
            </c:numRef>
          </c:val>
          <c:extLst>
            <c:ext xmlns:c16="http://schemas.microsoft.com/office/drawing/2014/chart" uri="{C3380CC4-5D6E-409C-BE32-E72D297353CC}">
              <c16:uniqueId val="{00000002-793C-4E0C-86F3-4185B66D71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は、下水道事業会計（公共下水道）における減価償却費の減に伴い公営企業債の元利償還金に対する繰入金が減（△</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百万円）となったものの、一般会計において平成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年度借入の合併特例債の償還開始に伴い元利償還金が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は依然として高止まりしており、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減にとどまって</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0"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年度の防災行政無線戸別無線機再整備事業に係る借入の算入が終了するなど、東日本大震災全国緊急防災施策等債償還費が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算入額が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105.2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900">
            <a:effectLst/>
            <a:latin typeface="ＭＳ ゴシック" panose="020B0609070205080204" pitchFamily="49" charset="-128"/>
            <a:ea typeface="ＭＳ ゴシック" panose="020B0609070205080204" pitchFamily="49" charset="-128"/>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これらの要因により、実質公債費比率（分子）としては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おり、ここ</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年間の推移ではピークを迎えている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なお、当市の実質公債費比率は今後も高い水準で推移し、フロー面で財政状況を逼迫する状況が続くため、普通建設事業の厳選により地方債の発行を抑制し、地方債残高の逓減に努める方針である。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対象となる積み立てはなかった。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・一般会計の地方債現在高については、一般会計の元金償還額が、平成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年借入の最終処分場建設に係る合併特例債の償還が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令和３年度から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されたことなどに伴い高い水準にある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2,154.0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百万円）や、地方債の発行を抑制（前年度比△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237.3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434.6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その残高が大きく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1,719.3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・公営企業債等繰入見込額については、水道事業会計において、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統合前簡易水道関係の企業債</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に係る繰出基準額（累計）が減（△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52.0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その見込額が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となったことが主な要因となり、全体で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1,889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・基準財政需要額算入見込額については、公債費のうち合併特例債が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481.7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、臨時財政対策債が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となったことなどに伴い、減（△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百万円）となったものの、</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・充当可能基金については、減債基金が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、ふるさと寄附金基金が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466.8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となったことに伴い、増（＋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となったことが主な要因となり、全体で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886.5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これらの要因により、将来負担比率（分子）としては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886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令和３年度になり公債費がピークを迎えたため、今後も純債務は減少していき、将来負担比率は減少基調が続くものと見込まれる。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基金全体としては、決算剰余金を減債基金に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百万円積み立てたことや、ふるさと寄附金をふるさと寄附金基金に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百万円）が主な要因となり、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各基金の目的、管理方針に基づき、適正規模の基金運用を行う予定である。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ふるさと寄附金基金：かごしま応援寄附金市町村交付金及びふるさと寄附金をもって産業振興・地域活性化に関する事業、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健康・福祉の充実に関する事業、教育・文化・スポーツの振興に関する事業、環境・景観の保全に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関する事業の財源に充てるため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合併まちづくり基金：合併に伴う地域振興・住民の一体感醸成のために行う事業の財源に充てるため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各種公共施設の整備及び老朽化した施設の除却に係る財源に充てるため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　　　：福祉活動の促進、快適な生活環境の形成等の事業の財源に充てるため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国際交流基金　　　：国際交流事業の財源に充てるため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ふるさと寄附金基金については、寄附金活用事業の所要財源を取崩しつつ、寄附金の１／２相当額の積み立てを行う方針である。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その他の基金については、基金の目的に基づき管理する方針である。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財政調整基金残高は、適切な財源確保と歳出の精査により取崩しを回避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大規模災害や景気後退に備え、各年度の標準財政規模の２割相当の水準を目安として管理していく方針である。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減債基金残高は、適切な財源確保と歳出の精査により取崩しを回避しており、また、決算剰余金を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減債基金は、合併特例債と過疎対策事業債の起債残高の３割相当の水準を維持する方針である。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取崩額については、各年度の合併特例債及び過疎対策事業債の償還元金の３割相当の額を取り崩すこととしており、積立額については、今後の過疎対策事業債の活用見込額や財政調整基金の状況等を勘案して、目安を下回らないよう積み立て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39F27B7-FF49-4A57-96CA-7055858FA8C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4EC1325-43CF-41F7-B5A5-E5524E22268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214E5D0-C620-4265-9C06-065ABAAD6E9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B732524-4ED2-4277-B54D-5DB15684A14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FF2C368-B744-4E57-8A55-AB24D2BC34D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B85315D-A26C-4018-BD1E-B2AA740F6B4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582161B-5B76-4D7F-A7C8-EA0A7A4C261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FD991BB-A172-4594-AC9E-A88B7EBC8EA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A7F59B6-0D05-4367-9B77-D7A2A57ECED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22B3C45-D4BF-4496-A873-E6E71629135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5DF6BC-18CB-41E9-823B-261EF2D63C8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C31DBC9-6BD9-4BA3-8AC2-9702BC9BABD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C29635A-3482-42C2-8FE3-2B8A0EF9BEF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79E6F50-2833-4399-BA44-164E47405D6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240DE56-9F1B-4639-9AD1-408F5115704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DC7D292-ACF4-40A9-B4B0-A542819E54D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691787-0AB3-46A2-8DC6-43761B67FB8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A09CCFB-F394-400F-8EC7-C49E9EF5CA9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927BA8C-7CA5-48BA-917E-8922FB3FE7A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AEA13A8-A049-456E-8983-3C213FAB68C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76D7C4E-399A-4F12-A302-F8A12BA5DE6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AD24641-87C3-465C-8307-E427545FC44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3E94E70-2251-41BB-9F53-0D05650CF9E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1EEBD3F-19EE-44C2-8C85-9271C160F4D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4A771A3-7BAB-42C2-B9DA-3EED948E102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9D3B4F8-D0D3-41B5-A203-BFD8AB99621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54F2CEA-CB04-4225-8409-DE9B5DFE248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20EDDF9-A03D-44BA-B57B-F3201FF5847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8DABFEC-4C3B-4616-A3FE-52A4EFAED60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9D30913-D1B9-4A89-88CF-8882E143CDA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4026880-CE31-4C33-9D7E-3BABDF0157D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F0C40F-5C1E-4CCD-9507-83AE7AB7ECE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848A7E4-6660-4047-B469-67020BE9B02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C077585-A98A-4E2A-ABFB-7EA90D7C4B0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32B75D6-4115-41BB-9AEB-93EFECFE923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ACA67D6-37DA-4E3B-B0CD-091119BCC37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96069B-735D-4D5A-BF35-87B57682672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C5BBF4C-757F-46A3-B603-432F3A349E1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679FDF3-16CF-4228-BE09-881A87BCACD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F611E25-76A0-4B8B-BA34-183BCE701AF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22E6C52-3C84-4626-A4E8-E0102DFB6FA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00D89F-79B3-4A0C-AEA9-F4A486C999C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4640058-0398-4613-974A-C0E12426B19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85D7EC0-FDA1-4AE5-A402-64EF44ECC66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1951715-8650-48FA-A91E-D8087083B5A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1FE2043-AE4B-41F3-BCD5-419294600B5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A53F6F1-A9A0-48E7-9186-E95A922F692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年度以降、財政力指数が横ばいで推移してきたが、令和４年度は前年度に引き続き前年度比</a:t>
          </a:r>
          <a:r>
            <a:rPr kumimoji="1" lang="en-US" altLang="ja-JP" sz="900">
              <a:solidFill>
                <a:schemeClr val="dk1"/>
              </a:solidFill>
              <a:effectLst/>
              <a:latin typeface="+mn-lt"/>
              <a:ea typeface="+mn-ea"/>
              <a:cs typeface="+mn-cs"/>
            </a:rPr>
            <a:t>0.01</a:t>
          </a:r>
          <a:r>
            <a:rPr kumimoji="1" lang="ja-JP" altLang="ja-JP" sz="900">
              <a:solidFill>
                <a:schemeClr val="dk1"/>
              </a:solidFill>
              <a:effectLst/>
              <a:latin typeface="+mn-lt"/>
              <a:ea typeface="+mn-ea"/>
              <a:cs typeface="+mn-cs"/>
            </a:rPr>
            <a:t>ポイントの減となっている。これは、次の①、②によるもの。</a:t>
          </a:r>
          <a:endParaRPr lang="ja-JP" altLang="ja-JP" sz="1050">
            <a:effectLst/>
          </a:endParaRPr>
        </a:p>
        <a:p>
          <a:r>
            <a:rPr kumimoji="1" lang="ja-JP" altLang="ja-JP" sz="900">
              <a:solidFill>
                <a:schemeClr val="dk1"/>
              </a:solidFill>
              <a:effectLst/>
              <a:latin typeface="+mn-lt"/>
              <a:ea typeface="+mn-ea"/>
              <a:cs typeface="+mn-cs"/>
            </a:rPr>
            <a:t>①令和３年度の普通交付税の再算定により令和３年度の単年度財政力指数が</a:t>
          </a:r>
          <a:r>
            <a:rPr kumimoji="1" lang="en-US" altLang="ja-JP" sz="900">
              <a:solidFill>
                <a:schemeClr val="dk1"/>
              </a:solidFill>
              <a:effectLst/>
              <a:latin typeface="+mn-lt"/>
              <a:ea typeface="+mn-ea"/>
              <a:cs typeface="+mn-cs"/>
            </a:rPr>
            <a:t>0.37</a:t>
          </a:r>
          <a:r>
            <a:rPr kumimoji="1" lang="ja-JP" altLang="ja-JP" sz="900">
              <a:solidFill>
                <a:schemeClr val="dk1"/>
              </a:solidFill>
              <a:effectLst/>
              <a:latin typeface="+mn-lt"/>
              <a:ea typeface="+mn-ea"/>
              <a:cs typeface="+mn-cs"/>
            </a:rPr>
            <a:t>となったこと</a:t>
          </a:r>
          <a:endParaRPr lang="ja-JP" altLang="ja-JP" sz="1050">
            <a:effectLst/>
          </a:endParaRPr>
        </a:p>
        <a:p>
          <a:r>
            <a:rPr kumimoji="1" lang="ja-JP" altLang="ja-JP" sz="900">
              <a:solidFill>
                <a:schemeClr val="dk1"/>
              </a:solidFill>
              <a:effectLst/>
              <a:latin typeface="+mn-lt"/>
              <a:ea typeface="+mn-ea"/>
              <a:cs typeface="+mn-cs"/>
            </a:rPr>
            <a:t>②令和４年度地方財政計画において臨時財政対策債が大幅に縮減されたことに伴い、臨時財政対策債振替相当額が対前年度比△</a:t>
          </a:r>
          <a:r>
            <a:rPr kumimoji="1" lang="en-US" altLang="ja-JP" sz="900">
              <a:solidFill>
                <a:schemeClr val="dk1"/>
              </a:solidFill>
              <a:effectLst/>
              <a:latin typeface="+mn-lt"/>
              <a:ea typeface="+mn-ea"/>
              <a:cs typeface="+mn-cs"/>
            </a:rPr>
            <a:t>74.5</a:t>
          </a:r>
          <a:r>
            <a:rPr kumimoji="1" lang="ja-JP" altLang="ja-JP" sz="900">
              <a:solidFill>
                <a:schemeClr val="dk1"/>
              </a:solidFill>
              <a:effectLst/>
              <a:latin typeface="+mn-lt"/>
              <a:ea typeface="+mn-ea"/>
              <a:cs typeface="+mn-cs"/>
            </a:rPr>
            <a:t>％となったことにより、分母の基準財政需要額の減が対前年度比△</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％にとどまったため、令和４年度の単年度財政力指数が令和元年度の</a:t>
          </a:r>
          <a:r>
            <a:rPr kumimoji="1" lang="en-US" altLang="ja-JP" sz="900">
              <a:solidFill>
                <a:schemeClr val="dk1"/>
              </a:solidFill>
              <a:effectLst/>
              <a:latin typeface="+mn-lt"/>
              <a:ea typeface="+mn-ea"/>
              <a:cs typeface="+mn-cs"/>
            </a:rPr>
            <a:t>0.40</a:t>
          </a:r>
          <a:r>
            <a:rPr kumimoji="1" lang="ja-JP" altLang="ja-JP" sz="900">
              <a:solidFill>
                <a:schemeClr val="dk1"/>
              </a:solidFill>
              <a:effectLst/>
              <a:latin typeface="+mn-lt"/>
              <a:ea typeface="+mn-ea"/>
              <a:cs typeface="+mn-cs"/>
            </a:rPr>
            <a:t>まで回復しなかったこと</a:t>
          </a:r>
          <a:endParaRPr kumimoji="1" lang="en-US" altLang="ja-JP" sz="900">
            <a:solidFill>
              <a:schemeClr val="dk1"/>
            </a:solidFill>
            <a:effectLst/>
            <a:latin typeface="+mn-lt"/>
            <a:ea typeface="+mn-ea"/>
            <a:cs typeface="+mn-cs"/>
          </a:endParaRPr>
        </a:p>
        <a:p>
          <a:endParaRPr lang="ja-JP" altLang="ja-JP" sz="1050">
            <a:effectLst/>
          </a:endParaRPr>
        </a:p>
        <a:p>
          <a:r>
            <a:rPr kumimoji="1" lang="ja-JP" altLang="ja-JP" sz="900">
              <a:solidFill>
                <a:schemeClr val="dk1"/>
              </a:solidFill>
              <a:effectLst/>
              <a:latin typeface="+mn-lt"/>
              <a:ea typeface="+mn-ea"/>
              <a:cs typeface="+mn-cs"/>
            </a:rPr>
            <a:t>今後、行政改革大綱に基づき市税等の徴収率の向上に積極的に努めるとももに、企業誘致を推進し、食のまちづくりを中止とした施策の充実や交流人口の拡大を図り、自主財源の確保に努める方針である。</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335B5F9-136C-4905-AF00-0017F8280F3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C3B9934B-9330-413E-AE23-73E924A50A7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0FC3C39-6F91-4EA3-B795-59F36C9025A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17F08D8-A343-4656-957A-750D3DE7075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61A4765-0C1F-47CD-B214-4B81FA77A3B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FB9D28B-F200-4486-9391-6A7F22DBFDE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FCB76D06-89D7-40E2-9492-2835982341A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FEA2666A-2474-448F-A660-20A81F3B763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EE22C64-3137-46B7-A707-152A25F80F7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ADF1563-4945-47E8-8497-D75786D024E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41A1373-181F-43E9-AC3F-E09573E3CB6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4EDF34A-3C47-4434-A535-A19A3B43F62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B8BBD02-37AA-4175-8A2F-CE12AB2C398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700EB35-8FD6-49A3-BE78-8A6BEE64864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B3B2B55-3344-4AF6-A34C-139978117F0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C53882C-8243-429F-8D76-B3AD799CDBF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7FA7B053-0041-44C2-985D-7BFCBA816B69}"/>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4599A2CA-1632-4143-8A33-8A50E36EBCE6}"/>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CA34323D-5D62-4935-9DB1-53E6243CCCFE}"/>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C7DA5295-7337-4FEE-A1AE-0CC81C6ACE57}"/>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70D0FB12-1158-4F28-B5FE-47A162B6EF3C}"/>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C747872-F7E2-4E31-B61F-BDA039E7EA3F}"/>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DA02AF4D-297B-4771-8BAD-9F3AF8E00CCB}"/>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FA4EA258-C4EE-4F5C-A194-1D1872DCC43A}"/>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a:extLst>
            <a:ext uri="{FF2B5EF4-FFF2-40B4-BE49-F238E27FC236}">
              <a16:creationId xmlns:a16="http://schemas.microsoft.com/office/drawing/2014/main" id="{C11EF748-F2C3-41A2-98AA-7593626E19D0}"/>
            </a:ext>
          </a:extLst>
        </xdr:cNvPr>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943B8290-D014-4099-BD67-FB2FB086123F}"/>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79DAEBA7-A31B-467C-AF3F-4ED86B54038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C00084C7-0AB5-4FE1-B178-7A84677FBA44}"/>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655B1C8F-0772-46A6-998B-993518BE349E}"/>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D61F5A5F-04F1-4DD0-9CED-82BB7DC56E95}"/>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8483179C-ADAE-4F01-8536-665C3869B5F3}"/>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21912EA5-9558-4939-BB04-8DF998C227C6}"/>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8AC4A9C-9607-42D4-A030-5560104CFA86}"/>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14BE601F-DEB1-412B-9C1C-261096524CAD}"/>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CFBA358D-76E5-4CFA-8B7C-8D526352CA58}"/>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F39C493-658D-452D-A610-C8A1B118962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5069E7C-2BF1-4B94-838C-B8351E30E44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564A8B3-0874-4452-8E7A-0B3E4251E8E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B5D3A69-EA34-41BB-869E-C5F171C3622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157CE55-F3E7-4402-852F-B3718F5D08A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79FC6BED-F361-4327-A0B3-270752837CA9}"/>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0" name="財政力該当値テキスト">
          <a:extLst>
            <a:ext uri="{FF2B5EF4-FFF2-40B4-BE49-F238E27FC236}">
              <a16:creationId xmlns:a16="http://schemas.microsoft.com/office/drawing/2014/main" id="{20F5E67E-2C99-4A11-B4A2-245C087C2E22}"/>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a:extLst>
            <a:ext uri="{FF2B5EF4-FFF2-40B4-BE49-F238E27FC236}">
              <a16:creationId xmlns:a16="http://schemas.microsoft.com/office/drawing/2014/main" id="{7F2BBE06-8FE7-4C3B-B19E-19069C16F26C}"/>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a:extLst>
            <a:ext uri="{FF2B5EF4-FFF2-40B4-BE49-F238E27FC236}">
              <a16:creationId xmlns:a16="http://schemas.microsoft.com/office/drawing/2014/main" id="{8F377DD7-F891-46B9-8295-ACDEBA5455AB}"/>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619B80A7-9198-4108-B38D-47A1092ACAAD}"/>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a:extLst>
            <a:ext uri="{FF2B5EF4-FFF2-40B4-BE49-F238E27FC236}">
              <a16:creationId xmlns:a16="http://schemas.microsoft.com/office/drawing/2014/main" id="{752AD7C3-B9D6-4F8E-92C1-BC5D4716A76F}"/>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EB584158-C531-416B-8FDC-45AE1161CF93}"/>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a:extLst>
            <a:ext uri="{FF2B5EF4-FFF2-40B4-BE49-F238E27FC236}">
              <a16:creationId xmlns:a16="http://schemas.microsoft.com/office/drawing/2014/main" id="{AC30C397-7638-46C9-9FA8-DED1AB381AFB}"/>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A0298AB-629C-4759-B1C3-1F3E3B52CE12}"/>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a:extLst>
            <a:ext uri="{FF2B5EF4-FFF2-40B4-BE49-F238E27FC236}">
              <a16:creationId xmlns:a16="http://schemas.microsoft.com/office/drawing/2014/main" id="{E413A3A5-43F8-4FF5-9C52-0F12A98E9119}"/>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92AF913-78B9-43CD-AE84-29ED8DEE4ED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A7165EB-BD94-4860-AC41-D2546E5224F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A08E55F-389C-4B3F-A2D4-DD2C8949EF7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7B06538-78DF-4AA8-887C-8170427CC0A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9362F8A-1025-4295-A18E-710710E8330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B165CBDB-1818-45C8-B22C-835C7404779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5EC997F-4AA8-4B13-81D3-E2943E3F9DD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8EA3544-73F2-4D3C-B989-6EA020ACE33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B68AFAD-7501-47CC-825A-6353A3038C4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D9AC258-B355-4B86-8F6B-D18BC44F5FB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CAF95AAB-0202-491F-B568-8A9C5E4C4D1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646F26B-00C0-4514-BB8D-B56C79A9AF6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73B77AB-8CE7-42F3-AC0F-8AAEC512B5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経常収支比率のは対前年度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ポイントの減となっている。</a:t>
          </a:r>
          <a:endParaRPr lang="ja-JP" altLang="ja-JP" sz="1400">
            <a:effectLst/>
          </a:endParaRPr>
        </a:p>
        <a:p>
          <a:r>
            <a:rPr kumimoji="1" lang="ja-JP" altLang="ja-JP" sz="1100">
              <a:solidFill>
                <a:schemeClr val="dk1"/>
              </a:solidFill>
              <a:effectLst/>
              <a:latin typeface="+mn-lt"/>
              <a:ea typeface="+mn-ea"/>
              <a:cs typeface="+mn-cs"/>
            </a:rPr>
            <a:t>これは、令和３年度の普通交付税の再算定の反動減として令和４年度の普通交付税が前年度比△</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％となったことや、臨時財政対策債が前年度比△</a:t>
          </a:r>
          <a:r>
            <a:rPr kumimoji="1" lang="en-US" altLang="ja-JP" sz="1100">
              <a:solidFill>
                <a:schemeClr val="dk1"/>
              </a:solidFill>
              <a:effectLst/>
              <a:latin typeface="+mn-lt"/>
              <a:ea typeface="+mn-ea"/>
              <a:cs typeface="+mn-cs"/>
            </a:rPr>
            <a:t>64.8</a:t>
          </a:r>
          <a:r>
            <a:rPr kumimoji="1" lang="ja-JP" altLang="ja-JP" sz="1100">
              <a:solidFill>
                <a:schemeClr val="dk1"/>
              </a:solidFill>
              <a:effectLst/>
              <a:latin typeface="+mn-lt"/>
              <a:ea typeface="+mn-ea"/>
              <a:cs typeface="+mn-cs"/>
            </a:rPr>
            <a:t>％となったことに伴うもの。</a:t>
          </a:r>
          <a:endParaRPr lang="ja-JP" altLang="ja-JP" sz="1400">
            <a:effectLst/>
          </a:endParaRPr>
        </a:p>
        <a:p>
          <a:r>
            <a:rPr kumimoji="1" lang="ja-JP" altLang="ja-JP" sz="1100">
              <a:solidFill>
                <a:schemeClr val="dk1"/>
              </a:solidFill>
              <a:effectLst/>
              <a:latin typeface="+mn-lt"/>
              <a:ea typeface="+mn-ea"/>
              <a:cs typeface="+mn-cs"/>
            </a:rPr>
            <a:t>類似団体と比較して増加の程度が小さいのは、人件費の減が大きかったことが影響しているものと思われる。</a:t>
          </a:r>
          <a:endParaRPr lang="ja-JP" altLang="ja-JP" sz="1400">
            <a:effectLst/>
          </a:endParaRPr>
        </a:p>
        <a:p>
          <a:r>
            <a:rPr kumimoji="1" lang="ja-JP" altLang="ja-JP" sz="1100">
              <a:solidFill>
                <a:schemeClr val="dk1"/>
              </a:solidFill>
              <a:effectLst/>
              <a:latin typeface="+mn-lt"/>
              <a:ea typeface="+mn-ea"/>
              <a:cs typeface="+mn-cs"/>
            </a:rPr>
            <a:t>今後は、行政改革大綱・推進計画に基づき、事務事業の見直しに一層取り組み、歳出の抑制を図るとともに、自主財源の安定的な確保に努める方針である。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768C05E-3F32-4D25-8BBB-D3658CA33EB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F6C790D-D9AA-4625-9882-55856963D59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C2A2306-B2BC-48F1-B556-7236BC1CB1C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C4821B8D-9DD2-42D8-A19E-98C7B9E88E0C}"/>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6E22B2D6-7EB0-4A90-8D05-4A9D9C53FF6D}"/>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14C835D-00E7-4F70-AE63-C65770EACA7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DAF1B39B-6818-4C05-89DB-13D17871066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CB62446D-E08C-4FC9-9230-7F3C49AFD7D9}"/>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B3F69A40-DCCE-4A90-BFE7-22A53456154F}"/>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D217FA3-2DDA-41D6-97DB-76466FDE3AE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50CE9362-6EC4-4613-8C9D-26E8DA726AF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BC6AB488-5F12-40FD-B36D-49B6CCC464A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F3B25E1C-8106-41D8-8418-7C470C2C026A}"/>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D6896137-E80C-4E59-8C0F-9F2CF20BF556}"/>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B73B4F42-EC68-4EA7-97C8-D35AAEE74BC1}"/>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6514C38-171F-40DA-9279-D852F9EBFA0B}"/>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36B6518E-A203-46F7-854D-B58C9C1C7C08}"/>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108268</xdr:rowOff>
    </xdr:to>
    <xdr:cxnSp macro="">
      <xdr:nvCxnSpPr>
        <xdr:cNvPr id="129" name="直線コネクタ 128">
          <a:extLst>
            <a:ext uri="{FF2B5EF4-FFF2-40B4-BE49-F238E27FC236}">
              <a16:creationId xmlns:a16="http://schemas.microsoft.com/office/drawing/2014/main" id="{B52D6BB5-9C23-444B-AF3E-11D7F7DA441C}"/>
            </a:ext>
          </a:extLst>
        </xdr:cNvPr>
        <xdr:cNvCxnSpPr/>
      </xdr:nvCxnSpPr>
      <xdr:spPr>
        <a:xfrm>
          <a:off x="4114800" y="1080706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FE080140-CFF0-4296-A678-86760B97066F}"/>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F16E10D6-1834-49AD-B1E6-E8F2DBBCB871}"/>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138430</xdr:rowOff>
    </xdr:to>
    <xdr:cxnSp macro="">
      <xdr:nvCxnSpPr>
        <xdr:cNvPr id="132" name="直線コネクタ 131">
          <a:extLst>
            <a:ext uri="{FF2B5EF4-FFF2-40B4-BE49-F238E27FC236}">
              <a16:creationId xmlns:a16="http://schemas.microsoft.com/office/drawing/2014/main" id="{E3B4C86B-E097-4DA6-866E-3B935C1F9310}"/>
            </a:ext>
          </a:extLst>
        </xdr:cNvPr>
        <xdr:cNvCxnSpPr/>
      </xdr:nvCxnSpPr>
      <xdr:spPr>
        <a:xfrm flipV="1">
          <a:off x="3225800" y="1080706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30F171DB-4AA7-44D6-8AC4-3721A1315A8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92157BD9-24BF-45A6-A6D7-878C9E9EE70B}"/>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2F407355-2E4A-4AA9-B7C3-73E450478C84}"/>
            </a:ext>
          </a:extLst>
        </xdr:cNvPr>
        <xdr:cNvCxnSpPr/>
      </xdr:nvCxnSpPr>
      <xdr:spPr>
        <a:xfrm flipV="1">
          <a:off x="2336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3741B7B4-A8AC-455B-AF5C-C405225656B8}"/>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54CE849D-3332-4778-862F-1AB5224ADB0B}"/>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109220</xdr:rowOff>
    </xdr:to>
    <xdr:cxnSp macro="">
      <xdr:nvCxnSpPr>
        <xdr:cNvPr id="138" name="直線コネクタ 137">
          <a:extLst>
            <a:ext uri="{FF2B5EF4-FFF2-40B4-BE49-F238E27FC236}">
              <a16:creationId xmlns:a16="http://schemas.microsoft.com/office/drawing/2014/main" id="{0E08A4D0-67FE-4955-A8E9-6B5A9563D927}"/>
            </a:ext>
          </a:extLst>
        </xdr:cNvPr>
        <xdr:cNvCxnSpPr/>
      </xdr:nvCxnSpPr>
      <xdr:spPr>
        <a:xfrm flipV="1">
          <a:off x="1447800" y="110121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172FFE65-B2C0-4B8D-B9AE-AF870847D7E4}"/>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9DAA7A5-70D9-49B0-B128-0034DC05653B}"/>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9B8EE99C-E650-4502-BFE9-5F9C83756537}"/>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C879EB39-9EBD-439A-8AB2-3F717A4C2ABF}"/>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EC03047-B197-4271-AEF8-9F1A84C6126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7FCF80E-E204-43A4-8F8F-252A58B5F9A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5072778-5214-4336-802B-72B7117FAA0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72A6A4-8C72-4224-922D-8CD4067F8E8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6B44EB6-CD19-4829-8AB3-6FCCC0CCEEC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a:extLst>
            <a:ext uri="{FF2B5EF4-FFF2-40B4-BE49-F238E27FC236}">
              <a16:creationId xmlns:a16="http://schemas.microsoft.com/office/drawing/2014/main" id="{33BB1E9C-0ECD-479B-AEDC-46F344DF1E09}"/>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73995</xdr:rowOff>
    </xdr:from>
    <xdr:ext cx="762000" cy="259045"/>
    <xdr:sp macro="" textlink="">
      <xdr:nvSpPr>
        <xdr:cNvPr id="149" name="財政構造の弾力性該当値テキスト">
          <a:extLst>
            <a:ext uri="{FF2B5EF4-FFF2-40B4-BE49-F238E27FC236}">
              <a16:creationId xmlns:a16="http://schemas.microsoft.com/office/drawing/2014/main" id="{051ED045-86A7-4E2D-8A13-9AA266686514}"/>
            </a:ext>
          </a:extLst>
        </xdr:cNvPr>
        <xdr:cNvSpPr txBox="1"/>
      </xdr:nvSpPr>
      <xdr:spPr>
        <a:xfrm>
          <a:off x="50419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0" name="楕円 149">
          <a:extLst>
            <a:ext uri="{FF2B5EF4-FFF2-40B4-BE49-F238E27FC236}">
              <a16:creationId xmlns:a16="http://schemas.microsoft.com/office/drawing/2014/main" id="{4BC600A4-A5BC-43BA-9924-5FDE8E12B2D8}"/>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41292</xdr:rowOff>
    </xdr:from>
    <xdr:ext cx="736600" cy="259045"/>
    <xdr:sp macro="" textlink="">
      <xdr:nvSpPr>
        <xdr:cNvPr id="151" name="テキスト ボックス 150">
          <a:extLst>
            <a:ext uri="{FF2B5EF4-FFF2-40B4-BE49-F238E27FC236}">
              <a16:creationId xmlns:a16="http://schemas.microsoft.com/office/drawing/2014/main" id="{74D32D02-A521-4774-959E-D2F488CC0BDD}"/>
            </a:ext>
          </a:extLst>
        </xdr:cNvPr>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96D00DDC-2B8A-4A1D-8BCC-EA48CB013FBD}"/>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3" name="テキスト ボックス 152">
          <a:extLst>
            <a:ext uri="{FF2B5EF4-FFF2-40B4-BE49-F238E27FC236}">
              <a16:creationId xmlns:a16="http://schemas.microsoft.com/office/drawing/2014/main" id="{FB158156-E3B2-4100-885C-F0DB7C0C80F2}"/>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B6B002B0-5DF2-4B02-9A58-155A83E03BB1}"/>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5" name="テキスト ボックス 154">
          <a:extLst>
            <a:ext uri="{FF2B5EF4-FFF2-40B4-BE49-F238E27FC236}">
              <a16:creationId xmlns:a16="http://schemas.microsoft.com/office/drawing/2014/main" id="{3E788892-F104-43A2-9A8E-AD58E3C0C44B}"/>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6" name="楕円 155">
          <a:extLst>
            <a:ext uri="{FF2B5EF4-FFF2-40B4-BE49-F238E27FC236}">
              <a16:creationId xmlns:a16="http://schemas.microsoft.com/office/drawing/2014/main" id="{FE63C968-12F5-40FD-A052-4CFFB7E8B35E}"/>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EE6F8212-0343-4CB8-9AC2-DD2917B04432}"/>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6E496FDA-D1A3-4034-AEF0-263224B01CF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A3F2ECF-F269-4BDF-9C1B-EB2132D1FE2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49788C80-40FF-4203-B74D-BE8738569D7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77E2F60C-601B-49A7-A45E-03F8E16EA40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708C786E-2FD3-435D-9703-6694B87D38B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7C9F947-0AEC-41D0-8FC1-558169C81DC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F70FCE3-D1AC-45E1-82B9-8284DD2468E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325032ED-E958-4C1E-AA93-7404BA55D61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3913BAD-086B-41E8-BE28-98EF02397E9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AAB7E378-F27D-4838-8EFF-B21DC8B99EC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0D0D929-660E-40F5-896E-2562E93ADA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D1675698-174A-47BE-9E35-98E5E010C38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DAB3547C-99B8-42DE-A0E3-92625E6F347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人件費・物件費等は前年度から横ばいとなっている。</a:t>
          </a:r>
          <a:endParaRPr lang="ja-JP" altLang="ja-JP" sz="1400">
            <a:effectLst/>
          </a:endParaRPr>
        </a:p>
        <a:p>
          <a:r>
            <a:rPr kumimoji="1" lang="ja-JP" altLang="ja-JP" sz="1100">
              <a:solidFill>
                <a:schemeClr val="dk1"/>
              </a:solidFill>
              <a:effectLst/>
              <a:latin typeface="+mn-lt"/>
              <a:ea typeface="+mn-ea"/>
              <a:cs typeface="+mn-cs"/>
            </a:rPr>
            <a:t>これは、人件費が前年度比△</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％と大きく減となったものの、人口が前年度比△</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％となったためである。</a:t>
          </a:r>
          <a:endParaRPr lang="ja-JP" altLang="ja-JP" sz="1400">
            <a:effectLst/>
          </a:endParaRPr>
        </a:p>
        <a:p>
          <a:r>
            <a:rPr kumimoji="1" lang="ja-JP" altLang="ja-JP" sz="1100">
              <a:solidFill>
                <a:schemeClr val="dk1"/>
              </a:solidFill>
              <a:effectLst/>
              <a:latin typeface="+mn-lt"/>
              <a:ea typeface="+mn-ea"/>
              <a:cs typeface="+mn-cs"/>
            </a:rPr>
            <a:t>決算額が類似団体平均を上回っているが、物件費についてはふるさと納税の推進に係るものが物件費の</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％を占めるなど、必ずしも抑制が必要ではないものもあるが、人件費が清掃センターや消防を単独で運営していることにより類似団体より人口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人当たりの決算額が大きくなっていると推察されるなど、行政改革大綱・推進計画に基づき、経費全体の適正化に取り組む必要がある。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E55ED3FE-2006-40E5-A72F-AE84C231848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57F3AD9-2B7D-4E23-9E1E-C9A07C83865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A353685-26E4-44D5-B78D-EF11FB140D1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6C8F33BC-CBED-404A-B6CC-9CBD07DFBC9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865BAA3-3D5E-4845-92D3-81A07BE5EBB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F0AE1458-69D9-48ED-B46E-6B8DBFD1F43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42D2AD2E-B74B-4C31-AADB-810D04960D5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E736D988-1691-43CA-B8D4-7A25A5F58DD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A4C9E17F-373D-40F3-A4E9-439DD8A9A3D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3BFC7547-E23B-4CF8-B6DD-3C9770497FF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B992A5AC-8896-4B48-995B-D35D778433F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252D739B-9FFC-403A-AEA0-B81619CF647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92750DA-A518-44CC-A8F0-E5FE52AF640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B4955D00-5E21-479E-B2E5-8460FEF0FC7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A43E7E6C-95B1-41A7-A161-263766FCAF8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5BBD199-7684-4058-8170-0876654E647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1DD46FA1-6B08-4F6F-B2FD-9EC9CBDB60A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BB544FA6-DE67-4993-B205-DD580689FEE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69CEA67C-D7E9-4A7B-B302-7381E89A7E7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BB443BAC-5280-48B1-B443-49A637048CB5}"/>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C9E3ECAC-39D8-41F4-8A8E-800C4831908D}"/>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BCF3C5A7-1195-4F8E-8B1F-727FC8E251FE}"/>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413C0F62-10FC-4AF2-9B26-26964911AA89}"/>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29215</xdr:rowOff>
    </xdr:from>
    <xdr:to>
      <xdr:col>23</xdr:col>
      <xdr:colOff>133350</xdr:colOff>
      <xdr:row>82</xdr:row>
      <xdr:rowOff>30459</xdr:rowOff>
    </xdr:to>
    <xdr:cxnSp macro="">
      <xdr:nvCxnSpPr>
        <xdr:cNvPr id="194" name="直線コネクタ 193">
          <a:extLst>
            <a:ext uri="{FF2B5EF4-FFF2-40B4-BE49-F238E27FC236}">
              <a16:creationId xmlns:a16="http://schemas.microsoft.com/office/drawing/2014/main" id="{0C2144ED-82EA-4401-A17F-1375F5FE83BD}"/>
            </a:ext>
          </a:extLst>
        </xdr:cNvPr>
        <xdr:cNvCxnSpPr/>
      </xdr:nvCxnSpPr>
      <xdr:spPr>
        <a:xfrm>
          <a:off x="4114800" y="14088115"/>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28A2186D-158A-4C68-AA35-42F784052037}"/>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2196F479-AE55-4B8D-A506-8AF337FE47A9}"/>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29215</xdr:rowOff>
    </xdr:from>
    <xdr:to>
      <xdr:col>19</xdr:col>
      <xdr:colOff>133350</xdr:colOff>
      <xdr:row>82</xdr:row>
      <xdr:rowOff>66224</xdr:rowOff>
    </xdr:to>
    <xdr:cxnSp macro="">
      <xdr:nvCxnSpPr>
        <xdr:cNvPr id="197" name="直線コネクタ 196">
          <a:extLst>
            <a:ext uri="{FF2B5EF4-FFF2-40B4-BE49-F238E27FC236}">
              <a16:creationId xmlns:a16="http://schemas.microsoft.com/office/drawing/2014/main" id="{2E3E5981-101C-483F-AEA2-F3834BA23854}"/>
            </a:ext>
          </a:extLst>
        </xdr:cNvPr>
        <xdr:cNvCxnSpPr/>
      </xdr:nvCxnSpPr>
      <xdr:spPr>
        <a:xfrm flipV="1">
          <a:off x="3225800" y="14088115"/>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D00E4377-5E33-44FF-B1E2-20697B9909D1}"/>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7CB827D3-C4BB-443A-8576-152EAAC2781A}"/>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115072</xdr:rowOff>
    </xdr:from>
    <xdr:to>
      <xdr:col>15</xdr:col>
      <xdr:colOff>82550</xdr:colOff>
      <xdr:row>82</xdr:row>
      <xdr:rowOff>66224</xdr:rowOff>
    </xdr:to>
    <xdr:cxnSp macro="">
      <xdr:nvCxnSpPr>
        <xdr:cNvPr id="200" name="直線コネクタ 199">
          <a:extLst>
            <a:ext uri="{FF2B5EF4-FFF2-40B4-BE49-F238E27FC236}">
              <a16:creationId xmlns:a16="http://schemas.microsoft.com/office/drawing/2014/main" id="{19A8F322-1E38-47CB-8219-3DA2B530D4C6}"/>
            </a:ext>
          </a:extLst>
        </xdr:cNvPr>
        <xdr:cNvCxnSpPr/>
      </xdr:nvCxnSpPr>
      <xdr:spPr>
        <a:xfrm>
          <a:off x="2336800" y="14002522"/>
          <a:ext cx="889000" cy="1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6E16FCC8-5425-47D7-A10C-F1A35A8B8493}"/>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04CA9DF6-12B2-465F-95BF-69EB4A1BF678}"/>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115072</xdr:rowOff>
    </xdr:from>
    <xdr:to>
      <xdr:col>11</xdr:col>
      <xdr:colOff>31750</xdr:colOff>
      <xdr:row>81</xdr:row>
      <xdr:rowOff>138330</xdr:rowOff>
    </xdr:to>
    <xdr:cxnSp macro="">
      <xdr:nvCxnSpPr>
        <xdr:cNvPr id="203" name="直線コネクタ 202">
          <a:extLst>
            <a:ext uri="{FF2B5EF4-FFF2-40B4-BE49-F238E27FC236}">
              <a16:creationId xmlns:a16="http://schemas.microsoft.com/office/drawing/2014/main" id="{B49C8E03-740F-4423-ABA3-1D91BE203D36}"/>
            </a:ext>
          </a:extLst>
        </xdr:cNvPr>
        <xdr:cNvCxnSpPr/>
      </xdr:nvCxnSpPr>
      <xdr:spPr>
        <a:xfrm flipV="1">
          <a:off x="1447800" y="14002522"/>
          <a:ext cx="8890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386FB720-28C2-4E04-919E-78B5B39E96FD}"/>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66A43820-CBA4-4824-8580-A98263AF2FC3}"/>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5B2A6C3D-E7E0-4F26-BAB4-9ADFC4C71D78}"/>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FE30B291-8DAF-4373-B090-7019B097B86B}"/>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84E20B5-8DD5-42DD-A6F7-AFC4FC6B180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834458C-77F9-4C38-B8AD-20FDADC80F8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FDB9F5F-3B3F-4FE3-B60C-C740A2413CE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DC0C8E8-99BB-4402-BA02-7D415906B70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7252C76-8D67-46E8-B74F-7C91AF1983E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151109</xdr:rowOff>
    </xdr:from>
    <xdr:to>
      <xdr:col>23</xdr:col>
      <xdr:colOff>184150</xdr:colOff>
      <xdr:row>82</xdr:row>
      <xdr:rowOff>81259</xdr:rowOff>
    </xdr:to>
    <xdr:sp macro="" textlink="">
      <xdr:nvSpPr>
        <xdr:cNvPr id="213" name="楕円 212">
          <a:extLst>
            <a:ext uri="{FF2B5EF4-FFF2-40B4-BE49-F238E27FC236}">
              <a16:creationId xmlns:a16="http://schemas.microsoft.com/office/drawing/2014/main" id="{0D18D718-57E4-47F1-B472-C2808CDF4284}"/>
            </a:ext>
          </a:extLst>
        </xdr:cNvPr>
        <xdr:cNvSpPr/>
      </xdr:nvSpPr>
      <xdr:spPr>
        <a:xfrm>
          <a:off x="4902200" y="14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123186</xdr:rowOff>
    </xdr:from>
    <xdr:ext cx="762000" cy="259045"/>
    <xdr:sp macro="" textlink="">
      <xdr:nvSpPr>
        <xdr:cNvPr id="214" name="人件費・物件費等の状況該当値テキスト">
          <a:extLst>
            <a:ext uri="{FF2B5EF4-FFF2-40B4-BE49-F238E27FC236}">
              <a16:creationId xmlns:a16="http://schemas.microsoft.com/office/drawing/2014/main" id="{D7906F0A-3E5A-4BA9-9FA6-59DCF5708040}"/>
            </a:ext>
          </a:extLst>
        </xdr:cNvPr>
        <xdr:cNvSpPr txBox="1"/>
      </xdr:nvSpPr>
      <xdr:spPr>
        <a:xfrm>
          <a:off x="5041900" y="1401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149865</xdr:rowOff>
    </xdr:from>
    <xdr:to>
      <xdr:col>19</xdr:col>
      <xdr:colOff>184150</xdr:colOff>
      <xdr:row>82</xdr:row>
      <xdr:rowOff>80015</xdr:rowOff>
    </xdr:to>
    <xdr:sp macro="" textlink="">
      <xdr:nvSpPr>
        <xdr:cNvPr id="215" name="楕円 214">
          <a:extLst>
            <a:ext uri="{FF2B5EF4-FFF2-40B4-BE49-F238E27FC236}">
              <a16:creationId xmlns:a16="http://schemas.microsoft.com/office/drawing/2014/main" id="{029C3D64-5D6F-4EF3-8CE8-E7A9ABE58ED3}"/>
            </a:ext>
          </a:extLst>
        </xdr:cNvPr>
        <xdr:cNvSpPr/>
      </xdr:nvSpPr>
      <xdr:spPr>
        <a:xfrm>
          <a:off x="4064000" y="140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64792</xdr:rowOff>
    </xdr:from>
    <xdr:ext cx="736600" cy="259045"/>
    <xdr:sp macro="" textlink="">
      <xdr:nvSpPr>
        <xdr:cNvPr id="216" name="テキスト ボックス 215">
          <a:extLst>
            <a:ext uri="{FF2B5EF4-FFF2-40B4-BE49-F238E27FC236}">
              <a16:creationId xmlns:a16="http://schemas.microsoft.com/office/drawing/2014/main" id="{D2B76945-9CAC-47C7-84A2-4885F387389E}"/>
            </a:ext>
          </a:extLst>
        </xdr:cNvPr>
        <xdr:cNvSpPr txBox="1"/>
      </xdr:nvSpPr>
      <xdr:spPr>
        <a:xfrm>
          <a:off x="3733800" y="1412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15424</xdr:rowOff>
    </xdr:from>
    <xdr:to>
      <xdr:col>15</xdr:col>
      <xdr:colOff>133350</xdr:colOff>
      <xdr:row>82</xdr:row>
      <xdr:rowOff>117024</xdr:rowOff>
    </xdr:to>
    <xdr:sp macro="" textlink="">
      <xdr:nvSpPr>
        <xdr:cNvPr id="217" name="楕円 216">
          <a:extLst>
            <a:ext uri="{FF2B5EF4-FFF2-40B4-BE49-F238E27FC236}">
              <a16:creationId xmlns:a16="http://schemas.microsoft.com/office/drawing/2014/main" id="{80F6BFB2-7C5F-4D7D-878B-D6C6AA949353}"/>
            </a:ext>
          </a:extLst>
        </xdr:cNvPr>
        <xdr:cNvSpPr/>
      </xdr:nvSpPr>
      <xdr:spPr>
        <a:xfrm>
          <a:off x="3175000" y="140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101801</xdr:rowOff>
    </xdr:from>
    <xdr:ext cx="762000" cy="259045"/>
    <xdr:sp macro="" textlink="">
      <xdr:nvSpPr>
        <xdr:cNvPr id="218" name="テキスト ボックス 217">
          <a:extLst>
            <a:ext uri="{FF2B5EF4-FFF2-40B4-BE49-F238E27FC236}">
              <a16:creationId xmlns:a16="http://schemas.microsoft.com/office/drawing/2014/main" id="{30D62B3F-00AA-42EA-A972-2D15AC1D767D}"/>
            </a:ext>
          </a:extLst>
        </xdr:cNvPr>
        <xdr:cNvSpPr txBox="1"/>
      </xdr:nvSpPr>
      <xdr:spPr>
        <a:xfrm>
          <a:off x="2844800" y="1416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64272</xdr:rowOff>
    </xdr:from>
    <xdr:to>
      <xdr:col>11</xdr:col>
      <xdr:colOff>82550</xdr:colOff>
      <xdr:row>81</xdr:row>
      <xdr:rowOff>165872</xdr:rowOff>
    </xdr:to>
    <xdr:sp macro="" textlink="">
      <xdr:nvSpPr>
        <xdr:cNvPr id="219" name="楕円 218">
          <a:extLst>
            <a:ext uri="{FF2B5EF4-FFF2-40B4-BE49-F238E27FC236}">
              <a16:creationId xmlns:a16="http://schemas.microsoft.com/office/drawing/2014/main" id="{6B70BBEA-163F-44E1-84E7-CDA7F449B5F0}"/>
            </a:ext>
          </a:extLst>
        </xdr:cNvPr>
        <xdr:cNvSpPr/>
      </xdr:nvSpPr>
      <xdr:spPr>
        <a:xfrm>
          <a:off x="2286000" y="139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150649</xdr:rowOff>
    </xdr:from>
    <xdr:ext cx="762000" cy="259045"/>
    <xdr:sp macro="" textlink="">
      <xdr:nvSpPr>
        <xdr:cNvPr id="220" name="テキスト ボックス 219">
          <a:extLst>
            <a:ext uri="{FF2B5EF4-FFF2-40B4-BE49-F238E27FC236}">
              <a16:creationId xmlns:a16="http://schemas.microsoft.com/office/drawing/2014/main" id="{DE38755B-E331-4617-B7F8-803FF20AC7CA}"/>
            </a:ext>
          </a:extLst>
        </xdr:cNvPr>
        <xdr:cNvSpPr txBox="1"/>
      </xdr:nvSpPr>
      <xdr:spPr>
        <a:xfrm>
          <a:off x="1955800" y="140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87530</xdr:rowOff>
    </xdr:from>
    <xdr:to>
      <xdr:col>7</xdr:col>
      <xdr:colOff>31750</xdr:colOff>
      <xdr:row>82</xdr:row>
      <xdr:rowOff>17680</xdr:rowOff>
    </xdr:to>
    <xdr:sp macro="" textlink="">
      <xdr:nvSpPr>
        <xdr:cNvPr id="221" name="楕円 220">
          <a:extLst>
            <a:ext uri="{FF2B5EF4-FFF2-40B4-BE49-F238E27FC236}">
              <a16:creationId xmlns:a16="http://schemas.microsoft.com/office/drawing/2014/main" id="{E1DE396D-7F74-4AFC-8C92-7DE73CF6B111}"/>
            </a:ext>
          </a:extLst>
        </xdr:cNvPr>
        <xdr:cNvSpPr/>
      </xdr:nvSpPr>
      <xdr:spPr>
        <a:xfrm>
          <a:off x="1397000" y="139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2457</xdr:rowOff>
    </xdr:from>
    <xdr:ext cx="762000" cy="259045"/>
    <xdr:sp macro="" textlink="">
      <xdr:nvSpPr>
        <xdr:cNvPr id="222" name="テキスト ボックス 221">
          <a:extLst>
            <a:ext uri="{FF2B5EF4-FFF2-40B4-BE49-F238E27FC236}">
              <a16:creationId xmlns:a16="http://schemas.microsoft.com/office/drawing/2014/main" id="{B17DD923-BCC1-40B0-9855-B1218900CDC9}"/>
            </a:ext>
          </a:extLst>
        </xdr:cNvPr>
        <xdr:cNvSpPr txBox="1"/>
      </xdr:nvSpPr>
      <xdr:spPr>
        <a:xfrm>
          <a:off x="1066800" y="140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9CCB5B1-1F58-49E3-BAAB-7A5B3D502A6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4D518321-EC72-448B-B916-B1329912263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68ADB6B-F17D-4570-9423-071C4EED192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A1C27EB6-9E07-487E-9E4D-E7EEC28E3F0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5541E7CD-BC81-445B-9A57-4C71FD3A6AD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E06BE7FE-DF63-470D-96B4-99109F6F41D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D5750501-A749-4511-91D7-CD2324A8E25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216EA4E7-02DB-4ED4-8935-768D3B3D9F7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77702D5D-CBEE-4AE0-B48A-2406EE52A08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EBA52238-18F2-422D-8333-DD1C419B96C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F697FAD3-C8C9-4505-873F-EA3BB39C7DF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29D71D8-97A6-4669-92C0-155167D23AD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1B5BC30C-FF18-4E9E-8A6B-953E99F6C10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これまで横ばいで推移していたが、令和４年度は前年度比△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ポイントとなっており、類似団体平均に比し大きく減となっている。これは、職員採用において幅広い人材確保のため、年齢上限を引き上げ、社会人経験者の採用が増となったことに起因する。</a:t>
          </a:r>
          <a:endParaRPr lang="ja-JP" altLang="ja-JP" sz="1400">
            <a:effectLst/>
          </a:endParaRPr>
        </a:p>
        <a:p>
          <a:r>
            <a:rPr kumimoji="1" lang="ja-JP" altLang="ja-JP" sz="1100">
              <a:solidFill>
                <a:schemeClr val="dk1"/>
              </a:solidFill>
              <a:effectLst/>
              <a:latin typeface="+mn-lt"/>
              <a:ea typeface="+mn-ea"/>
              <a:cs typeface="+mn-cs"/>
            </a:rPr>
            <a:t>今後も、行政改革大綱・推進計画に基づき、人事評価制度も含めた総合的な給与制度の見直しによる効果的な給与制度の確立を目指す方針である。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C5C96CC-EC8C-4C60-A4FF-B96EBCC01D7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DA5976C3-AF43-4336-A52B-81208338C77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4507610D-BB67-40E2-985C-E25953BF7C6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8A256388-4073-48AD-85C5-D1E373313EE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EDBED7B9-379C-4500-A9E2-2E9E3AA921F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ED51A1E3-B0F3-4972-8671-B4C4773F95B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5F9E0DDB-A7C5-4DD4-98A0-768BB9B9D7B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8FE7D52-40A9-42A4-8450-8F2F469214C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AFE9BCE6-96F6-4FFF-A4C8-E36A3E392F6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441497C9-DEA9-4190-A9AD-0B0DB2AB6BD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AAF02471-FCAA-40E0-A1CB-1D3E68BB226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C99B797C-8674-4378-AF3F-54A04E032EB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8D4DA119-3F30-44D7-AC69-4E071A6F58F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B90E6356-9525-4266-9760-C1BFF5D108B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10FEF182-251D-4892-990E-3FBA718DDE2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70857706-7362-4F64-99F0-685E2FD456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EAD457E-B051-48D5-B6C3-132848B9C21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BF98C6-4889-46A3-BD35-3ED2209F54B3}"/>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F3422634-EE89-490D-ABB0-AD86E4394959}"/>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1846DB77-E8FA-4A4B-98CE-38645D8C0B5E}"/>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15C2333D-0DCB-450C-91FB-F0709F0745B8}"/>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8F2EC083-4E8A-4920-8047-DE45A2A18876}"/>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97971</xdr:rowOff>
    </xdr:to>
    <xdr:cxnSp macro="">
      <xdr:nvCxnSpPr>
        <xdr:cNvPr id="258" name="直線コネクタ 257">
          <a:extLst>
            <a:ext uri="{FF2B5EF4-FFF2-40B4-BE49-F238E27FC236}">
              <a16:creationId xmlns:a16="http://schemas.microsoft.com/office/drawing/2014/main" id="{09E698D5-43CC-4727-B506-0844BDEC3608}"/>
            </a:ext>
          </a:extLst>
        </xdr:cNvPr>
        <xdr:cNvCxnSpPr/>
      </xdr:nvCxnSpPr>
      <xdr:spPr>
        <a:xfrm flipV="1">
          <a:off x="16179800" y="140534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13F23CC6-581B-4FEB-9025-401485CB97E2}"/>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9B1D183D-C360-4DF2-B93C-9B378CA9E686}"/>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1" name="直線コネクタ 260">
          <a:extLst>
            <a:ext uri="{FF2B5EF4-FFF2-40B4-BE49-F238E27FC236}">
              <a16:creationId xmlns:a16="http://schemas.microsoft.com/office/drawing/2014/main" id="{3A8EDDBD-D7FA-4A19-9546-D5ECA5F51A11}"/>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7D27CCF-C806-4515-B906-EE1852B8A932}"/>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E43D2FC3-1C9D-4EB2-A14B-9F50C25C40A3}"/>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64" name="直線コネクタ 263">
          <a:extLst>
            <a:ext uri="{FF2B5EF4-FFF2-40B4-BE49-F238E27FC236}">
              <a16:creationId xmlns:a16="http://schemas.microsoft.com/office/drawing/2014/main" id="{A1631E17-7D61-435B-808D-9DB50A3A935C}"/>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CAC4A9CE-5569-4317-A784-B39DF089C3EC}"/>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450B9B6-6AC7-4472-8298-133C9A670682}"/>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97971</xdr:rowOff>
    </xdr:to>
    <xdr:cxnSp macro="">
      <xdr:nvCxnSpPr>
        <xdr:cNvPr id="267" name="直線コネクタ 266">
          <a:extLst>
            <a:ext uri="{FF2B5EF4-FFF2-40B4-BE49-F238E27FC236}">
              <a16:creationId xmlns:a16="http://schemas.microsoft.com/office/drawing/2014/main" id="{A3EF3EFF-EF50-4F7C-A99A-6996629D2D6C}"/>
            </a:ext>
          </a:extLst>
        </xdr:cNvPr>
        <xdr:cNvCxnSpPr/>
      </xdr:nvCxnSpPr>
      <xdr:spPr>
        <a:xfrm flipV="1">
          <a:off x="13512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6419B3E8-2B5B-493C-A6DF-8FA9EA6A8511}"/>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8DD7692F-FF38-4BBF-AF00-2CD6CCB8BD42}"/>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5572A6AB-5E24-4CF7-8B6C-B8BE9DEE79DA}"/>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A1C741EB-A132-4457-9D66-3A21A36824D1}"/>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3CE502A-0815-4684-B0D7-75DCAB7264D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F3E5F06-B837-4633-8013-12351FB56CF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E316DCD-026B-433B-AA1A-6215BDFCC97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B37CE4C-9E98-4336-B464-88D18FEAD41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C5BD372-A691-498E-8211-0E33BC2E26E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7" name="楕円 276">
          <a:extLst>
            <a:ext uri="{FF2B5EF4-FFF2-40B4-BE49-F238E27FC236}">
              <a16:creationId xmlns:a16="http://schemas.microsoft.com/office/drawing/2014/main" id="{74F4A066-BD9F-486F-8E1F-5605EFCBB9B9}"/>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8" name="給与水準   （国との比較）該当値テキスト">
          <a:extLst>
            <a:ext uri="{FF2B5EF4-FFF2-40B4-BE49-F238E27FC236}">
              <a16:creationId xmlns:a16="http://schemas.microsoft.com/office/drawing/2014/main" id="{8896310D-65D2-422A-BD9B-BE1A7CFB208D}"/>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9" name="楕円 278">
          <a:extLst>
            <a:ext uri="{FF2B5EF4-FFF2-40B4-BE49-F238E27FC236}">
              <a16:creationId xmlns:a16="http://schemas.microsoft.com/office/drawing/2014/main" id="{44A9609F-2439-48A7-A8C7-47E0DF38674B}"/>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0" name="テキスト ボックス 279">
          <a:extLst>
            <a:ext uri="{FF2B5EF4-FFF2-40B4-BE49-F238E27FC236}">
              <a16:creationId xmlns:a16="http://schemas.microsoft.com/office/drawing/2014/main" id="{1612EBF1-1EE4-4B4F-B1A1-5FB37C716C25}"/>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1" name="楕円 280">
          <a:extLst>
            <a:ext uri="{FF2B5EF4-FFF2-40B4-BE49-F238E27FC236}">
              <a16:creationId xmlns:a16="http://schemas.microsoft.com/office/drawing/2014/main" id="{66DB53F7-C5BD-4EF5-9586-7CE99C2DFFB7}"/>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2" name="テキスト ボックス 281">
          <a:extLst>
            <a:ext uri="{FF2B5EF4-FFF2-40B4-BE49-F238E27FC236}">
              <a16:creationId xmlns:a16="http://schemas.microsoft.com/office/drawing/2014/main" id="{386B99CB-153E-4E8A-84F8-A6E6C9F67D7C}"/>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3" name="楕円 282">
          <a:extLst>
            <a:ext uri="{FF2B5EF4-FFF2-40B4-BE49-F238E27FC236}">
              <a16:creationId xmlns:a16="http://schemas.microsoft.com/office/drawing/2014/main" id="{DEDF3ADF-068F-40E5-8840-86ECEF21E7A5}"/>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4" name="テキスト ボックス 283">
          <a:extLst>
            <a:ext uri="{FF2B5EF4-FFF2-40B4-BE49-F238E27FC236}">
              <a16:creationId xmlns:a16="http://schemas.microsoft.com/office/drawing/2014/main" id="{23C95E7C-06C7-4175-9C75-1A51F92DAF8E}"/>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5" name="楕円 284">
          <a:extLst>
            <a:ext uri="{FF2B5EF4-FFF2-40B4-BE49-F238E27FC236}">
              <a16:creationId xmlns:a16="http://schemas.microsoft.com/office/drawing/2014/main" id="{385C3C12-F371-4994-903D-4C851B247ABF}"/>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6" name="テキスト ボックス 285">
          <a:extLst>
            <a:ext uri="{FF2B5EF4-FFF2-40B4-BE49-F238E27FC236}">
              <a16:creationId xmlns:a16="http://schemas.microsoft.com/office/drawing/2014/main" id="{199D8E53-66D2-4F5E-9D5B-4288F69DCA6D}"/>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295796C-9163-42B3-83EE-32E19B91173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119C0C29-573A-4F9C-9CCD-06033E24AD8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07D42BB-27A1-43B2-800F-618E9640299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69E9378-CBB2-4BA3-88E8-86437BED4E7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546B43F-27C5-4B02-8E2B-D461B79C5B7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2A15C53-8BAA-4E39-9ACB-75B14F0F15F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E5355FB-9B5E-46B8-A447-10A45B67DDF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E1807E7-33AA-4FEF-A1AB-121D18A44E0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7185CB6-E946-4C92-9D0A-13D2BCC915C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5806760-F7EE-423B-AAA4-D1F1472DF26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1B626DE-7CC8-42AB-9721-373CC46C279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89D2DE8-3485-49F6-A1AA-005EAAFA8A6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B69606DB-4292-4395-A255-AC69AB3FA3D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これまで横ばいで推移しており、類似団体平均と比較しても同程度となっている。これは、第３次定員適正化計画に基づく取組により、平成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～令和２年度までの５年間で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人、新定員管理計画（令和３～７年度）に基づき、令和３年度２人、令和４年度５人の削減を行ったことによるものである。</a:t>
          </a:r>
          <a:endParaRPr lang="ja-JP" altLang="ja-JP" sz="1400">
            <a:effectLst/>
          </a:endParaRPr>
        </a:p>
        <a:p>
          <a:r>
            <a:rPr kumimoji="1" lang="ja-JP" altLang="ja-JP" sz="1100">
              <a:solidFill>
                <a:schemeClr val="dk1"/>
              </a:solidFill>
              <a:effectLst/>
              <a:latin typeface="+mn-lt"/>
              <a:ea typeface="+mn-ea"/>
              <a:cs typeface="+mn-cs"/>
            </a:rPr>
            <a:t>今後も、定年延長制度を考慮しながら、会計年度任用職員を含めた定員管理を行い、総人件費の抑制に努める方針である。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C62B221-DFED-48C5-92DD-12ADAFF8F1A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08A4AC3-B2B3-4EA3-BE45-744ED8F7F52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670E645-87F2-4910-AB40-84457CD687C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B7DFBDE-5CBF-4E27-86F5-9FFDC9B8724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951AD6F-6CE7-4914-8180-D0B40E7B4C3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B55D0EA-3973-47C1-9B1A-BEAF33FAFA4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2CD9D347-2CD9-4436-B275-92CBE109F86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7D99A17-25D9-424C-90B2-FC16E2139A0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5B846D51-BF54-41BA-9CB3-482EEF7BF43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D97C479-1BA4-4876-B005-10F8F8D68DA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103DA1D3-8811-4268-853F-C97C9381C6D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97A3B69-AD95-41FE-981E-D042129AF31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6BBB2FA2-B043-4102-86B0-76B14B3D80C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794484F8-300D-4399-8C06-EB4ADA84463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12706045-F0F8-4E2C-AF02-874923017F2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7ABEB114-1291-4622-A49B-8FC61D8CFF41}"/>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C43058D4-1745-49D9-A4E2-1E5B8A1C1D98}"/>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AFCD294F-6282-4926-99C5-E2F31DA4D512}"/>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A456684B-1869-4E24-8B17-1A8C2F98792E}"/>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11906AD9-E1FE-4BD1-A0C7-D5730F01C3A6}"/>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118301</xdr:rowOff>
    </xdr:from>
    <xdr:to>
      <xdr:col>81</xdr:col>
      <xdr:colOff>44450</xdr:colOff>
      <xdr:row>60</xdr:row>
      <xdr:rowOff>119507</xdr:rowOff>
    </xdr:to>
    <xdr:cxnSp macro="">
      <xdr:nvCxnSpPr>
        <xdr:cNvPr id="320" name="直線コネクタ 319">
          <a:extLst>
            <a:ext uri="{FF2B5EF4-FFF2-40B4-BE49-F238E27FC236}">
              <a16:creationId xmlns:a16="http://schemas.microsoft.com/office/drawing/2014/main" id="{53DFF2AA-40DA-47D0-AED9-ADA0FA8BEB98}"/>
            </a:ext>
          </a:extLst>
        </xdr:cNvPr>
        <xdr:cNvCxnSpPr/>
      </xdr:nvCxnSpPr>
      <xdr:spPr>
        <a:xfrm flipV="1">
          <a:off x="16179800" y="1040530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55BD93B5-B596-448D-9E9E-CB679406ABAE}"/>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BECD2FC5-C687-4A1C-8076-905645A9EF4B}"/>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60</xdr:row>
      <xdr:rowOff>119507</xdr:rowOff>
    </xdr:to>
    <xdr:cxnSp macro="">
      <xdr:nvCxnSpPr>
        <xdr:cNvPr id="323" name="直線コネクタ 322">
          <a:extLst>
            <a:ext uri="{FF2B5EF4-FFF2-40B4-BE49-F238E27FC236}">
              <a16:creationId xmlns:a16="http://schemas.microsoft.com/office/drawing/2014/main" id="{BD698C6A-8396-4181-B888-9C71C529EC08}"/>
            </a:ext>
          </a:extLst>
        </xdr:cNvPr>
        <xdr:cNvCxnSpPr/>
      </xdr:nvCxnSpPr>
      <xdr:spPr>
        <a:xfrm>
          <a:off x="15290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DC9AA5B6-C528-4C06-A41C-729EBD32B6BF}"/>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48B03E4B-1D82-47EE-B86F-D54BD0200EA3}"/>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112268</xdr:rowOff>
    </xdr:from>
    <xdr:to>
      <xdr:col>72</xdr:col>
      <xdr:colOff>203200</xdr:colOff>
      <xdr:row>60</xdr:row>
      <xdr:rowOff>117094</xdr:rowOff>
    </xdr:to>
    <xdr:cxnSp macro="">
      <xdr:nvCxnSpPr>
        <xdr:cNvPr id="326" name="直線コネクタ 325">
          <a:extLst>
            <a:ext uri="{FF2B5EF4-FFF2-40B4-BE49-F238E27FC236}">
              <a16:creationId xmlns:a16="http://schemas.microsoft.com/office/drawing/2014/main" id="{E3BDCDB6-A397-4EA7-8AC9-B96E1DB671B0}"/>
            </a:ext>
          </a:extLst>
        </xdr:cNvPr>
        <xdr:cNvCxnSpPr/>
      </xdr:nvCxnSpPr>
      <xdr:spPr>
        <a:xfrm flipV="1">
          <a:off x="14401800" y="103992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37C04C63-DC71-45B8-9261-40E5C2D3C2B2}"/>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762358C0-178E-4614-B461-B924D51CE78C}"/>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111464</xdr:rowOff>
    </xdr:from>
    <xdr:to>
      <xdr:col>68</xdr:col>
      <xdr:colOff>152400</xdr:colOff>
      <xdr:row>60</xdr:row>
      <xdr:rowOff>117094</xdr:rowOff>
    </xdr:to>
    <xdr:cxnSp macro="">
      <xdr:nvCxnSpPr>
        <xdr:cNvPr id="329" name="直線コネクタ 328">
          <a:extLst>
            <a:ext uri="{FF2B5EF4-FFF2-40B4-BE49-F238E27FC236}">
              <a16:creationId xmlns:a16="http://schemas.microsoft.com/office/drawing/2014/main" id="{E086564A-9C38-41B9-9C5B-0D0548DC6BF1}"/>
            </a:ext>
          </a:extLst>
        </xdr:cNvPr>
        <xdr:cNvCxnSpPr/>
      </xdr:nvCxnSpPr>
      <xdr:spPr>
        <a:xfrm>
          <a:off x="13512800" y="1039846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C53D1D18-5C9D-4FEC-A7AE-A163503A4DC3}"/>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322F41D0-225E-497C-9A89-AA98A36C0423}"/>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54B47CDF-564E-4905-A406-E7A95F39E2DA}"/>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33F5BAA2-6257-496A-AC05-C59A968A19C2}"/>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44F74CC-3A90-44D4-AA6D-415321445C7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BA41B83-7636-4E0B-AFE9-C540A44091A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4C3AC77-D284-4071-838F-5C6C300FF8B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689B2D2-55B2-464C-BB2A-AA9CEC8AFD1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AA3A8D1-FE64-406F-A90C-6BB29B175A2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67501</xdr:rowOff>
    </xdr:from>
    <xdr:to>
      <xdr:col>81</xdr:col>
      <xdr:colOff>95250</xdr:colOff>
      <xdr:row>60</xdr:row>
      <xdr:rowOff>169101</xdr:rowOff>
    </xdr:to>
    <xdr:sp macro="" textlink="">
      <xdr:nvSpPr>
        <xdr:cNvPr id="339" name="楕円 338">
          <a:extLst>
            <a:ext uri="{FF2B5EF4-FFF2-40B4-BE49-F238E27FC236}">
              <a16:creationId xmlns:a16="http://schemas.microsoft.com/office/drawing/2014/main" id="{4F6699F9-DD0D-4BC6-8685-93BD5762ABEB}"/>
            </a:ext>
          </a:extLst>
        </xdr:cNvPr>
        <xdr:cNvSpPr/>
      </xdr:nvSpPr>
      <xdr:spPr>
        <a:xfrm>
          <a:off x="169672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39578</xdr:rowOff>
    </xdr:from>
    <xdr:ext cx="762000" cy="259045"/>
    <xdr:sp macro="" textlink="">
      <xdr:nvSpPr>
        <xdr:cNvPr id="340" name="定員管理の状況該当値テキスト">
          <a:extLst>
            <a:ext uri="{FF2B5EF4-FFF2-40B4-BE49-F238E27FC236}">
              <a16:creationId xmlns:a16="http://schemas.microsoft.com/office/drawing/2014/main" id="{EED05DD9-EB0C-4CA0-8809-6032E2C6D863}"/>
            </a:ext>
          </a:extLst>
        </xdr:cNvPr>
        <xdr:cNvSpPr txBox="1"/>
      </xdr:nvSpPr>
      <xdr:spPr>
        <a:xfrm>
          <a:off x="17106900" y="103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68707</xdr:rowOff>
    </xdr:from>
    <xdr:to>
      <xdr:col>77</xdr:col>
      <xdr:colOff>95250</xdr:colOff>
      <xdr:row>60</xdr:row>
      <xdr:rowOff>170307</xdr:rowOff>
    </xdr:to>
    <xdr:sp macro="" textlink="">
      <xdr:nvSpPr>
        <xdr:cNvPr id="341" name="楕円 340">
          <a:extLst>
            <a:ext uri="{FF2B5EF4-FFF2-40B4-BE49-F238E27FC236}">
              <a16:creationId xmlns:a16="http://schemas.microsoft.com/office/drawing/2014/main" id="{AC27DF64-7764-4784-B539-BF62003086CF}"/>
            </a:ext>
          </a:extLst>
        </xdr:cNvPr>
        <xdr:cNvSpPr/>
      </xdr:nvSpPr>
      <xdr:spPr>
        <a:xfrm>
          <a:off x="16129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155084</xdr:rowOff>
    </xdr:from>
    <xdr:ext cx="736600" cy="259045"/>
    <xdr:sp macro="" textlink="">
      <xdr:nvSpPr>
        <xdr:cNvPr id="342" name="テキスト ボックス 341">
          <a:extLst>
            <a:ext uri="{FF2B5EF4-FFF2-40B4-BE49-F238E27FC236}">
              <a16:creationId xmlns:a16="http://schemas.microsoft.com/office/drawing/2014/main" id="{25DDD84B-2357-4703-AD83-04A122749BCE}"/>
            </a:ext>
          </a:extLst>
        </xdr:cNvPr>
        <xdr:cNvSpPr txBox="1"/>
      </xdr:nvSpPr>
      <xdr:spPr>
        <a:xfrm>
          <a:off x="15798800" y="1044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61468</xdr:rowOff>
    </xdr:from>
    <xdr:to>
      <xdr:col>73</xdr:col>
      <xdr:colOff>44450</xdr:colOff>
      <xdr:row>60</xdr:row>
      <xdr:rowOff>163068</xdr:rowOff>
    </xdr:to>
    <xdr:sp macro="" textlink="">
      <xdr:nvSpPr>
        <xdr:cNvPr id="343" name="楕円 342">
          <a:extLst>
            <a:ext uri="{FF2B5EF4-FFF2-40B4-BE49-F238E27FC236}">
              <a16:creationId xmlns:a16="http://schemas.microsoft.com/office/drawing/2014/main" id="{3176496B-2B0A-4760-9AFB-B33651D831E6}"/>
            </a:ext>
          </a:extLst>
        </xdr:cNvPr>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147845</xdr:rowOff>
    </xdr:from>
    <xdr:ext cx="762000" cy="259045"/>
    <xdr:sp macro="" textlink="">
      <xdr:nvSpPr>
        <xdr:cNvPr id="344" name="テキスト ボックス 343">
          <a:extLst>
            <a:ext uri="{FF2B5EF4-FFF2-40B4-BE49-F238E27FC236}">
              <a16:creationId xmlns:a16="http://schemas.microsoft.com/office/drawing/2014/main" id="{11DFD306-B7CD-4E6C-B95D-E3D2E48BA845}"/>
            </a:ext>
          </a:extLst>
        </xdr:cNvPr>
        <xdr:cNvSpPr txBox="1"/>
      </xdr:nvSpPr>
      <xdr:spPr>
        <a:xfrm>
          <a:off x="14909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66294</xdr:rowOff>
    </xdr:from>
    <xdr:to>
      <xdr:col>68</xdr:col>
      <xdr:colOff>203200</xdr:colOff>
      <xdr:row>60</xdr:row>
      <xdr:rowOff>167894</xdr:rowOff>
    </xdr:to>
    <xdr:sp macro="" textlink="">
      <xdr:nvSpPr>
        <xdr:cNvPr id="345" name="楕円 344">
          <a:extLst>
            <a:ext uri="{FF2B5EF4-FFF2-40B4-BE49-F238E27FC236}">
              <a16:creationId xmlns:a16="http://schemas.microsoft.com/office/drawing/2014/main" id="{45589484-449C-4880-9FF4-B48848479271}"/>
            </a:ext>
          </a:extLst>
        </xdr:cNvPr>
        <xdr:cNvSpPr/>
      </xdr:nvSpPr>
      <xdr:spPr>
        <a:xfrm>
          <a:off x="14351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152671</xdr:rowOff>
    </xdr:from>
    <xdr:ext cx="762000" cy="259045"/>
    <xdr:sp macro="" textlink="">
      <xdr:nvSpPr>
        <xdr:cNvPr id="346" name="テキスト ボックス 345">
          <a:extLst>
            <a:ext uri="{FF2B5EF4-FFF2-40B4-BE49-F238E27FC236}">
              <a16:creationId xmlns:a16="http://schemas.microsoft.com/office/drawing/2014/main" id="{1B464E06-5B96-4490-B02E-632E66931E95}"/>
            </a:ext>
          </a:extLst>
        </xdr:cNvPr>
        <xdr:cNvSpPr txBox="1"/>
      </xdr:nvSpPr>
      <xdr:spPr>
        <a:xfrm>
          <a:off x="14020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47" name="楕円 346">
          <a:extLst>
            <a:ext uri="{FF2B5EF4-FFF2-40B4-BE49-F238E27FC236}">
              <a16:creationId xmlns:a16="http://schemas.microsoft.com/office/drawing/2014/main" id="{2B554CB1-70B9-45F0-813F-FEB5DA1B22F2}"/>
            </a:ext>
          </a:extLst>
        </xdr:cNvPr>
        <xdr:cNvSpPr/>
      </xdr:nvSpPr>
      <xdr:spPr>
        <a:xfrm>
          <a:off x="13462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147041</xdr:rowOff>
    </xdr:from>
    <xdr:ext cx="762000" cy="259045"/>
    <xdr:sp macro="" textlink="">
      <xdr:nvSpPr>
        <xdr:cNvPr id="348" name="テキスト ボックス 347">
          <a:extLst>
            <a:ext uri="{FF2B5EF4-FFF2-40B4-BE49-F238E27FC236}">
              <a16:creationId xmlns:a16="http://schemas.microsoft.com/office/drawing/2014/main" id="{D9D64805-7029-4C72-9929-9E124D422ED0}"/>
            </a:ext>
          </a:extLst>
        </xdr:cNvPr>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BAD8AAC-5581-4682-9E34-6F474D32B86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73A636E6-B662-4446-834F-FD9B0F9AADA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31FC8F5-AAAB-49F5-804D-943704A7A1F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34B123E-1E2F-412D-AFD5-E11177E08C1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5CEB407-A8D0-430E-8FC0-261E690B6FF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1A9A0BB-6EC9-4EB4-92E5-4FA753A9D4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AC0ACC9-1862-4991-AF86-A4342E911C2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6EB64FE-C766-47F9-B753-412A17EC069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CD1EF40-7346-426F-80A5-82608B7D56B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18F15AC-40B0-4980-8429-540FDB81C2A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6CC6CE7-7FC5-4E68-952E-1CACBE10564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FE8244B-CD07-4516-9914-73B5CF3DF50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42F50EB-D183-468C-B941-F0874FB50E9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年度実施の最終処分場建設に係る合併特例債の償還などにより公債費が高止まりしていることや、令和３年度の普通交付税の再算定の反動減により、標準財政規模が減（△</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億円）となったことも要因である。</a:t>
          </a:r>
          <a:endParaRPr lang="ja-JP" altLang="ja-JP" sz="1400">
            <a:effectLst/>
          </a:endParaRPr>
        </a:p>
        <a:p>
          <a:r>
            <a:rPr kumimoji="1" lang="ja-JP" altLang="ja-JP" sz="1100">
              <a:solidFill>
                <a:schemeClr val="dk1"/>
              </a:solidFill>
              <a:effectLst/>
              <a:latin typeface="+mn-lt"/>
              <a:ea typeface="+mn-ea"/>
              <a:cs typeface="+mn-cs"/>
            </a:rPr>
            <a:t>令和５年度以降は、公債費が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程度減となる見込みであることから実質公債費比率は改善傾向に向かうものの、依然として類似団体平均より高い水準で推移することとなるため、普通建設事業の厳選により起債の抑制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DB8E24B-7E5D-41A0-B7B6-4C19492805F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64B58FED-A456-44CF-ACB2-0F0BD550543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2FC84CC-DE31-4EC0-B9DB-F2D8C1EB4BA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CDA17ABC-F524-4DAC-AF19-D0E13C7BFC77}"/>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DA5F7657-ABD0-487F-996A-A1DEBE55F59B}"/>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54814B61-85E8-4208-BAC1-CEFB224B6C6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712F36A6-3415-49FD-ACBD-E13FA7F6DF6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AB4DAFEC-4BAD-4D93-B84B-43D2B567649F}"/>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2EE557AC-618B-4170-9D84-D3E3CC9DF34B}"/>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6E5A258B-8DAA-4542-81E1-36707E88DAD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7B9DFA9-BCB5-413D-B9F7-243630BFE7F4}"/>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FC999ADB-EDEA-47E9-A07F-DE416378FB2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3ABFFA4-13F4-46BC-9C63-AB4C3EA7E13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F9CA1DE5-73E4-460F-9C18-A39EC05CAD3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437AF3D1-77C1-4A8D-8B7C-1BB627782BFB}"/>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682876BA-6DFA-46E2-AD6F-A690CD50E402}"/>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9603BE8C-7B42-4BDC-AE0F-DB1E191068AE}"/>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4A7DD05E-DB6A-475C-832F-489926DF7307}"/>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1DD0716A-49D5-41BC-AF3A-4EE148B2241E}"/>
            </a:ext>
          </a:extLst>
        </xdr:cNvPr>
        <xdr:cNvCxnSpPr/>
      </xdr:nvCxnSpPr>
      <xdr:spPr>
        <a:xfrm>
          <a:off x="16179800" y="73903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E78C7E1-E31A-4B9A-9B00-1785158C247A}"/>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97CD56FA-D165-446C-AC47-79E9F0A465C4}"/>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18034</xdr:rowOff>
    </xdr:to>
    <xdr:cxnSp macro="">
      <xdr:nvCxnSpPr>
        <xdr:cNvPr id="383" name="直線コネクタ 382">
          <a:extLst>
            <a:ext uri="{FF2B5EF4-FFF2-40B4-BE49-F238E27FC236}">
              <a16:creationId xmlns:a16="http://schemas.microsoft.com/office/drawing/2014/main" id="{092E9A86-3B79-4DD9-BEC0-7D3511A23F65}"/>
            </a:ext>
          </a:extLst>
        </xdr:cNvPr>
        <xdr:cNvCxnSpPr/>
      </xdr:nvCxnSpPr>
      <xdr:spPr>
        <a:xfrm>
          <a:off x="15290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57F3CEAE-FB51-4620-BC18-B425B5DF3583}"/>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301649E6-378C-4806-A151-5F5E433E1539}"/>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8382</xdr:rowOff>
    </xdr:to>
    <xdr:cxnSp macro="">
      <xdr:nvCxnSpPr>
        <xdr:cNvPr id="386" name="直線コネクタ 385">
          <a:extLst>
            <a:ext uri="{FF2B5EF4-FFF2-40B4-BE49-F238E27FC236}">
              <a16:creationId xmlns:a16="http://schemas.microsoft.com/office/drawing/2014/main" id="{EECB58BE-5E09-4998-9160-6B17DF564218}"/>
            </a:ext>
          </a:extLst>
        </xdr:cNvPr>
        <xdr:cNvCxnSpPr/>
      </xdr:nvCxnSpPr>
      <xdr:spPr>
        <a:xfrm>
          <a:off x="14401800" y="73228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51CC1D50-56FE-495D-90CB-55D825E5F299}"/>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9B880E93-3D83-4012-A8B7-8188B1E9122E}"/>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121920</xdr:rowOff>
    </xdr:to>
    <xdr:cxnSp macro="">
      <xdr:nvCxnSpPr>
        <xdr:cNvPr id="389" name="直線コネクタ 388">
          <a:extLst>
            <a:ext uri="{FF2B5EF4-FFF2-40B4-BE49-F238E27FC236}">
              <a16:creationId xmlns:a16="http://schemas.microsoft.com/office/drawing/2014/main" id="{2E257753-C1D8-4F17-9F8A-B4C64AF94DCA}"/>
            </a:ext>
          </a:extLst>
        </xdr:cNvPr>
        <xdr:cNvCxnSpPr/>
      </xdr:nvCxnSpPr>
      <xdr:spPr>
        <a:xfrm>
          <a:off x="13512800" y="726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A88FE214-D450-458D-95BA-1A9DDC18131D}"/>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6E794CC1-B442-4C16-9771-46ABE611372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48627DD6-D5E5-4A1B-9579-BB8B3CEB4FD4}"/>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127B634C-9A36-4C53-878B-A3C4DF8F816B}"/>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E766005-8600-48E6-8D21-431CD050518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D760C8E-C2E1-450C-91C5-4568C07688E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0DA41E9-ACF7-4C5F-BAD6-8A4C8C0E2B1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96B8436-089D-4B87-8927-3CEF23A350A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67A37E9-731A-4825-B2C0-4C9EF2AC736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9" name="楕円 398">
          <a:extLst>
            <a:ext uri="{FF2B5EF4-FFF2-40B4-BE49-F238E27FC236}">
              <a16:creationId xmlns:a16="http://schemas.microsoft.com/office/drawing/2014/main" id="{E61B7005-B75E-4145-BF82-937C5B79D9A6}"/>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0" name="公債費負担の状況該当値テキスト">
          <a:extLst>
            <a:ext uri="{FF2B5EF4-FFF2-40B4-BE49-F238E27FC236}">
              <a16:creationId xmlns:a16="http://schemas.microsoft.com/office/drawing/2014/main" id="{B292AC73-6D58-4D16-B272-634B008AD38C}"/>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1" name="楕円 400">
          <a:extLst>
            <a:ext uri="{FF2B5EF4-FFF2-40B4-BE49-F238E27FC236}">
              <a16:creationId xmlns:a16="http://schemas.microsoft.com/office/drawing/2014/main" id="{5273F838-8951-4932-8222-701CFDA1E764}"/>
            </a:ext>
          </a:extLst>
        </xdr:cNvPr>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2" name="テキスト ボックス 401">
          <a:extLst>
            <a:ext uri="{FF2B5EF4-FFF2-40B4-BE49-F238E27FC236}">
              <a16:creationId xmlns:a16="http://schemas.microsoft.com/office/drawing/2014/main" id="{32EE9CAB-71AF-4FE0-8F95-F4CF9AEBDD4F}"/>
            </a:ext>
          </a:extLst>
        </xdr:cNvPr>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a:extLst>
            <a:ext uri="{FF2B5EF4-FFF2-40B4-BE49-F238E27FC236}">
              <a16:creationId xmlns:a16="http://schemas.microsoft.com/office/drawing/2014/main" id="{EA7A7F65-B202-4FEC-9835-8E4F6BB5A62B}"/>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a:extLst>
            <a:ext uri="{FF2B5EF4-FFF2-40B4-BE49-F238E27FC236}">
              <a16:creationId xmlns:a16="http://schemas.microsoft.com/office/drawing/2014/main" id="{1F1F9B53-2B0B-4F33-BABB-47C85A2EB1E4}"/>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5" name="楕円 404">
          <a:extLst>
            <a:ext uri="{FF2B5EF4-FFF2-40B4-BE49-F238E27FC236}">
              <a16:creationId xmlns:a16="http://schemas.microsoft.com/office/drawing/2014/main" id="{E3295DF2-6760-4053-9DF3-992A44281AA8}"/>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6" name="テキスト ボックス 405">
          <a:extLst>
            <a:ext uri="{FF2B5EF4-FFF2-40B4-BE49-F238E27FC236}">
              <a16:creationId xmlns:a16="http://schemas.microsoft.com/office/drawing/2014/main" id="{CE9F21D7-01E3-4237-A510-B8E136A5C635}"/>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7" name="楕円 406">
          <a:extLst>
            <a:ext uri="{FF2B5EF4-FFF2-40B4-BE49-F238E27FC236}">
              <a16:creationId xmlns:a16="http://schemas.microsoft.com/office/drawing/2014/main" id="{51132060-0484-4DD9-84A3-77F80837773C}"/>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8" name="テキスト ボックス 407">
          <a:extLst>
            <a:ext uri="{FF2B5EF4-FFF2-40B4-BE49-F238E27FC236}">
              <a16:creationId xmlns:a16="http://schemas.microsoft.com/office/drawing/2014/main" id="{A5E49E75-496F-4932-BE05-12817A52E667}"/>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4B6FEAB-C61E-472D-AC19-4939CD90FDF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81EA1FBE-979A-435D-AA6A-CDCD6ED2E7B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E8FE18D-5A2C-4A03-8D85-34FD31F0E6B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9B42443A-8346-4C9A-B4AD-7F43217A209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6FC60408-F592-4AAB-877B-05122DAE4CF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8F25244A-4A34-4C1E-B591-F86E4F6DB2D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18BE3272-92A6-402F-A7D4-FD0BB026B3F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B1F9BF8E-6F3D-4FED-A423-211F63C4985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4B3834C5-6ED5-40C8-9F57-CCF287E73DC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CA522E2B-4683-4920-B8A6-68D17428C36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7956877D-E165-4246-B893-A266BA55ECB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237CA21-C288-4740-8598-D27E98D2BFB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F03F176D-26CB-4E2E-B96A-CA929C6ECC4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将来負担率は、前年度比△</a:t>
          </a:r>
          <a:r>
            <a:rPr kumimoji="1" lang="en-US" altLang="ja-JP" sz="1000">
              <a:solidFill>
                <a:schemeClr val="dk1"/>
              </a:solidFill>
              <a:effectLst/>
              <a:latin typeface="+mn-lt"/>
              <a:ea typeface="+mn-ea"/>
              <a:cs typeface="+mn-cs"/>
            </a:rPr>
            <a:t>21.3</a:t>
          </a:r>
          <a:r>
            <a:rPr kumimoji="1" lang="ja-JP" altLang="ja-JP" sz="1000">
              <a:solidFill>
                <a:schemeClr val="dk1"/>
              </a:solidFill>
              <a:effectLst/>
              <a:latin typeface="+mn-lt"/>
              <a:ea typeface="+mn-ea"/>
              <a:cs typeface="+mn-cs"/>
            </a:rPr>
            <a:t>ポイントと大幅に改善している。</a:t>
          </a:r>
          <a:endParaRPr lang="ja-JP" altLang="ja-JP" sz="1100">
            <a:effectLst/>
          </a:endParaRPr>
        </a:p>
        <a:p>
          <a:r>
            <a:rPr kumimoji="1" lang="ja-JP" altLang="ja-JP" sz="1000">
              <a:solidFill>
                <a:schemeClr val="dk1"/>
              </a:solidFill>
              <a:effectLst/>
              <a:latin typeface="+mn-lt"/>
              <a:ea typeface="+mn-ea"/>
              <a:cs typeface="+mn-cs"/>
            </a:rPr>
            <a:t>これは、分母において、令和３年度の普通交付税の再算定に伴う反動減として、標準財政規模が減（△</a:t>
          </a:r>
          <a:r>
            <a:rPr kumimoji="1" lang="en-US" altLang="ja-JP" sz="1000">
              <a:solidFill>
                <a:schemeClr val="dk1"/>
              </a:solidFill>
              <a:effectLst/>
              <a:latin typeface="+mn-lt"/>
              <a:ea typeface="+mn-ea"/>
              <a:cs typeface="+mn-cs"/>
            </a:rPr>
            <a:t>4.3</a:t>
          </a:r>
          <a:r>
            <a:rPr kumimoji="1" lang="ja-JP" altLang="ja-JP" sz="1000">
              <a:solidFill>
                <a:schemeClr val="dk1"/>
              </a:solidFill>
              <a:effectLst/>
              <a:latin typeface="+mn-lt"/>
              <a:ea typeface="+mn-ea"/>
              <a:cs typeface="+mn-cs"/>
            </a:rPr>
            <a:t>億円）となるなど、分母全体が減（△</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億円）となったものの、純債務である分子において、令和４年度は地方債発行額の減（△</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億円）や合併特例債残高の減（△</a:t>
          </a:r>
          <a:r>
            <a:rPr kumimoji="1" lang="en-US" altLang="ja-JP" sz="1000">
              <a:solidFill>
                <a:schemeClr val="dk1"/>
              </a:solidFill>
              <a:effectLst/>
              <a:latin typeface="+mn-lt"/>
              <a:ea typeface="+mn-ea"/>
              <a:cs typeface="+mn-cs"/>
            </a:rPr>
            <a:t>6.9</a:t>
          </a:r>
          <a:r>
            <a:rPr kumimoji="1" lang="ja-JP" altLang="ja-JP" sz="1000">
              <a:solidFill>
                <a:schemeClr val="dk1"/>
              </a:solidFill>
              <a:effectLst/>
              <a:latin typeface="+mn-lt"/>
              <a:ea typeface="+mn-ea"/>
              <a:cs typeface="+mn-cs"/>
            </a:rPr>
            <a:t>億円）などにより将来負担率が大幅減（△</a:t>
          </a:r>
          <a:r>
            <a:rPr kumimoji="1" lang="en-US" altLang="ja-JP" sz="1000">
              <a:solidFill>
                <a:schemeClr val="dk1"/>
              </a:solidFill>
              <a:effectLst/>
              <a:latin typeface="+mn-lt"/>
              <a:ea typeface="+mn-ea"/>
              <a:cs typeface="+mn-cs"/>
            </a:rPr>
            <a:t>8.3</a:t>
          </a:r>
          <a:r>
            <a:rPr kumimoji="1" lang="ja-JP" altLang="ja-JP" sz="1000">
              <a:solidFill>
                <a:schemeClr val="dk1"/>
              </a:solidFill>
              <a:effectLst/>
              <a:latin typeface="+mn-lt"/>
              <a:ea typeface="+mn-ea"/>
              <a:cs typeface="+mn-cs"/>
            </a:rPr>
            <a:t>億円）となったことによるものである。</a:t>
          </a:r>
          <a:endParaRPr lang="ja-JP" altLang="ja-JP" sz="1100">
            <a:effectLst/>
          </a:endParaRPr>
        </a:p>
        <a:p>
          <a:r>
            <a:rPr kumimoji="1" lang="ja-JP" altLang="ja-JP" sz="1000">
              <a:solidFill>
                <a:schemeClr val="dk1"/>
              </a:solidFill>
              <a:effectLst/>
              <a:latin typeface="+mn-lt"/>
              <a:ea typeface="+mn-ea"/>
              <a:cs typeface="+mn-cs"/>
            </a:rPr>
            <a:t>当市の将来負担率は類似団体平均付近まで改善しつつあるものの、実質公債費比率は依然として類似団体平均を上回っているため、今後も、減債基金の確保や、普通建設事業の厳選による起債の抑制に努める方針であ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2A732286-592F-4E91-B08C-5D88AA6117F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1D9CBD4B-F91E-49A4-93C8-5B7B53766D7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A8047A8A-553C-40AB-965F-D1F3448D9BA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D3E8B912-582B-4570-B4F5-555876B2DFA4}"/>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EC023A4C-EE1D-4CFA-B594-EB4E3D6F0457}"/>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B604765-2A58-400B-81C3-759EFAD6E7BB}"/>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EDD2866E-3C2B-498B-8837-813F47EA3142}"/>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6BB6248-D9B2-45E6-872C-9C99CE1728B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B676AB81-1D3F-4941-91F3-AEE3B4DC98F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1F0CED65-CF7E-4709-A4A6-47D9C097AB1D}"/>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59FEEBC2-C120-486D-B6AD-2B759BCB6F96}"/>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B5BCC4AD-ED6D-41B7-8F61-982100874E9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24576551-2BAD-40E6-A3F2-600981272AF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ECCFFFEE-2347-4E5F-A9EE-0341F6491E0D}"/>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A666B65A-3C51-46EC-864A-8C8EE3E90411}"/>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74464486-F3B1-4F88-ABFE-2A6763B0462A}"/>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7CC2773F-396F-4B57-9564-188DA3CDEA9F}"/>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AC1BD9A0-D56F-446A-973F-0B5B55923F5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86868</xdr:rowOff>
    </xdr:from>
    <xdr:to>
      <xdr:col>81</xdr:col>
      <xdr:colOff>44450</xdr:colOff>
      <xdr:row>16</xdr:row>
      <xdr:rowOff>121006</xdr:rowOff>
    </xdr:to>
    <xdr:cxnSp macro="">
      <xdr:nvCxnSpPr>
        <xdr:cNvPr id="440" name="直線コネクタ 439">
          <a:extLst>
            <a:ext uri="{FF2B5EF4-FFF2-40B4-BE49-F238E27FC236}">
              <a16:creationId xmlns:a16="http://schemas.microsoft.com/office/drawing/2014/main" id="{04C59494-C1C5-4C53-97C9-DDAD22C97AB6}"/>
            </a:ext>
          </a:extLst>
        </xdr:cNvPr>
        <xdr:cNvCxnSpPr/>
      </xdr:nvCxnSpPr>
      <xdr:spPr>
        <a:xfrm flipV="1">
          <a:off x="16179800" y="2658618"/>
          <a:ext cx="8382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88B3684F-DD4E-465B-9D30-888D0A22DF7D}"/>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956BD61A-1F47-4A93-B95D-0230365CA4C9}"/>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121006</xdr:rowOff>
    </xdr:from>
    <xdr:to>
      <xdr:col>77</xdr:col>
      <xdr:colOff>44450</xdr:colOff>
      <xdr:row>18</xdr:row>
      <xdr:rowOff>92761</xdr:rowOff>
    </xdr:to>
    <xdr:cxnSp macro="">
      <xdr:nvCxnSpPr>
        <xdr:cNvPr id="443" name="直線コネクタ 442">
          <a:extLst>
            <a:ext uri="{FF2B5EF4-FFF2-40B4-BE49-F238E27FC236}">
              <a16:creationId xmlns:a16="http://schemas.microsoft.com/office/drawing/2014/main" id="{494D5AA9-36F5-4EE5-BCB1-8DFCE9461A11}"/>
            </a:ext>
          </a:extLst>
        </xdr:cNvPr>
        <xdr:cNvCxnSpPr/>
      </xdr:nvCxnSpPr>
      <xdr:spPr>
        <a:xfrm flipV="1">
          <a:off x="15290800" y="2864206"/>
          <a:ext cx="889000" cy="3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931E8F09-134F-4C43-A31E-2F8CC4070931}"/>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66AF01EC-C7E1-4A3A-990A-1F0158DB9E0D}"/>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92761</xdr:rowOff>
    </xdr:from>
    <xdr:to>
      <xdr:col>72</xdr:col>
      <xdr:colOff>203200</xdr:colOff>
      <xdr:row>18</xdr:row>
      <xdr:rowOff>169977</xdr:rowOff>
    </xdr:to>
    <xdr:cxnSp macro="">
      <xdr:nvCxnSpPr>
        <xdr:cNvPr id="446" name="直線コネクタ 445">
          <a:extLst>
            <a:ext uri="{FF2B5EF4-FFF2-40B4-BE49-F238E27FC236}">
              <a16:creationId xmlns:a16="http://schemas.microsoft.com/office/drawing/2014/main" id="{AF32D0D3-97E5-4F05-85BC-C5210A02E186}"/>
            </a:ext>
          </a:extLst>
        </xdr:cNvPr>
        <xdr:cNvCxnSpPr/>
      </xdr:nvCxnSpPr>
      <xdr:spPr>
        <a:xfrm flipV="1">
          <a:off x="14401800" y="317886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681F1741-6401-46CE-927D-D5AF31D0AFE6}"/>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F762F656-D0A0-4D24-AAB4-92452F747712}"/>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79248</xdr:rowOff>
    </xdr:from>
    <xdr:to>
      <xdr:col>68</xdr:col>
      <xdr:colOff>152400</xdr:colOff>
      <xdr:row>18</xdr:row>
      <xdr:rowOff>169977</xdr:rowOff>
    </xdr:to>
    <xdr:cxnSp macro="">
      <xdr:nvCxnSpPr>
        <xdr:cNvPr id="449" name="直線コネクタ 448">
          <a:extLst>
            <a:ext uri="{FF2B5EF4-FFF2-40B4-BE49-F238E27FC236}">
              <a16:creationId xmlns:a16="http://schemas.microsoft.com/office/drawing/2014/main" id="{D5E1CC9B-26DD-437E-AE54-2766079CBBA4}"/>
            </a:ext>
          </a:extLst>
        </xdr:cNvPr>
        <xdr:cNvCxnSpPr/>
      </xdr:nvCxnSpPr>
      <xdr:spPr>
        <a:xfrm>
          <a:off x="13512800" y="3165348"/>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5AA2BBAB-D4FC-44AE-A49A-41491C3A093F}"/>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224243A5-EA4C-4748-B649-F292791CC491}"/>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95B03178-2F40-43AF-B02A-F01BFB053B4D}"/>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9084CD76-07ED-4F60-A202-D3D5E49A05AA}"/>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80EC1B3-A3D3-4E28-81E2-268BBA4F49C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5722DC7-689C-412C-B297-D88A2E74DEF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BCD7DC3-777D-44A8-9E70-A0BCCC649CB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253F092-23D6-4A23-B4D7-2A0A68247C4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62AE577-056E-4813-AAC2-0E194A8E945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36068</xdr:rowOff>
    </xdr:from>
    <xdr:to>
      <xdr:col>81</xdr:col>
      <xdr:colOff>95250</xdr:colOff>
      <xdr:row>15</xdr:row>
      <xdr:rowOff>137668</xdr:rowOff>
    </xdr:to>
    <xdr:sp macro="" textlink="">
      <xdr:nvSpPr>
        <xdr:cNvPr id="459" name="楕円 458">
          <a:extLst>
            <a:ext uri="{FF2B5EF4-FFF2-40B4-BE49-F238E27FC236}">
              <a16:creationId xmlns:a16="http://schemas.microsoft.com/office/drawing/2014/main" id="{CB366B24-C12A-4601-A884-4D03B1E5995F}"/>
            </a:ext>
          </a:extLst>
        </xdr:cNvPr>
        <xdr:cNvSpPr/>
      </xdr:nvSpPr>
      <xdr:spPr>
        <a:xfrm>
          <a:off x="169672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8145</xdr:rowOff>
    </xdr:from>
    <xdr:ext cx="762000" cy="259045"/>
    <xdr:sp macro="" textlink="">
      <xdr:nvSpPr>
        <xdr:cNvPr id="460" name="将来負担の状況該当値テキスト">
          <a:extLst>
            <a:ext uri="{FF2B5EF4-FFF2-40B4-BE49-F238E27FC236}">
              <a16:creationId xmlns:a16="http://schemas.microsoft.com/office/drawing/2014/main" id="{A20CE291-B29C-4A2A-A502-6E833508A123}"/>
            </a:ext>
          </a:extLst>
        </xdr:cNvPr>
        <xdr:cNvSpPr txBox="1"/>
      </xdr:nvSpPr>
      <xdr:spPr>
        <a:xfrm>
          <a:off x="17106900" y="25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70206</xdr:rowOff>
    </xdr:from>
    <xdr:to>
      <xdr:col>77</xdr:col>
      <xdr:colOff>95250</xdr:colOff>
      <xdr:row>17</xdr:row>
      <xdr:rowOff>356</xdr:rowOff>
    </xdr:to>
    <xdr:sp macro="" textlink="">
      <xdr:nvSpPr>
        <xdr:cNvPr id="461" name="楕円 460">
          <a:extLst>
            <a:ext uri="{FF2B5EF4-FFF2-40B4-BE49-F238E27FC236}">
              <a16:creationId xmlns:a16="http://schemas.microsoft.com/office/drawing/2014/main" id="{7630D419-E28C-40D1-8284-865F84AE0F9C}"/>
            </a:ext>
          </a:extLst>
        </xdr:cNvPr>
        <xdr:cNvSpPr/>
      </xdr:nvSpPr>
      <xdr:spPr>
        <a:xfrm>
          <a:off x="16129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156583</xdr:rowOff>
    </xdr:from>
    <xdr:ext cx="736600" cy="259045"/>
    <xdr:sp macro="" textlink="">
      <xdr:nvSpPr>
        <xdr:cNvPr id="462" name="テキスト ボックス 461">
          <a:extLst>
            <a:ext uri="{FF2B5EF4-FFF2-40B4-BE49-F238E27FC236}">
              <a16:creationId xmlns:a16="http://schemas.microsoft.com/office/drawing/2014/main" id="{AA226403-EF9D-4C2D-9B01-8E049D546BC5}"/>
            </a:ext>
          </a:extLst>
        </xdr:cNvPr>
        <xdr:cNvSpPr txBox="1"/>
      </xdr:nvSpPr>
      <xdr:spPr>
        <a:xfrm>
          <a:off x="15798800" y="289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41961</xdr:rowOff>
    </xdr:from>
    <xdr:to>
      <xdr:col>73</xdr:col>
      <xdr:colOff>44450</xdr:colOff>
      <xdr:row>18</xdr:row>
      <xdr:rowOff>143561</xdr:rowOff>
    </xdr:to>
    <xdr:sp macro="" textlink="">
      <xdr:nvSpPr>
        <xdr:cNvPr id="463" name="楕円 462">
          <a:extLst>
            <a:ext uri="{FF2B5EF4-FFF2-40B4-BE49-F238E27FC236}">
              <a16:creationId xmlns:a16="http://schemas.microsoft.com/office/drawing/2014/main" id="{ED2EF185-A28C-448A-957B-0C0385EE8D4D}"/>
            </a:ext>
          </a:extLst>
        </xdr:cNvPr>
        <xdr:cNvSpPr/>
      </xdr:nvSpPr>
      <xdr:spPr>
        <a:xfrm>
          <a:off x="15240000" y="3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128338</xdr:rowOff>
    </xdr:from>
    <xdr:ext cx="762000" cy="259045"/>
    <xdr:sp macro="" textlink="">
      <xdr:nvSpPr>
        <xdr:cNvPr id="464" name="テキスト ボックス 463">
          <a:extLst>
            <a:ext uri="{FF2B5EF4-FFF2-40B4-BE49-F238E27FC236}">
              <a16:creationId xmlns:a16="http://schemas.microsoft.com/office/drawing/2014/main" id="{27420AE3-37A5-43ED-B82C-F26B88BE878B}"/>
            </a:ext>
          </a:extLst>
        </xdr:cNvPr>
        <xdr:cNvSpPr txBox="1"/>
      </xdr:nvSpPr>
      <xdr:spPr>
        <a:xfrm>
          <a:off x="14909800" y="321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119177</xdr:rowOff>
    </xdr:from>
    <xdr:to>
      <xdr:col>68</xdr:col>
      <xdr:colOff>203200</xdr:colOff>
      <xdr:row>19</xdr:row>
      <xdr:rowOff>49327</xdr:rowOff>
    </xdr:to>
    <xdr:sp macro="" textlink="">
      <xdr:nvSpPr>
        <xdr:cNvPr id="465" name="楕円 464">
          <a:extLst>
            <a:ext uri="{FF2B5EF4-FFF2-40B4-BE49-F238E27FC236}">
              <a16:creationId xmlns:a16="http://schemas.microsoft.com/office/drawing/2014/main" id="{24417449-DF38-48E8-8066-F2DFAA1E2C33}"/>
            </a:ext>
          </a:extLst>
        </xdr:cNvPr>
        <xdr:cNvSpPr/>
      </xdr:nvSpPr>
      <xdr:spPr>
        <a:xfrm>
          <a:off x="143510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34104</xdr:rowOff>
    </xdr:from>
    <xdr:ext cx="762000" cy="259045"/>
    <xdr:sp macro="" textlink="">
      <xdr:nvSpPr>
        <xdr:cNvPr id="466" name="テキスト ボックス 465">
          <a:extLst>
            <a:ext uri="{FF2B5EF4-FFF2-40B4-BE49-F238E27FC236}">
              <a16:creationId xmlns:a16="http://schemas.microsoft.com/office/drawing/2014/main" id="{A61B6635-44AD-46D3-8DC6-CB028932CE9C}"/>
            </a:ext>
          </a:extLst>
        </xdr:cNvPr>
        <xdr:cNvSpPr txBox="1"/>
      </xdr:nvSpPr>
      <xdr:spPr>
        <a:xfrm>
          <a:off x="14020800" y="32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28448</xdr:rowOff>
    </xdr:from>
    <xdr:to>
      <xdr:col>64</xdr:col>
      <xdr:colOff>152400</xdr:colOff>
      <xdr:row>18</xdr:row>
      <xdr:rowOff>130048</xdr:rowOff>
    </xdr:to>
    <xdr:sp macro="" textlink="">
      <xdr:nvSpPr>
        <xdr:cNvPr id="467" name="楕円 466">
          <a:extLst>
            <a:ext uri="{FF2B5EF4-FFF2-40B4-BE49-F238E27FC236}">
              <a16:creationId xmlns:a16="http://schemas.microsoft.com/office/drawing/2014/main" id="{9FB46FC3-3A7B-4968-9710-25D087595B98}"/>
            </a:ext>
          </a:extLst>
        </xdr:cNvPr>
        <xdr:cNvSpPr/>
      </xdr:nvSpPr>
      <xdr:spPr>
        <a:xfrm>
          <a:off x="13462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114825</xdr:rowOff>
    </xdr:from>
    <xdr:ext cx="762000" cy="259045"/>
    <xdr:sp macro="" textlink="">
      <xdr:nvSpPr>
        <xdr:cNvPr id="468" name="テキスト ボックス 467">
          <a:extLst>
            <a:ext uri="{FF2B5EF4-FFF2-40B4-BE49-F238E27FC236}">
              <a16:creationId xmlns:a16="http://schemas.microsoft.com/office/drawing/2014/main" id="{CA423746-11DD-4FB5-9E60-236C97457DF8}"/>
            </a:ext>
          </a:extLst>
        </xdr:cNvPr>
        <xdr:cNvSpPr txBox="1"/>
      </xdr:nvSpPr>
      <xdr:spPr>
        <a:xfrm>
          <a:off x="13131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人件費の経常収支比率は、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類似団体平均が増加している一方、当市は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ポイントとなって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これは、分子の人件費の決算額（経常的なもののうち一般財源等）が、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経常収支比率としては改善したものである。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なお、類似団体平均と比較すると大きく上回っているが、年齢別職員数の構成比率などが影響していたり、消防を市単独で運営していることによるものと思われる。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今後、行政改革大綱・推進計画に基づき、業務の効率化を図るとともに、定年適正化計画に基づき年齢構成の平準化を図る方針である。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4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物件費の経常収支比率は、前年度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類似団体平均と比較して低い水準にあるのは、ふるさと寄附金基金繰入金の影響によるものと考えられる。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の反動減により分母の経常的収入が減（△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％）となっている状況にもかかわらず</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の増加が限定的であったのは、ふるさと納税寄附金基金繰入金に対する依存度の高さの表れでもあるため、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ふるさと寄附金による財源確保の不確実性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今後も公債費が高い水準で推移する状況にあることを考慮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、物件費の一層の削減に努める必要がある。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6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6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16</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8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類似団体平均が増加している一方、当市は対</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これは、分子のうち生活保護の決算額（経常的なもののうち一般財源等）が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、児童福祉費の決算額（経常的なもののうち一般財源等）が減（△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扶助費全体の決算額は前年度比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これは令和３年度の子育て世帯への臨時特別給付金によるもので、経常的な扶助費については、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今後、コロナ下における受診控え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解消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されること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により子ども医療費助成事業費が伸びるなど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、増加していく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153670</xdr:rowOff>
    </xdr:from>
    <xdr:to>
      <xdr:col>24</xdr:col>
      <xdr:colOff>25400</xdr:colOff>
      <xdr:row>57</xdr:row>
      <xdr:rowOff>168910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138430</xdr:rowOff>
    </xdr:from>
    <xdr:to>
      <xdr:col>19</xdr:col>
      <xdr:colOff>187325</xdr:colOff>
      <xdr:row>57</xdr:row>
      <xdr:rowOff>168910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57</xdr:row>
      <xdr:rowOff>153670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153670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102870</xdr:rowOff>
    </xdr:from>
    <xdr:to>
      <xdr:col>24</xdr:col>
      <xdr:colOff>76200</xdr:colOff>
      <xdr:row>58</xdr:row>
      <xdr:rowOff>33020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74947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118110</xdr:rowOff>
    </xdr:from>
    <xdr:to>
      <xdr:col>20</xdr:col>
      <xdr:colOff>38100</xdr:colOff>
      <xdr:row>58</xdr:row>
      <xdr:rowOff>48260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33037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102870</xdr:rowOff>
    </xdr:from>
    <xdr:to>
      <xdr:col>11</xdr:col>
      <xdr:colOff>60325</xdr:colOff>
      <xdr:row>58</xdr:row>
      <xdr:rowOff>33020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43197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これは、令和３年度の普通交付税の再算定の反動減により分母の経常的収入が減（△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なお、令和２年度に大幅に減となっているのは、下水道事業が法非適用から法適用になったことにより、下水道事業に係る繰出金が皆減（△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60</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8860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33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補助費等の経常収支比率は、前年度比</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令和３年度の普通交付税の再算定の反動減により分母の経常的収入が減（△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％）となっている状況にもかかわらず、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が減少したのは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分子の下水道事業会計補助金のうち、下水道事業の分流式下水道に要する経費の額が大幅減（△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類似団体平均と比較して低い水準にあるのは、消防を市単独で運営しており、広域消防に伴う負担金がないことによるものと考えられる。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70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9014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これは、分子のうち</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公債費は横ばい（△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％）となったものの、令和３年度の普通交付税の再算定の反動減により分母の経常的収入が減（△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類似団体平均と比較して高い水準にあるのは、合併特例事業債を活用した総合体育館や最終処分場などの大規模事業に係る地方債の元利償還によるものである。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最終処分場建設に係る合併特例債の償還などに伴う公債費の高止まりが続くことや、実質公債費比率にもみられるようにフロー面で財政状況を逼迫する状況が続くことを踏まえると、普通建設事業の厳選により地方債の発行を抑制し、地方債残高の逓減に努める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80736</xdr:rowOff>
    </xdr:from>
    <xdr:to>
      <xdr:col>24</xdr:col>
      <xdr:colOff>25400</xdr:colOff>
      <xdr:row>82</xdr:row>
      <xdr:rowOff>39914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968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48079</xdr:rowOff>
    </xdr:from>
    <xdr:to>
      <xdr:col>19</xdr:col>
      <xdr:colOff>187325</xdr:colOff>
      <xdr:row>81</xdr:row>
      <xdr:rowOff>80736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93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48079</xdr:rowOff>
    </xdr:from>
    <xdr:to>
      <xdr:col>15</xdr:col>
      <xdr:colOff>98425</xdr:colOff>
      <xdr:row>81</xdr:row>
      <xdr:rowOff>91621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93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91621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92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160564</xdr:rowOff>
    </xdr:from>
    <xdr:to>
      <xdr:col>24</xdr:col>
      <xdr:colOff>76200</xdr:colOff>
      <xdr:row>82</xdr:row>
      <xdr:rowOff>90714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69141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95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29936</xdr:rowOff>
    </xdr:from>
    <xdr:to>
      <xdr:col>20</xdr:col>
      <xdr:colOff>38100</xdr:colOff>
      <xdr:row>81</xdr:row>
      <xdr:rowOff>131536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116313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対</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これは、分子の公債費以外の決算額（経常的なもののうち一般財源等）が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の反動減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により分母の収入（経常的なもののうち一般財源等）が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億円）となったため、経常収支比率としては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類似団体平均と比較して低い水準にあるのは、補助費等によるものと考えられる。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83566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194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3556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40132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7033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30352</xdr:rowOff>
    </xdr:from>
    <xdr:to>
      <xdr:col>29</xdr:col>
      <xdr:colOff>127000</xdr:colOff>
      <xdr:row>18</xdr:row>
      <xdr:rowOff>37221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64077"/>
          <a:ext cx="647700" cy="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24031</xdr:rowOff>
    </xdr:from>
    <xdr:to>
      <xdr:col>26</xdr:col>
      <xdr:colOff>50800</xdr:colOff>
      <xdr:row>18</xdr:row>
      <xdr:rowOff>30352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57756"/>
          <a:ext cx="698500" cy="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24031</xdr:rowOff>
    </xdr:from>
    <xdr:to>
      <xdr:col>22</xdr:col>
      <xdr:colOff>114300</xdr:colOff>
      <xdr:row>18</xdr:row>
      <xdr:rowOff>35926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775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35926</xdr:rowOff>
    </xdr:from>
    <xdr:to>
      <xdr:col>18</xdr:col>
      <xdr:colOff>177800</xdr:colOff>
      <xdr:row>18</xdr:row>
      <xdr:rowOff>37278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9651"/>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157871</xdr:rowOff>
    </xdr:from>
    <xdr:to>
      <xdr:col>29</xdr:col>
      <xdr:colOff>177800</xdr:colOff>
      <xdr:row>18</xdr:row>
      <xdr:rowOff>88021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129948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151002</xdr:rowOff>
    </xdr:from>
    <xdr:to>
      <xdr:col>26</xdr:col>
      <xdr:colOff>101600</xdr:colOff>
      <xdr:row>18</xdr:row>
      <xdr:rowOff>81152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91329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144681</xdr:rowOff>
    </xdr:from>
    <xdr:to>
      <xdr:col>22</xdr:col>
      <xdr:colOff>165100</xdr:colOff>
      <xdr:row>18</xdr:row>
      <xdr:rowOff>74831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59608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156576</xdr:rowOff>
    </xdr:from>
    <xdr:to>
      <xdr:col>19</xdr:col>
      <xdr:colOff>38100</xdr:colOff>
      <xdr:row>18</xdr:row>
      <xdr:rowOff>86726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71503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157928</xdr:rowOff>
    </xdr:from>
    <xdr:to>
      <xdr:col>15</xdr:col>
      <xdr:colOff>101600</xdr:colOff>
      <xdr:row>18</xdr:row>
      <xdr:rowOff>88078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98255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255263</xdr:rowOff>
    </xdr:from>
    <xdr:to>
      <xdr:col>29</xdr:col>
      <xdr:colOff>127000</xdr:colOff>
      <xdr:row>35</xdr:row>
      <xdr:rowOff>325406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65613"/>
          <a:ext cx="647700" cy="7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325406</xdr:rowOff>
    </xdr:from>
    <xdr:to>
      <xdr:col>26</xdr:col>
      <xdr:colOff>50800</xdr:colOff>
      <xdr:row>35</xdr:row>
      <xdr:rowOff>330016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5756"/>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330016</xdr:rowOff>
    </xdr:from>
    <xdr:to>
      <xdr:col>22</xdr:col>
      <xdr:colOff>114300</xdr:colOff>
      <xdr:row>36</xdr:row>
      <xdr:rowOff>21634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0366"/>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21634</xdr:rowOff>
    </xdr:from>
    <xdr:to>
      <xdr:col>18</xdr:col>
      <xdr:colOff>177800</xdr:colOff>
      <xdr:row>36</xdr:row>
      <xdr:rowOff>53829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4884"/>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204463</xdr:rowOff>
    </xdr:from>
    <xdr:to>
      <xdr:col>29</xdr:col>
      <xdr:colOff>177800</xdr:colOff>
      <xdr:row>35</xdr:row>
      <xdr:rowOff>306063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49540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5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274606</xdr:rowOff>
    </xdr:from>
    <xdr:to>
      <xdr:col>26</xdr:col>
      <xdr:colOff>101600</xdr:colOff>
      <xdr:row>36</xdr:row>
      <xdr:rowOff>33306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279216</xdr:rowOff>
    </xdr:from>
    <xdr:to>
      <xdr:col>22</xdr:col>
      <xdr:colOff>165100</xdr:colOff>
      <xdr:row>36</xdr:row>
      <xdr:rowOff>37916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48093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313734</xdr:rowOff>
    </xdr:from>
    <xdr:to>
      <xdr:col>19</xdr:col>
      <xdr:colOff>38100</xdr:colOff>
      <xdr:row>36</xdr:row>
      <xdr:rowOff>72434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4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82611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3029</xdr:rowOff>
    </xdr:from>
    <xdr:to>
      <xdr:col>15</xdr:col>
      <xdr:colOff>101600</xdr:colOff>
      <xdr:row>36</xdr:row>
      <xdr:rowOff>104629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114806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2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164808</xdr:rowOff>
    </xdr:from>
    <xdr:to>
      <xdr:col>24</xdr:col>
      <xdr:colOff>63500</xdr:colOff>
      <xdr:row>37</xdr:row>
      <xdr:rowOff>4552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37008"/>
          <a:ext cx="8382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164808</xdr:rowOff>
    </xdr:from>
    <xdr:to>
      <xdr:col>19</xdr:col>
      <xdr:colOff>177800</xdr:colOff>
      <xdr:row>36</xdr:row>
      <xdr:rowOff>170820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700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170820</xdr:rowOff>
    </xdr:from>
    <xdr:to>
      <xdr:col>15</xdr:col>
      <xdr:colOff>50800</xdr:colOff>
      <xdr:row>37</xdr:row>
      <xdr:rowOff>45654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3020"/>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33256</xdr:rowOff>
    </xdr:from>
    <xdr:to>
      <xdr:col>10</xdr:col>
      <xdr:colOff>114300</xdr:colOff>
      <xdr:row>37</xdr:row>
      <xdr:rowOff>45654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6906"/>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125202</xdr:rowOff>
    </xdr:from>
    <xdr:to>
      <xdr:col>24</xdr:col>
      <xdr:colOff>114300</xdr:colOff>
      <xdr:row>37</xdr:row>
      <xdr:rowOff>55352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148079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114008</xdr:rowOff>
    </xdr:from>
    <xdr:to>
      <xdr:col>20</xdr:col>
      <xdr:colOff>38100</xdr:colOff>
      <xdr:row>37</xdr:row>
      <xdr:rowOff>44158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60685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120020</xdr:rowOff>
    </xdr:from>
    <xdr:to>
      <xdr:col>15</xdr:col>
      <xdr:colOff>101600</xdr:colOff>
      <xdr:row>37</xdr:row>
      <xdr:rowOff>50170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66697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166304</xdr:rowOff>
    </xdr:from>
    <xdr:to>
      <xdr:col>10</xdr:col>
      <xdr:colOff>165100</xdr:colOff>
      <xdr:row>37</xdr:row>
      <xdr:rowOff>96454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112981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153906</xdr:rowOff>
    </xdr:from>
    <xdr:to>
      <xdr:col>6</xdr:col>
      <xdr:colOff>38100</xdr:colOff>
      <xdr:row>37</xdr:row>
      <xdr:rowOff>84056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100583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10706</xdr:rowOff>
    </xdr:from>
    <xdr:to>
      <xdr:col>24</xdr:col>
      <xdr:colOff>63500</xdr:colOff>
      <xdr:row>56</xdr:row>
      <xdr:rowOff>22456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11906"/>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150869</xdr:rowOff>
    </xdr:from>
    <xdr:to>
      <xdr:col>19</xdr:col>
      <xdr:colOff>177800</xdr:colOff>
      <xdr:row>56</xdr:row>
      <xdr:rowOff>22456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580619"/>
          <a:ext cx="889000" cy="4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150869</xdr:rowOff>
    </xdr:from>
    <xdr:to>
      <xdr:col>15</xdr:col>
      <xdr:colOff>50800</xdr:colOff>
      <xdr:row>56</xdr:row>
      <xdr:rowOff>97551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80619"/>
          <a:ext cx="889000" cy="1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65076</xdr:rowOff>
    </xdr:from>
    <xdr:to>
      <xdr:col>10</xdr:col>
      <xdr:colOff>114300</xdr:colOff>
      <xdr:row>56</xdr:row>
      <xdr:rowOff>97551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66276"/>
          <a:ext cx="8890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131356</xdr:rowOff>
    </xdr:from>
    <xdr:to>
      <xdr:col>24</xdr:col>
      <xdr:colOff>114300</xdr:colOff>
      <xdr:row>56</xdr:row>
      <xdr:rowOff>61506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6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154233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1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143106</xdr:rowOff>
    </xdr:from>
    <xdr:to>
      <xdr:col>20</xdr:col>
      <xdr:colOff>38100</xdr:colOff>
      <xdr:row>56</xdr:row>
      <xdr:rowOff>73256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89783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4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100069</xdr:rowOff>
    </xdr:from>
    <xdr:to>
      <xdr:col>15</xdr:col>
      <xdr:colOff>101600</xdr:colOff>
      <xdr:row>56</xdr:row>
      <xdr:rowOff>30219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46746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0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46751</xdr:rowOff>
    </xdr:from>
    <xdr:to>
      <xdr:col>10</xdr:col>
      <xdr:colOff>165100</xdr:colOff>
      <xdr:row>56</xdr:row>
      <xdr:rowOff>148351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164878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14276</xdr:rowOff>
    </xdr:from>
    <xdr:to>
      <xdr:col>6</xdr:col>
      <xdr:colOff>38100</xdr:colOff>
      <xdr:row>56</xdr:row>
      <xdr:rowOff>115876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132403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45014</xdr:rowOff>
    </xdr:from>
    <xdr:to>
      <xdr:col>24</xdr:col>
      <xdr:colOff>63500</xdr:colOff>
      <xdr:row>78</xdr:row>
      <xdr:rowOff>46591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8114"/>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46591</xdr:rowOff>
    </xdr:from>
    <xdr:to>
      <xdr:col>19</xdr:col>
      <xdr:colOff>177800</xdr:colOff>
      <xdr:row>78</xdr:row>
      <xdr:rowOff>61061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19691"/>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42521</xdr:rowOff>
    </xdr:from>
    <xdr:to>
      <xdr:col>15</xdr:col>
      <xdr:colOff>50800</xdr:colOff>
      <xdr:row>78</xdr:row>
      <xdr:rowOff>61061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15621"/>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42521</xdr:rowOff>
    </xdr:from>
    <xdr:to>
      <xdr:col>10</xdr:col>
      <xdr:colOff>114300</xdr:colOff>
      <xdr:row>78</xdr:row>
      <xdr:rowOff>53541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15621"/>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165664</xdr:rowOff>
    </xdr:from>
    <xdr:to>
      <xdr:col>24</xdr:col>
      <xdr:colOff>114300</xdr:colOff>
      <xdr:row>78</xdr:row>
      <xdr:rowOff>95814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80591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8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167241</xdr:rowOff>
    </xdr:from>
    <xdr:to>
      <xdr:col>20</xdr:col>
      <xdr:colOff>38100</xdr:colOff>
      <xdr:row>78</xdr:row>
      <xdr:rowOff>97391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88518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6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10261</xdr:rowOff>
    </xdr:from>
    <xdr:to>
      <xdr:col>15</xdr:col>
      <xdr:colOff>101600</xdr:colOff>
      <xdr:row>78</xdr:row>
      <xdr:rowOff>111861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102988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163171</xdr:rowOff>
    </xdr:from>
    <xdr:to>
      <xdr:col>10</xdr:col>
      <xdr:colOff>165100</xdr:colOff>
      <xdr:row>78</xdr:row>
      <xdr:rowOff>93321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84448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2741</xdr:rowOff>
    </xdr:from>
    <xdr:to>
      <xdr:col>6</xdr:col>
      <xdr:colOff>38100</xdr:colOff>
      <xdr:row>78</xdr:row>
      <xdr:rowOff>104341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113754</xdr:rowOff>
    </xdr:from>
    <xdr:to>
      <xdr:col>24</xdr:col>
      <xdr:colOff>63500</xdr:colOff>
      <xdr:row>95</xdr:row>
      <xdr:rowOff>60010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230054"/>
          <a:ext cx="8382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113754</xdr:rowOff>
    </xdr:from>
    <xdr:to>
      <xdr:col>19</xdr:col>
      <xdr:colOff>177800</xdr:colOff>
      <xdr:row>95</xdr:row>
      <xdr:rowOff>159772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30054"/>
          <a:ext cx="889000" cy="2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159772</xdr:rowOff>
    </xdr:from>
    <xdr:to>
      <xdr:col>15</xdr:col>
      <xdr:colOff>50800</xdr:colOff>
      <xdr:row>96</xdr:row>
      <xdr:rowOff>23343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47522"/>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23343</xdr:rowOff>
    </xdr:from>
    <xdr:to>
      <xdr:col>10</xdr:col>
      <xdr:colOff>114300</xdr:colOff>
      <xdr:row>96</xdr:row>
      <xdr:rowOff>49532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82543"/>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9210</xdr:rowOff>
    </xdr:from>
    <xdr:to>
      <xdr:col>24</xdr:col>
      <xdr:colOff>114300</xdr:colOff>
      <xdr:row>95</xdr:row>
      <xdr:rowOff>110810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32087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4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62954</xdr:rowOff>
    </xdr:from>
    <xdr:to>
      <xdr:col>20</xdr:col>
      <xdr:colOff>38100</xdr:colOff>
      <xdr:row>94</xdr:row>
      <xdr:rowOff>164554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9631</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95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108972</xdr:rowOff>
    </xdr:from>
    <xdr:to>
      <xdr:col>15</xdr:col>
      <xdr:colOff>101600</xdr:colOff>
      <xdr:row>96</xdr:row>
      <xdr:rowOff>39122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55649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17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143993</xdr:rowOff>
    </xdr:from>
    <xdr:to>
      <xdr:col>10</xdr:col>
      <xdr:colOff>165100</xdr:colOff>
      <xdr:row>96</xdr:row>
      <xdr:rowOff>74143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90670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2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170182</xdr:rowOff>
    </xdr:from>
    <xdr:to>
      <xdr:col>6</xdr:col>
      <xdr:colOff>38100</xdr:colOff>
      <xdr:row>96</xdr:row>
      <xdr:rowOff>100332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116859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2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67375</xdr:rowOff>
    </xdr:from>
    <xdr:to>
      <xdr:col>55</xdr:col>
      <xdr:colOff>0</xdr:colOff>
      <xdr:row>37</xdr:row>
      <xdr:rowOff>71724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411025"/>
          <a:ext cx="8382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129783</xdr:rowOff>
    </xdr:from>
    <xdr:to>
      <xdr:col>50</xdr:col>
      <xdr:colOff>114300</xdr:colOff>
      <xdr:row>37</xdr:row>
      <xdr:rowOff>67375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59083"/>
          <a:ext cx="889000" cy="4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129783</xdr:rowOff>
    </xdr:from>
    <xdr:to>
      <xdr:col>45</xdr:col>
      <xdr:colOff>177800</xdr:colOff>
      <xdr:row>37</xdr:row>
      <xdr:rowOff>153188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59083"/>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152671</xdr:rowOff>
    </xdr:from>
    <xdr:to>
      <xdr:col>41</xdr:col>
      <xdr:colOff>50800</xdr:colOff>
      <xdr:row>37</xdr:row>
      <xdr:rowOff>153188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96321"/>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20924</xdr:rowOff>
    </xdr:from>
    <xdr:to>
      <xdr:col>55</xdr:col>
      <xdr:colOff>50800</xdr:colOff>
      <xdr:row>37</xdr:row>
      <xdr:rowOff>122524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107301</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16575</xdr:rowOff>
    </xdr:from>
    <xdr:to>
      <xdr:col>50</xdr:col>
      <xdr:colOff>165100</xdr:colOff>
      <xdr:row>37</xdr:row>
      <xdr:rowOff>118175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109302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78983</xdr:rowOff>
    </xdr:from>
    <xdr:to>
      <xdr:col>46</xdr:col>
      <xdr:colOff>38100</xdr:colOff>
      <xdr:row>35</xdr:row>
      <xdr:rowOff>9133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0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102388</xdr:rowOff>
    </xdr:from>
    <xdr:to>
      <xdr:col>41</xdr:col>
      <xdr:colOff>101600</xdr:colOff>
      <xdr:row>38</xdr:row>
      <xdr:rowOff>32538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23665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101871</xdr:rowOff>
    </xdr:from>
    <xdr:to>
      <xdr:col>36</xdr:col>
      <xdr:colOff>165100</xdr:colOff>
      <xdr:row>38</xdr:row>
      <xdr:rowOff>32021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23148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14610</xdr:rowOff>
    </xdr:from>
    <xdr:to>
      <xdr:col>55</xdr:col>
      <xdr:colOff>0</xdr:colOff>
      <xdr:row>57</xdr:row>
      <xdr:rowOff>54739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87260"/>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118659</xdr:rowOff>
    </xdr:from>
    <xdr:to>
      <xdr:col>50</xdr:col>
      <xdr:colOff>114300</xdr:colOff>
      <xdr:row>57</xdr:row>
      <xdr:rowOff>54739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19859"/>
          <a:ext cx="889000" cy="1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18473</xdr:rowOff>
    </xdr:from>
    <xdr:to>
      <xdr:col>45</xdr:col>
      <xdr:colOff>177800</xdr:colOff>
      <xdr:row>56</xdr:row>
      <xdr:rowOff>118659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448223"/>
          <a:ext cx="889000" cy="27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18473</xdr:rowOff>
    </xdr:from>
    <xdr:to>
      <xdr:col>41</xdr:col>
      <xdr:colOff>50800</xdr:colOff>
      <xdr:row>56</xdr:row>
      <xdr:rowOff>126880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448223"/>
          <a:ext cx="889000" cy="2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135260</xdr:rowOff>
    </xdr:from>
    <xdr:to>
      <xdr:col>55</xdr:col>
      <xdr:colOff>50800</xdr:colOff>
      <xdr:row>57</xdr:row>
      <xdr:rowOff>65410</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113687</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3939</xdr:rowOff>
    </xdr:from>
    <xdr:to>
      <xdr:col>50</xdr:col>
      <xdr:colOff>165100</xdr:colOff>
      <xdr:row>57</xdr:row>
      <xdr:rowOff>105539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96666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67859</xdr:rowOff>
    </xdr:from>
    <xdr:to>
      <xdr:col>46</xdr:col>
      <xdr:colOff>38100</xdr:colOff>
      <xdr:row>56</xdr:row>
      <xdr:rowOff>169459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160586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139123</xdr:rowOff>
    </xdr:from>
    <xdr:to>
      <xdr:col>41</xdr:col>
      <xdr:colOff>101600</xdr:colOff>
      <xdr:row>55</xdr:row>
      <xdr:rowOff>69273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3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85800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76080</xdr:rowOff>
    </xdr:from>
    <xdr:to>
      <xdr:col>36</xdr:col>
      <xdr:colOff>165100</xdr:colOff>
      <xdr:row>57</xdr:row>
      <xdr:rowOff>6230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22757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25591</xdr:rowOff>
    </xdr:from>
    <xdr:to>
      <xdr:col>55</xdr:col>
      <xdr:colOff>0</xdr:colOff>
      <xdr:row>79</xdr:row>
      <xdr:rowOff>40411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70141"/>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146520</xdr:rowOff>
    </xdr:from>
    <xdr:to>
      <xdr:col>50</xdr:col>
      <xdr:colOff>114300</xdr:colOff>
      <xdr:row>79</xdr:row>
      <xdr:rowOff>40411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19620"/>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98758</xdr:rowOff>
    </xdr:from>
    <xdr:to>
      <xdr:col>45</xdr:col>
      <xdr:colOff>177800</xdr:colOff>
      <xdr:row>78</xdr:row>
      <xdr:rowOff>146520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957508"/>
          <a:ext cx="889000" cy="56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98758</xdr:rowOff>
    </xdr:from>
    <xdr:to>
      <xdr:col>41</xdr:col>
      <xdr:colOff>50800</xdr:colOff>
      <xdr:row>78</xdr:row>
      <xdr:rowOff>94004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957508"/>
          <a:ext cx="889000" cy="50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146241</xdr:rowOff>
    </xdr:from>
    <xdr:to>
      <xdr:col>55</xdr:col>
      <xdr:colOff>50800</xdr:colOff>
      <xdr:row>79</xdr:row>
      <xdr:rowOff>76391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61168</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161061</xdr:rowOff>
    </xdr:from>
    <xdr:to>
      <xdr:col>50</xdr:col>
      <xdr:colOff>165100</xdr:colOff>
      <xdr:row>79</xdr:row>
      <xdr:rowOff>91211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82338</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95720</xdr:rowOff>
    </xdr:from>
    <xdr:to>
      <xdr:col>46</xdr:col>
      <xdr:colOff>38100</xdr:colOff>
      <xdr:row>79</xdr:row>
      <xdr:rowOff>25870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16997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6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47958</xdr:rowOff>
    </xdr:from>
    <xdr:to>
      <xdr:col>41</xdr:col>
      <xdr:colOff>101600</xdr:colOff>
      <xdr:row>75</xdr:row>
      <xdr:rowOff>149557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906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166085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6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43204</xdr:rowOff>
    </xdr:from>
    <xdr:to>
      <xdr:col>36</xdr:col>
      <xdr:colOff>165100</xdr:colOff>
      <xdr:row>78</xdr:row>
      <xdr:rowOff>144804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137483</xdr:rowOff>
    </xdr:from>
    <xdr:to>
      <xdr:col>55</xdr:col>
      <xdr:colOff>0</xdr:colOff>
      <xdr:row>97</xdr:row>
      <xdr:rowOff>162547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68133"/>
          <a:ext cx="8382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61038</xdr:rowOff>
    </xdr:from>
    <xdr:to>
      <xdr:col>50</xdr:col>
      <xdr:colOff>114300</xdr:colOff>
      <xdr:row>97</xdr:row>
      <xdr:rowOff>137483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91688"/>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61038</xdr:rowOff>
    </xdr:from>
    <xdr:to>
      <xdr:col>45</xdr:col>
      <xdr:colOff>177800</xdr:colOff>
      <xdr:row>97</xdr:row>
      <xdr:rowOff>117320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9168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80716</xdr:rowOff>
    </xdr:from>
    <xdr:to>
      <xdr:col>41</xdr:col>
      <xdr:colOff>50800</xdr:colOff>
      <xdr:row>97</xdr:row>
      <xdr:rowOff>117320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711366"/>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111747</xdr:rowOff>
    </xdr:from>
    <xdr:to>
      <xdr:col>55</xdr:col>
      <xdr:colOff>50800</xdr:colOff>
      <xdr:row>98</xdr:row>
      <xdr:rowOff>41897</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90174</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86683</xdr:rowOff>
    </xdr:from>
    <xdr:to>
      <xdr:col>50</xdr:col>
      <xdr:colOff>165100</xdr:colOff>
      <xdr:row>98</xdr:row>
      <xdr:rowOff>16833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10238</xdr:rowOff>
    </xdr:from>
    <xdr:to>
      <xdr:col>46</xdr:col>
      <xdr:colOff>38100</xdr:colOff>
      <xdr:row>97</xdr:row>
      <xdr:rowOff>111838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102965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66520</xdr:rowOff>
    </xdr:from>
    <xdr:to>
      <xdr:col>41</xdr:col>
      <xdr:colOff>101600</xdr:colOff>
      <xdr:row>97</xdr:row>
      <xdr:rowOff>168120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159247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29916</xdr:rowOff>
    </xdr:from>
    <xdr:to>
      <xdr:col>36</xdr:col>
      <xdr:colOff>165100</xdr:colOff>
      <xdr:row>97</xdr:row>
      <xdr:rowOff>131516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148043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80035</xdr:rowOff>
    </xdr:from>
    <xdr:to>
      <xdr:col>85</xdr:col>
      <xdr:colOff>127000</xdr:colOff>
      <xdr:row>39</xdr:row>
      <xdr:rowOff>32448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95135"/>
          <a:ext cx="8382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150082</xdr:rowOff>
    </xdr:from>
    <xdr:to>
      <xdr:col>81</xdr:col>
      <xdr:colOff>50800</xdr:colOff>
      <xdr:row>38</xdr:row>
      <xdr:rowOff>80035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93732"/>
          <a:ext cx="8890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150082</xdr:rowOff>
    </xdr:from>
    <xdr:to>
      <xdr:col>76</xdr:col>
      <xdr:colOff>114300</xdr:colOff>
      <xdr:row>38</xdr:row>
      <xdr:rowOff>123469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93732"/>
          <a:ext cx="889000" cy="1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123469</xdr:rowOff>
    </xdr:from>
    <xdr:to>
      <xdr:col>71</xdr:col>
      <xdr:colOff>177800</xdr:colOff>
      <xdr:row>38</xdr:row>
      <xdr:rowOff>149930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38569"/>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153098</xdr:rowOff>
    </xdr:from>
    <xdr:to>
      <xdr:col>85</xdr:col>
      <xdr:colOff>177800</xdr:colOff>
      <xdr:row>39</xdr:row>
      <xdr:rowOff>83248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68025</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29235</xdr:rowOff>
    </xdr:from>
    <xdr:to>
      <xdr:col>81</xdr:col>
      <xdr:colOff>101600</xdr:colOff>
      <xdr:row>38</xdr:row>
      <xdr:rowOff>130835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121962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99282</xdr:rowOff>
    </xdr:from>
    <xdr:to>
      <xdr:col>76</xdr:col>
      <xdr:colOff>165100</xdr:colOff>
      <xdr:row>38</xdr:row>
      <xdr:rowOff>29432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20559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5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72669</xdr:rowOff>
    </xdr:from>
    <xdr:to>
      <xdr:col>72</xdr:col>
      <xdr:colOff>38100</xdr:colOff>
      <xdr:row>39</xdr:row>
      <xdr:rowOff>2819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165396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99130</xdr:rowOff>
    </xdr:from>
    <xdr:to>
      <xdr:col>67</xdr:col>
      <xdr:colOff>101600</xdr:colOff>
      <xdr:row>39</xdr:row>
      <xdr:rowOff>29280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20407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0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19576</xdr:rowOff>
    </xdr:from>
    <xdr:to>
      <xdr:col>85</xdr:col>
      <xdr:colOff>127000</xdr:colOff>
      <xdr:row>76</xdr:row>
      <xdr:rowOff>26031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49776"/>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26031</xdr:rowOff>
    </xdr:from>
    <xdr:to>
      <xdr:col>81</xdr:col>
      <xdr:colOff>50800</xdr:colOff>
      <xdr:row>76</xdr:row>
      <xdr:rowOff>95297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562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95297</xdr:rowOff>
    </xdr:from>
    <xdr:to>
      <xdr:col>76</xdr:col>
      <xdr:colOff>114300</xdr:colOff>
      <xdr:row>76</xdr:row>
      <xdr:rowOff>121814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25497"/>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121814</xdr:rowOff>
    </xdr:from>
    <xdr:to>
      <xdr:col>71</xdr:col>
      <xdr:colOff>177800</xdr:colOff>
      <xdr:row>76</xdr:row>
      <xdr:rowOff>133017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5201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140226</xdr:rowOff>
    </xdr:from>
    <xdr:to>
      <xdr:col>85</xdr:col>
      <xdr:colOff>177800</xdr:colOff>
      <xdr:row>76</xdr:row>
      <xdr:rowOff>70377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98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163103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146681</xdr:rowOff>
    </xdr:from>
    <xdr:to>
      <xdr:col>81</xdr:col>
      <xdr:colOff>101600</xdr:colOff>
      <xdr:row>76</xdr:row>
      <xdr:rowOff>76831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93359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44497</xdr:rowOff>
    </xdr:from>
    <xdr:to>
      <xdr:col>76</xdr:col>
      <xdr:colOff>165100</xdr:colOff>
      <xdr:row>76</xdr:row>
      <xdr:rowOff>146097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7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162624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4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71014</xdr:rowOff>
    </xdr:from>
    <xdr:to>
      <xdr:col>72</xdr:col>
      <xdr:colOff>38100</xdr:colOff>
      <xdr:row>77</xdr:row>
      <xdr:rowOff>1164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17692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82217</xdr:rowOff>
    </xdr:from>
    <xdr:to>
      <xdr:col>67</xdr:col>
      <xdr:colOff>101600</xdr:colOff>
      <xdr:row>77</xdr:row>
      <xdr:rowOff>12367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28893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37657</xdr:rowOff>
    </xdr:from>
    <xdr:to>
      <xdr:col>85</xdr:col>
      <xdr:colOff>127000</xdr:colOff>
      <xdr:row>98</xdr:row>
      <xdr:rowOff>43745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39757"/>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42583</xdr:rowOff>
    </xdr:from>
    <xdr:to>
      <xdr:col>81</xdr:col>
      <xdr:colOff>50800</xdr:colOff>
      <xdr:row>98</xdr:row>
      <xdr:rowOff>43745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44683"/>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42583</xdr:rowOff>
    </xdr:from>
    <xdr:to>
      <xdr:col>76</xdr:col>
      <xdr:colOff>114300</xdr:colOff>
      <xdr:row>98</xdr:row>
      <xdr:rowOff>87187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44683"/>
          <a:ext cx="889000" cy="4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27884</xdr:rowOff>
    </xdr:from>
    <xdr:to>
      <xdr:col>71</xdr:col>
      <xdr:colOff>177800</xdr:colOff>
      <xdr:row>98</xdr:row>
      <xdr:rowOff>87187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29984"/>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158307</xdr:rowOff>
    </xdr:from>
    <xdr:to>
      <xdr:col>85</xdr:col>
      <xdr:colOff>177800</xdr:colOff>
      <xdr:row>98</xdr:row>
      <xdr:rowOff>88457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9734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164395</xdr:rowOff>
    </xdr:from>
    <xdr:to>
      <xdr:col>81</xdr:col>
      <xdr:colOff>101600</xdr:colOff>
      <xdr:row>98</xdr:row>
      <xdr:rowOff>94545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111072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163233</xdr:rowOff>
    </xdr:from>
    <xdr:to>
      <xdr:col>76</xdr:col>
      <xdr:colOff>165100</xdr:colOff>
      <xdr:row>98</xdr:row>
      <xdr:rowOff>93383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109910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36387</xdr:rowOff>
    </xdr:from>
    <xdr:to>
      <xdr:col>72</xdr:col>
      <xdr:colOff>38100</xdr:colOff>
      <xdr:row>98</xdr:row>
      <xdr:rowOff>137987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154514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148534</xdr:rowOff>
    </xdr:from>
    <xdr:to>
      <xdr:col>67</xdr:col>
      <xdr:colOff>101600</xdr:colOff>
      <xdr:row>98</xdr:row>
      <xdr:rowOff>78684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95211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39612</xdr:rowOff>
    </xdr:from>
    <xdr:to>
      <xdr:col>116</xdr:col>
      <xdr:colOff>63500</xdr:colOff>
      <xdr:row>38</xdr:row>
      <xdr:rowOff>47536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54712"/>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21019</xdr:rowOff>
    </xdr:from>
    <xdr:to>
      <xdr:col>111</xdr:col>
      <xdr:colOff>177800</xdr:colOff>
      <xdr:row>38</xdr:row>
      <xdr:rowOff>47536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36119"/>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21019</xdr:rowOff>
    </xdr:from>
    <xdr:to>
      <xdr:col>107</xdr:col>
      <xdr:colOff>50800</xdr:colOff>
      <xdr:row>38</xdr:row>
      <xdr:rowOff>125184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36119"/>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125184</xdr:rowOff>
    </xdr:from>
    <xdr:to>
      <xdr:col>102</xdr:col>
      <xdr:colOff>114300</xdr:colOff>
      <xdr:row>38</xdr:row>
      <xdr:rowOff>165874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40284"/>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160262</xdr:rowOff>
    </xdr:from>
    <xdr:to>
      <xdr:col>116</xdr:col>
      <xdr:colOff>114300</xdr:colOff>
      <xdr:row>38</xdr:row>
      <xdr:rowOff>90412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11688</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168186</xdr:rowOff>
    </xdr:from>
    <xdr:to>
      <xdr:col>112</xdr:col>
      <xdr:colOff>38100</xdr:colOff>
      <xdr:row>38</xdr:row>
      <xdr:rowOff>98336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114863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141668</xdr:rowOff>
    </xdr:from>
    <xdr:to>
      <xdr:col>107</xdr:col>
      <xdr:colOff>101600</xdr:colOff>
      <xdr:row>38</xdr:row>
      <xdr:rowOff>71819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5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88345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74384</xdr:rowOff>
    </xdr:from>
    <xdr:to>
      <xdr:col>102</xdr:col>
      <xdr:colOff>165100</xdr:colOff>
      <xdr:row>39</xdr:row>
      <xdr:rowOff>4534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167111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115074</xdr:rowOff>
    </xdr:from>
    <xdr:to>
      <xdr:col>98</xdr:col>
      <xdr:colOff>38100</xdr:colOff>
      <xdr:row>39</xdr:row>
      <xdr:rowOff>45224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36351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14249</xdr:rowOff>
    </xdr:from>
    <xdr:to>
      <xdr:col>116</xdr:col>
      <xdr:colOff>63500</xdr:colOff>
      <xdr:row>77</xdr:row>
      <xdr:rowOff>20459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15899"/>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20459</xdr:rowOff>
    </xdr:from>
    <xdr:to>
      <xdr:col>111</xdr:col>
      <xdr:colOff>177800</xdr:colOff>
      <xdr:row>77</xdr:row>
      <xdr:rowOff>48247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22109"/>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86207</xdr:rowOff>
    </xdr:from>
    <xdr:to>
      <xdr:col>107</xdr:col>
      <xdr:colOff>50800</xdr:colOff>
      <xdr:row>77</xdr:row>
      <xdr:rowOff>48247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116407"/>
          <a:ext cx="889000" cy="1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86207</xdr:rowOff>
    </xdr:from>
    <xdr:to>
      <xdr:col>102</xdr:col>
      <xdr:colOff>114300</xdr:colOff>
      <xdr:row>76</xdr:row>
      <xdr:rowOff>121286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16407"/>
          <a:ext cx="889000" cy="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134899</xdr:rowOff>
    </xdr:from>
    <xdr:to>
      <xdr:col>116</xdr:col>
      <xdr:colOff>114300</xdr:colOff>
      <xdr:row>77</xdr:row>
      <xdr:rowOff>65049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157776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141109</xdr:rowOff>
    </xdr:from>
    <xdr:to>
      <xdr:col>112</xdr:col>
      <xdr:colOff>38100</xdr:colOff>
      <xdr:row>77</xdr:row>
      <xdr:rowOff>71259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87787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168897</xdr:rowOff>
    </xdr:from>
    <xdr:to>
      <xdr:col>107</xdr:col>
      <xdr:colOff>101600</xdr:colOff>
      <xdr:row>77</xdr:row>
      <xdr:rowOff>99047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115574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35407</xdr:rowOff>
    </xdr:from>
    <xdr:to>
      <xdr:col>102</xdr:col>
      <xdr:colOff>165100</xdr:colOff>
      <xdr:row>76</xdr:row>
      <xdr:rowOff>137007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153535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4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70486</xdr:rowOff>
    </xdr:from>
    <xdr:to>
      <xdr:col>98</xdr:col>
      <xdr:colOff>38100</xdr:colOff>
      <xdr:row>77</xdr:row>
      <xdr:rowOff>636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歳出（住民一人当たりのコスト）の特徴点としては、類似団体平均との比較において、扶助費及び公債費が高い点、補助費等及び普通建設事業費（うち新規整備）が低い点である。これらの要因は以下のとおり。</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・扶助費については、保育施設等給付費において、単価の高い０～２歳の利用者が多いことに加え、定員が５０～９０人の保育園が多いことから、一人当たりの扶助費（児童福祉費）</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に比べ高くなっていると思われる。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事業債を活用した総合体育館や最終処分場などの大規模事業に係る地方債の元利償還のピークが到来しているためである。今後も、実質公債費比率が高い水準で推移するため、普通建設事業を厳選し、起債の抑制に努める方針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・補助費等については、消防を市単独で運営しているため、一部事務組合等への負担金が生じていないことから、一人当たりの補助費等（消防費）</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団体に比べ低くなっている。また、ごみ処理施設も市単独で運営しているため、補助費等（衛生費（清掃費））</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も同様である。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については、公債費の増加を見込み、令和元年度の学校給食センターや防災センターの建設以降、普通建設事業を厳選しているためである。今後も、実質公債費比率が高い水準で推移するため、新規整備は基本的に行わない方針で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年度決算では、児童福祉費＋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11,988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の乖離</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令和３年度決算では、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13,633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の乖離</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令和３年度決算では、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衛生費（清掃費）△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円の乖離</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26,468
26,176
112.30
18,167,343
17,441,519
662,599
8,823,956
17,847,685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145034</xdr:rowOff>
    </xdr:from>
    <xdr:to>
      <xdr:col>24</xdr:col>
      <xdr:colOff>63500</xdr:colOff>
      <xdr:row>36</xdr:row>
      <xdr:rowOff>163931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7234"/>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145034</xdr:rowOff>
    </xdr:from>
    <xdr:to>
      <xdr:col>19</xdr:col>
      <xdr:colOff>177800</xdr:colOff>
      <xdr:row>37</xdr:row>
      <xdr:rowOff>5512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7234"/>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159588</xdr:rowOff>
    </xdr:from>
    <xdr:to>
      <xdr:col>15</xdr:col>
      <xdr:colOff>50800</xdr:colOff>
      <xdr:row>37</xdr:row>
      <xdr:rowOff>5512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178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159588</xdr:rowOff>
    </xdr:from>
    <xdr:to>
      <xdr:col>10</xdr:col>
      <xdr:colOff>114300</xdr:colOff>
      <xdr:row>36</xdr:row>
      <xdr:rowOff>164312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178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113131</xdr:rowOff>
    </xdr:from>
    <xdr:to>
      <xdr:col>24</xdr:col>
      <xdr:colOff>114300</xdr:colOff>
      <xdr:row>37</xdr:row>
      <xdr:rowOff>43281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136008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94234</xdr:rowOff>
    </xdr:from>
    <xdr:to>
      <xdr:col>20</xdr:col>
      <xdr:colOff>38100</xdr:colOff>
      <xdr:row>37</xdr:row>
      <xdr:rowOff>24384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40911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126162</xdr:rowOff>
    </xdr:from>
    <xdr:to>
      <xdr:col>15</xdr:col>
      <xdr:colOff>101600</xdr:colOff>
      <xdr:row>37</xdr:row>
      <xdr:rowOff>56312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47439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3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108788</xdr:rowOff>
    </xdr:from>
    <xdr:to>
      <xdr:col>10</xdr:col>
      <xdr:colOff>165100</xdr:colOff>
      <xdr:row>37</xdr:row>
      <xdr:rowOff>38938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55465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113512</xdr:rowOff>
    </xdr:from>
    <xdr:to>
      <xdr:col>6</xdr:col>
      <xdr:colOff>38100</xdr:colOff>
      <xdr:row>37</xdr:row>
      <xdr:rowOff>43662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60189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71973</xdr:rowOff>
    </xdr:from>
    <xdr:to>
      <xdr:col>24</xdr:col>
      <xdr:colOff>63500</xdr:colOff>
      <xdr:row>58</xdr:row>
      <xdr:rowOff>73985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6073"/>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47852</xdr:rowOff>
    </xdr:from>
    <xdr:to>
      <xdr:col>19</xdr:col>
      <xdr:colOff>177800</xdr:colOff>
      <xdr:row>58</xdr:row>
      <xdr:rowOff>73985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0502"/>
          <a:ext cx="889000" cy="19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47852</xdr:rowOff>
    </xdr:from>
    <xdr:to>
      <xdr:col>15</xdr:col>
      <xdr:colOff>50800</xdr:colOff>
      <xdr:row>58</xdr:row>
      <xdr:rowOff>56415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0502"/>
          <a:ext cx="889000" cy="18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56415</xdr:rowOff>
    </xdr:from>
    <xdr:to>
      <xdr:col>10</xdr:col>
      <xdr:colOff>114300</xdr:colOff>
      <xdr:row>58</xdr:row>
      <xdr:rowOff>56772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0515"/>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21173</xdr:rowOff>
    </xdr:from>
    <xdr:to>
      <xdr:col>24</xdr:col>
      <xdr:colOff>114300</xdr:colOff>
      <xdr:row>58</xdr:row>
      <xdr:rowOff>122773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23185</xdr:rowOff>
    </xdr:from>
    <xdr:to>
      <xdr:col>20</xdr:col>
      <xdr:colOff>38100</xdr:colOff>
      <xdr:row>58</xdr:row>
      <xdr:rowOff>124785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115912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168502</xdr:rowOff>
    </xdr:from>
    <xdr:to>
      <xdr:col>15</xdr:col>
      <xdr:colOff>101600</xdr:colOff>
      <xdr:row>57</xdr:row>
      <xdr:rowOff>98652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89779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5615</xdr:rowOff>
    </xdr:from>
    <xdr:to>
      <xdr:col>10</xdr:col>
      <xdr:colOff>165100</xdr:colOff>
      <xdr:row>58</xdr:row>
      <xdr:rowOff>107215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98342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5972</xdr:rowOff>
    </xdr:from>
    <xdr:to>
      <xdr:col>6</xdr:col>
      <xdr:colOff>38100</xdr:colOff>
      <xdr:row>58</xdr:row>
      <xdr:rowOff>107572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124099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70489</xdr:rowOff>
    </xdr:from>
    <xdr:to>
      <xdr:col>24</xdr:col>
      <xdr:colOff>63500</xdr:colOff>
      <xdr:row>75</xdr:row>
      <xdr:rowOff>148560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29239"/>
          <a:ext cx="838200" cy="7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70489</xdr:rowOff>
    </xdr:from>
    <xdr:to>
      <xdr:col>19</xdr:col>
      <xdr:colOff>177800</xdr:colOff>
      <xdr:row>76</xdr:row>
      <xdr:rowOff>53637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29239"/>
          <a:ext cx="889000" cy="1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53637</xdr:rowOff>
    </xdr:from>
    <xdr:to>
      <xdr:col>15</xdr:col>
      <xdr:colOff>50800</xdr:colOff>
      <xdr:row>76</xdr:row>
      <xdr:rowOff>83688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83837"/>
          <a:ext cx="889000" cy="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83688</xdr:rowOff>
    </xdr:from>
    <xdr:to>
      <xdr:col>10</xdr:col>
      <xdr:colOff>114300</xdr:colOff>
      <xdr:row>76</xdr:row>
      <xdr:rowOff>115312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13888"/>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97761</xdr:rowOff>
    </xdr:from>
    <xdr:to>
      <xdr:col>24</xdr:col>
      <xdr:colOff>114300</xdr:colOff>
      <xdr:row>76</xdr:row>
      <xdr:rowOff>27911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120638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19689</xdr:rowOff>
    </xdr:from>
    <xdr:to>
      <xdr:col>20</xdr:col>
      <xdr:colOff>38100</xdr:colOff>
      <xdr:row>75</xdr:row>
      <xdr:rowOff>121289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137816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5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2837</xdr:rowOff>
    </xdr:from>
    <xdr:to>
      <xdr:col>15</xdr:col>
      <xdr:colOff>101600</xdr:colOff>
      <xdr:row>76</xdr:row>
      <xdr:rowOff>104437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0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95564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2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32888</xdr:rowOff>
    </xdr:from>
    <xdr:to>
      <xdr:col>10</xdr:col>
      <xdr:colOff>165100</xdr:colOff>
      <xdr:row>76</xdr:row>
      <xdr:rowOff>134488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125615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64512</xdr:rowOff>
    </xdr:from>
    <xdr:to>
      <xdr:col>6</xdr:col>
      <xdr:colOff>38100</xdr:colOff>
      <xdr:row>76</xdr:row>
      <xdr:rowOff>166112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157239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8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143115</xdr:rowOff>
    </xdr:from>
    <xdr:to>
      <xdr:col>24</xdr:col>
      <xdr:colOff>63500</xdr:colOff>
      <xdr:row>98</xdr:row>
      <xdr:rowOff>1659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73765"/>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159764</xdr:rowOff>
    </xdr:from>
    <xdr:to>
      <xdr:col>19</xdr:col>
      <xdr:colOff>177800</xdr:colOff>
      <xdr:row>98</xdr:row>
      <xdr:rowOff>1659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90414"/>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159764</xdr:rowOff>
    </xdr:from>
    <xdr:to>
      <xdr:col>15</xdr:col>
      <xdr:colOff>50800</xdr:colOff>
      <xdr:row>98</xdr:row>
      <xdr:rowOff>43297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0414"/>
          <a:ext cx="889000" cy="5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38168</xdr:rowOff>
    </xdr:from>
    <xdr:to>
      <xdr:col>10</xdr:col>
      <xdr:colOff>114300</xdr:colOff>
      <xdr:row>98</xdr:row>
      <xdr:rowOff>43297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40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92315</xdr:rowOff>
    </xdr:from>
    <xdr:to>
      <xdr:col>24</xdr:col>
      <xdr:colOff>114300</xdr:colOff>
      <xdr:row>98</xdr:row>
      <xdr:rowOff>22465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7242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122309</xdr:rowOff>
    </xdr:from>
    <xdr:to>
      <xdr:col>20</xdr:col>
      <xdr:colOff>38100</xdr:colOff>
      <xdr:row>98</xdr:row>
      <xdr:rowOff>52459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108964</xdr:rowOff>
    </xdr:from>
    <xdr:to>
      <xdr:col>15</xdr:col>
      <xdr:colOff>101600</xdr:colOff>
      <xdr:row>98</xdr:row>
      <xdr:rowOff>39114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30241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163947</xdr:rowOff>
    </xdr:from>
    <xdr:to>
      <xdr:col>10</xdr:col>
      <xdr:colOff>165100</xdr:colOff>
      <xdr:row>98</xdr:row>
      <xdr:rowOff>94097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85224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158818</xdr:rowOff>
    </xdr:from>
    <xdr:to>
      <xdr:col>6</xdr:col>
      <xdr:colOff>38100</xdr:colOff>
      <xdr:row>98</xdr:row>
      <xdr:rowOff>88968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126174</xdr:rowOff>
    </xdr:from>
    <xdr:to>
      <xdr:col>55</xdr:col>
      <xdr:colOff>0</xdr:colOff>
      <xdr:row>38</xdr:row>
      <xdr:rowOff>130556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41274"/>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120650</xdr:rowOff>
    </xdr:from>
    <xdr:to>
      <xdr:col>50</xdr:col>
      <xdr:colOff>114300</xdr:colOff>
      <xdr:row>38</xdr:row>
      <xdr:rowOff>130556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3575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120650</xdr:rowOff>
    </xdr:from>
    <xdr:to>
      <xdr:col>45</xdr:col>
      <xdr:colOff>177800</xdr:colOff>
      <xdr:row>38</xdr:row>
      <xdr:rowOff>156464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575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156464</xdr:rowOff>
    </xdr:from>
    <xdr:to>
      <xdr:col>41</xdr:col>
      <xdr:colOff>50800</xdr:colOff>
      <xdr:row>38</xdr:row>
      <xdr:rowOff>165798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71564"/>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75374</xdr:rowOff>
    </xdr:from>
    <xdr:to>
      <xdr:col>55</xdr:col>
      <xdr:colOff>50800</xdr:colOff>
      <xdr:row>39</xdr:row>
      <xdr:rowOff>5524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79756</xdr:rowOff>
    </xdr:from>
    <xdr:to>
      <xdr:col>50</xdr:col>
      <xdr:colOff>165100</xdr:colOff>
      <xdr:row>39</xdr:row>
      <xdr:rowOff>9906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69850</xdr:rowOff>
    </xdr:from>
    <xdr:to>
      <xdr:col>46</xdr:col>
      <xdr:colOff>38100</xdr:colOff>
      <xdr:row>39</xdr:row>
      <xdr:rowOff>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162577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105664</xdr:rowOff>
    </xdr:from>
    <xdr:to>
      <xdr:col>41</xdr:col>
      <xdr:colOff>101600</xdr:colOff>
      <xdr:row>39</xdr:row>
      <xdr:rowOff>35814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26941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114998</xdr:rowOff>
    </xdr:from>
    <xdr:to>
      <xdr:col>36</xdr:col>
      <xdr:colOff>165100</xdr:colOff>
      <xdr:row>39</xdr:row>
      <xdr:rowOff>45148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36275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2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88398</xdr:rowOff>
    </xdr:from>
    <xdr:to>
      <xdr:col>55</xdr:col>
      <xdr:colOff>0</xdr:colOff>
      <xdr:row>56</xdr:row>
      <xdr:rowOff>94456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46698"/>
          <a:ext cx="838200" cy="3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65195</xdr:rowOff>
    </xdr:from>
    <xdr:to>
      <xdr:col>50</xdr:col>
      <xdr:colOff>114300</xdr:colOff>
      <xdr:row>56</xdr:row>
      <xdr:rowOff>94456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6639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65195</xdr:rowOff>
    </xdr:from>
    <xdr:to>
      <xdr:col>45</xdr:col>
      <xdr:colOff>177800</xdr:colOff>
      <xdr:row>56</xdr:row>
      <xdr:rowOff>88150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66395"/>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88150</xdr:rowOff>
    </xdr:from>
    <xdr:to>
      <xdr:col>41</xdr:col>
      <xdr:colOff>50800</xdr:colOff>
      <xdr:row>56</xdr:row>
      <xdr:rowOff>139509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8935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37598</xdr:rowOff>
    </xdr:from>
    <xdr:to>
      <xdr:col>55</xdr:col>
      <xdr:colOff>50800</xdr:colOff>
      <xdr:row>54</xdr:row>
      <xdr:rowOff>139198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60475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43656</xdr:rowOff>
    </xdr:from>
    <xdr:to>
      <xdr:col>50</xdr:col>
      <xdr:colOff>165100</xdr:colOff>
      <xdr:row>56</xdr:row>
      <xdr:rowOff>145256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161783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14395</xdr:rowOff>
    </xdr:from>
    <xdr:to>
      <xdr:col>46</xdr:col>
      <xdr:colOff>38100</xdr:colOff>
      <xdr:row>56</xdr:row>
      <xdr:rowOff>115995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132522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37350</xdr:rowOff>
    </xdr:from>
    <xdr:to>
      <xdr:col>41</xdr:col>
      <xdr:colOff>101600</xdr:colOff>
      <xdr:row>56</xdr:row>
      <xdr:rowOff>138950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155477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88709</xdr:rowOff>
    </xdr:from>
    <xdr:to>
      <xdr:col>36</xdr:col>
      <xdr:colOff>165100</xdr:colOff>
      <xdr:row>57</xdr:row>
      <xdr:rowOff>18859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35386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6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54721</xdr:rowOff>
    </xdr:from>
    <xdr:to>
      <xdr:col>55</xdr:col>
      <xdr:colOff>0</xdr:colOff>
      <xdr:row>76</xdr:row>
      <xdr:rowOff>56942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4921"/>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42847</xdr:rowOff>
    </xdr:from>
    <xdr:to>
      <xdr:col>50</xdr:col>
      <xdr:colOff>114300</xdr:colOff>
      <xdr:row>76</xdr:row>
      <xdr:rowOff>54721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73047"/>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42847</xdr:rowOff>
    </xdr:from>
    <xdr:to>
      <xdr:col>45</xdr:col>
      <xdr:colOff>177800</xdr:colOff>
      <xdr:row>77</xdr:row>
      <xdr:rowOff>24454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73047"/>
          <a:ext cx="889000" cy="1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153502</xdr:rowOff>
    </xdr:from>
    <xdr:to>
      <xdr:col>41</xdr:col>
      <xdr:colOff>50800</xdr:colOff>
      <xdr:row>77</xdr:row>
      <xdr:rowOff>24454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83702"/>
          <a:ext cx="889000" cy="4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6142</xdr:rowOff>
    </xdr:from>
    <xdr:to>
      <xdr:col>55</xdr:col>
      <xdr:colOff>50800</xdr:colOff>
      <xdr:row>76</xdr:row>
      <xdr:rowOff>107742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29019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3921</xdr:rowOff>
    </xdr:from>
    <xdr:to>
      <xdr:col>50</xdr:col>
      <xdr:colOff>165100</xdr:colOff>
      <xdr:row>76</xdr:row>
      <xdr:rowOff>105521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163497</xdr:rowOff>
    </xdr:from>
    <xdr:to>
      <xdr:col>46</xdr:col>
      <xdr:colOff>38100</xdr:colOff>
      <xdr:row>76</xdr:row>
      <xdr:rowOff>93647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110174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145104</xdr:rowOff>
    </xdr:from>
    <xdr:to>
      <xdr:col>41</xdr:col>
      <xdr:colOff>101600</xdr:colOff>
      <xdr:row>77</xdr:row>
      <xdr:rowOff>75254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91781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102702</xdr:rowOff>
    </xdr:from>
    <xdr:to>
      <xdr:col>36</xdr:col>
      <xdr:colOff>165100</xdr:colOff>
      <xdr:row>77</xdr:row>
      <xdr:rowOff>32852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49380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139550</xdr:rowOff>
    </xdr:from>
    <xdr:to>
      <xdr:col>55</xdr:col>
      <xdr:colOff>0</xdr:colOff>
      <xdr:row>98</xdr:row>
      <xdr:rowOff>9496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0200"/>
          <a:ext cx="8382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159778</xdr:rowOff>
    </xdr:from>
    <xdr:to>
      <xdr:col>50</xdr:col>
      <xdr:colOff>114300</xdr:colOff>
      <xdr:row>97</xdr:row>
      <xdr:rowOff>139550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18978"/>
          <a:ext cx="889000" cy="15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129890</xdr:rowOff>
    </xdr:from>
    <xdr:to>
      <xdr:col>45</xdr:col>
      <xdr:colOff>177800</xdr:colOff>
      <xdr:row>96</xdr:row>
      <xdr:rowOff>159778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89090"/>
          <a:ext cx="889000" cy="2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121850</xdr:rowOff>
    </xdr:from>
    <xdr:to>
      <xdr:col>41</xdr:col>
      <xdr:colOff>50800</xdr:colOff>
      <xdr:row>96</xdr:row>
      <xdr:rowOff>129890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81050"/>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130146</xdr:rowOff>
    </xdr:from>
    <xdr:to>
      <xdr:col>55</xdr:col>
      <xdr:colOff>50800</xdr:colOff>
      <xdr:row>98</xdr:row>
      <xdr:rowOff>60296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108573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88750</xdr:rowOff>
    </xdr:from>
    <xdr:to>
      <xdr:col>50</xdr:col>
      <xdr:colOff>165100</xdr:colOff>
      <xdr:row>98</xdr:row>
      <xdr:rowOff>18900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108978</xdr:rowOff>
    </xdr:from>
    <xdr:to>
      <xdr:col>46</xdr:col>
      <xdr:colOff>38100</xdr:colOff>
      <xdr:row>97</xdr:row>
      <xdr:rowOff>39128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79090</xdr:rowOff>
    </xdr:from>
    <xdr:to>
      <xdr:col>41</xdr:col>
      <xdr:colOff>101600</xdr:colOff>
      <xdr:row>97</xdr:row>
      <xdr:rowOff>9240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25767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71050</xdr:rowOff>
    </xdr:from>
    <xdr:to>
      <xdr:col>36</xdr:col>
      <xdr:colOff>165100</xdr:colOff>
      <xdr:row>97</xdr:row>
      <xdr:rowOff>1200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17727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31058</xdr:rowOff>
    </xdr:from>
    <xdr:to>
      <xdr:col>85</xdr:col>
      <xdr:colOff>127000</xdr:colOff>
      <xdr:row>36</xdr:row>
      <xdr:rowOff>148673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03258"/>
          <a:ext cx="8382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31058</xdr:rowOff>
    </xdr:from>
    <xdr:to>
      <xdr:col>81</xdr:col>
      <xdr:colOff>50800</xdr:colOff>
      <xdr:row>37</xdr:row>
      <xdr:rowOff>13875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03258"/>
          <a:ext cx="889000" cy="1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13875</xdr:rowOff>
    </xdr:from>
    <xdr:to>
      <xdr:col>76</xdr:col>
      <xdr:colOff>114300</xdr:colOff>
      <xdr:row>37</xdr:row>
      <xdr:rowOff>52222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57525"/>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33058</xdr:rowOff>
    </xdr:from>
    <xdr:to>
      <xdr:col>71</xdr:col>
      <xdr:colOff>177800</xdr:colOff>
      <xdr:row>37</xdr:row>
      <xdr:rowOff>52222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670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97873</xdr:rowOff>
    </xdr:from>
    <xdr:to>
      <xdr:col>85</xdr:col>
      <xdr:colOff>177800</xdr:colOff>
      <xdr:row>37</xdr:row>
      <xdr:rowOff>28023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76300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151708</xdr:rowOff>
    </xdr:from>
    <xdr:to>
      <xdr:col>81</xdr:col>
      <xdr:colOff>101600</xdr:colOff>
      <xdr:row>36</xdr:row>
      <xdr:rowOff>81858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98385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134525</xdr:rowOff>
    </xdr:from>
    <xdr:to>
      <xdr:col>76</xdr:col>
      <xdr:colOff>165100</xdr:colOff>
      <xdr:row>37</xdr:row>
      <xdr:rowOff>64675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55802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xdr:rowOff>
    </xdr:from>
    <xdr:to>
      <xdr:col>72</xdr:col>
      <xdr:colOff>38100</xdr:colOff>
      <xdr:row>37</xdr:row>
      <xdr:rowOff>103022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153708</xdr:rowOff>
    </xdr:from>
    <xdr:to>
      <xdr:col>67</xdr:col>
      <xdr:colOff>101600</xdr:colOff>
      <xdr:row>37</xdr:row>
      <xdr:rowOff>83858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74985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132623</xdr:rowOff>
    </xdr:from>
    <xdr:to>
      <xdr:col>85</xdr:col>
      <xdr:colOff>127000</xdr:colOff>
      <xdr:row>57</xdr:row>
      <xdr:rowOff>135896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05273"/>
          <a:ext cx="8382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94355</xdr:rowOff>
    </xdr:from>
    <xdr:to>
      <xdr:col>81</xdr:col>
      <xdr:colOff>50800</xdr:colOff>
      <xdr:row>57</xdr:row>
      <xdr:rowOff>135896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7005"/>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93628</xdr:rowOff>
    </xdr:from>
    <xdr:to>
      <xdr:col>76</xdr:col>
      <xdr:colOff>114300</xdr:colOff>
      <xdr:row>57</xdr:row>
      <xdr:rowOff>94355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94828"/>
          <a:ext cx="889000" cy="1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93628</xdr:rowOff>
    </xdr:from>
    <xdr:to>
      <xdr:col>71</xdr:col>
      <xdr:colOff>177800</xdr:colOff>
      <xdr:row>57</xdr:row>
      <xdr:rowOff>129326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94828"/>
          <a:ext cx="889000" cy="2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81823</xdr:rowOff>
    </xdr:from>
    <xdr:to>
      <xdr:col>85</xdr:col>
      <xdr:colOff>177800</xdr:colOff>
      <xdr:row>58</xdr:row>
      <xdr:rowOff>11973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168200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85096</xdr:rowOff>
    </xdr:from>
    <xdr:to>
      <xdr:col>81</xdr:col>
      <xdr:colOff>101600</xdr:colOff>
      <xdr:row>58</xdr:row>
      <xdr:rowOff>15246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43555</xdr:rowOff>
    </xdr:from>
    <xdr:to>
      <xdr:col>76</xdr:col>
      <xdr:colOff>165100</xdr:colOff>
      <xdr:row>57</xdr:row>
      <xdr:rowOff>145155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136282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42828</xdr:rowOff>
    </xdr:from>
    <xdr:to>
      <xdr:col>72</xdr:col>
      <xdr:colOff>38100</xdr:colOff>
      <xdr:row>56</xdr:row>
      <xdr:rowOff>144428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160955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78526</xdr:rowOff>
    </xdr:from>
    <xdr:to>
      <xdr:col>67</xdr:col>
      <xdr:colOff>101600</xdr:colOff>
      <xdr:row>58</xdr:row>
      <xdr:rowOff>8676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171253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79845</xdr:rowOff>
    </xdr:from>
    <xdr:to>
      <xdr:col>85</xdr:col>
      <xdr:colOff>127000</xdr:colOff>
      <xdr:row>79</xdr:row>
      <xdr:rowOff>32449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52945"/>
          <a:ext cx="838200" cy="1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150082</xdr:rowOff>
    </xdr:from>
    <xdr:to>
      <xdr:col>81</xdr:col>
      <xdr:colOff>50800</xdr:colOff>
      <xdr:row>78</xdr:row>
      <xdr:rowOff>79845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51732"/>
          <a:ext cx="889000" cy="10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150082</xdr:rowOff>
    </xdr:from>
    <xdr:to>
      <xdr:col>76</xdr:col>
      <xdr:colOff>114300</xdr:colOff>
      <xdr:row>78</xdr:row>
      <xdr:rowOff>123470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51732"/>
          <a:ext cx="889000" cy="1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123470</xdr:rowOff>
    </xdr:from>
    <xdr:to>
      <xdr:col>71</xdr:col>
      <xdr:colOff>177800</xdr:colOff>
      <xdr:row>78</xdr:row>
      <xdr:rowOff>149930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96570"/>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153099</xdr:rowOff>
    </xdr:from>
    <xdr:to>
      <xdr:col>85</xdr:col>
      <xdr:colOff>177800</xdr:colOff>
      <xdr:row>79</xdr:row>
      <xdr:rowOff>83249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68026</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29045</xdr:rowOff>
    </xdr:from>
    <xdr:to>
      <xdr:col>81</xdr:col>
      <xdr:colOff>101600</xdr:colOff>
      <xdr:row>78</xdr:row>
      <xdr:rowOff>130645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121772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99282</xdr:rowOff>
    </xdr:from>
    <xdr:to>
      <xdr:col>76</xdr:col>
      <xdr:colOff>165100</xdr:colOff>
      <xdr:row>78</xdr:row>
      <xdr:rowOff>29432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20559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3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72670</xdr:rowOff>
    </xdr:from>
    <xdr:to>
      <xdr:col>72</xdr:col>
      <xdr:colOff>38100</xdr:colOff>
      <xdr:row>79</xdr:row>
      <xdr:rowOff>2820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165397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99130</xdr:rowOff>
    </xdr:from>
    <xdr:to>
      <xdr:col>67</xdr:col>
      <xdr:colOff>101600</xdr:colOff>
      <xdr:row>79</xdr:row>
      <xdr:rowOff>29280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20407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19576</xdr:rowOff>
    </xdr:from>
    <xdr:to>
      <xdr:col>85</xdr:col>
      <xdr:colOff>127000</xdr:colOff>
      <xdr:row>96</xdr:row>
      <xdr:rowOff>26031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78776"/>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26031</xdr:rowOff>
    </xdr:from>
    <xdr:to>
      <xdr:col>81</xdr:col>
      <xdr:colOff>50800</xdr:colOff>
      <xdr:row>96</xdr:row>
      <xdr:rowOff>95297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852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95297</xdr:rowOff>
    </xdr:from>
    <xdr:to>
      <xdr:col>76</xdr:col>
      <xdr:colOff>114300</xdr:colOff>
      <xdr:row>96</xdr:row>
      <xdr:rowOff>121814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54497"/>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121814</xdr:rowOff>
    </xdr:from>
    <xdr:to>
      <xdr:col>71</xdr:col>
      <xdr:colOff>177800</xdr:colOff>
      <xdr:row>96</xdr:row>
      <xdr:rowOff>133017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81014"/>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140226</xdr:rowOff>
    </xdr:from>
    <xdr:to>
      <xdr:col>85</xdr:col>
      <xdr:colOff>177800</xdr:colOff>
      <xdr:row>96</xdr:row>
      <xdr:rowOff>70376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163103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146681</xdr:rowOff>
    </xdr:from>
    <xdr:to>
      <xdr:col>81</xdr:col>
      <xdr:colOff>101600</xdr:colOff>
      <xdr:row>96</xdr:row>
      <xdr:rowOff>76831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93358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44497</xdr:rowOff>
    </xdr:from>
    <xdr:to>
      <xdr:col>76</xdr:col>
      <xdr:colOff>165100</xdr:colOff>
      <xdr:row>96</xdr:row>
      <xdr:rowOff>146097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162624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71014</xdr:rowOff>
    </xdr:from>
    <xdr:to>
      <xdr:col>72</xdr:col>
      <xdr:colOff>38100</xdr:colOff>
      <xdr:row>97</xdr:row>
      <xdr:rowOff>1164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17691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82217</xdr:rowOff>
    </xdr:from>
    <xdr:to>
      <xdr:col>67</xdr:col>
      <xdr:colOff>101600</xdr:colOff>
      <xdr:row>97</xdr:row>
      <xdr:rowOff>12367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28894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目的別歳出（住民一人当たりのコスト）の特徴点としては、類似団体平均との比較において、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商工費及び公債費が高い点である。これらの要因は以下のとおり。</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・農林水産業費については、資源循環型畜産確立対策事業の実施により畜産業費が前年度比＋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％）となり、類似団体平均に比べ高くなっている。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・商工費については、ふるさと納税関連経費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億円が影響しており、特に物件費及び積立金</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が類似団体平均に比べ高くなっている。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なお、類似団体は総務費で実施しているものと思われる。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事業債を活用した総合体育館や最終処分場などの大規模事業に係る地方債の元利償還のピークが到来しているためである。今後も、実質公債費比率が高い水準で推移するため、普通建設事業を厳選し、起債の抑制に努める方針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年度決算では、物件費＋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34,164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円、積立金＋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30,119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円の乖離（ふるさと納税関連経費以外の経費も含む）</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・財政調整基金残高については、適切な財源運営により取崩しを行わなかったこととから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億円の残高となっている。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普通交付税の再算定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の反動減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により標準財政規模が増（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億円）となったことから、標準財政規模に占める割合は前年度比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・実質収支額については、国の補正予算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第２号に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より特別交付税が予算比＋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億円、市税が予算比＋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億円となるなどし、黒字を維持している。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決算剰余金を減債基金に積み立てたことにより、実質単年度収支の黒字要素が小さくなったため、赤字となっている。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年度決算は、全会計において黒字である。主な特徴は以下のとおり。</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国の補正予算第２号により特別交付税が予算比＋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億円、市税が予算比＋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、実質収支額が増（＋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億円）となったことに伴い、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ポイントの増となっ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水道事業会計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黒字額が増（＋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62.8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ものの、令和３年度の普通交付税の再算定の反動減に伴い標準財政規模が減（△</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426.4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なったことに伴い、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ポイント増となっている。</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一般会計から基準外繰出を行っていることなどにより、黒字基調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を維持している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介護保険特別会計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令和３年度から第８期介護保険事業計画に基づき、保険料を改定したものの、コロナ下における施設の利用控えなどにより、保険基金給付費が伸びなかったことなどにより実質収支額が増（＋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ポイントの増となっ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18167343</v>
      </c>
      <c r="BO4" s="371"/>
      <c r="BP4" s="371"/>
      <c r="BQ4" s="371"/>
      <c r="BR4" s="371"/>
      <c r="BS4" s="371"/>
      <c r="BT4" s="371"/>
      <c r="BU4" s="372"/>
      <c r="BV4" s="370">
        <v>18796088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8.5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17441519</v>
      </c>
      <c r="BO5" s="408"/>
      <c r="BP5" s="408"/>
      <c r="BQ5" s="408"/>
      <c r="BR5" s="408"/>
      <c r="BS5" s="408"/>
      <c r="BT5" s="408"/>
      <c r="BU5" s="409"/>
      <c r="BV5" s="407">
        <v>17969413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91.9</v>
      </c>
      <c r="CU5" s="405"/>
      <c r="CV5" s="405"/>
      <c r="CW5" s="405"/>
      <c r="CX5" s="405"/>
      <c r="CY5" s="405"/>
      <c r="CZ5" s="405"/>
      <c r="DA5" s="406"/>
      <c r="DB5" s="404">
        <v>90.2</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725824</v>
      </c>
      <c r="BO6" s="408"/>
      <c r="BP6" s="408"/>
      <c r="BQ6" s="408"/>
      <c r="BR6" s="408"/>
      <c r="BS6" s="408"/>
      <c r="BT6" s="408"/>
      <c r="BU6" s="409"/>
      <c r="BV6" s="407">
        <v>826675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93.1</v>
      </c>
      <c r="CU6" s="445"/>
      <c r="CV6" s="445"/>
      <c r="CW6" s="445"/>
      <c r="CX6" s="445"/>
      <c r="CY6" s="445"/>
      <c r="CZ6" s="445"/>
      <c r="DA6" s="446"/>
      <c r="DB6" s="444">
        <v>93.3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63225</v>
      </c>
      <c r="BO7" s="408"/>
      <c r="BP7" s="408"/>
      <c r="BQ7" s="408"/>
      <c r="BR7" s="408"/>
      <c r="BS7" s="408"/>
      <c r="BT7" s="408"/>
      <c r="BU7" s="409"/>
      <c r="BV7" s="407">
        <v>40246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8823956</v>
      </c>
      <c r="CU7" s="408"/>
      <c r="CV7" s="408"/>
      <c r="CW7" s="408"/>
      <c r="CX7" s="408"/>
      <c r="CY7" s="408"/>
      <c r="CZ7" s="408"/>
      <c r="DA7" s="409"/>
      <c r="DB7" s="407">
        <v>9250335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662599</v>
      </c>
      <c r="BO8" s="408"/>
      <c r="BP8" s="408"/>
      <c r="BQ8" s="408"/>
      <c r="BR8" s="408"/>
      <c r="BS8" s="408"/>
      <c r="BT8" s="408"/>
      <c r="BU8" s="409"/>
      <c r="BV8" s="407">
        <v>786429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0.38</v>
      </c>
      <c r="CU8" s="448"/>
      <c r="CV8" s="448"/>
      <c r="CW8" s="448"/>
      <c r="CX8" s="448"/>
      <c r="CY8" s="448"/>
      <c r="CZ8" s="448"/>
      <c r="DA8" s="449"/>
      <c r="DB8" s="447">
        <v>0.39</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27490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-123830</v>
      </c>
      <c r="BO9" s="408"/>
      <c r="BP9" s="408"/>
      <c r="BQ9" s="408"/>
      <c r="BR9" s="408"/>
      <c r="BS9" s="408"/>
      <c r="BT9" s="408"/>
      <c r="BU9" s="409"/>
      <c r="BV9" s="407">
        <v>186527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18.8</v>
      </c>
      <c r="CU9" s="405"/>
      <c r="CV9" s="405"/>
      <c r="CW9" s="405"/>
      <c r="CX9" s="405"/>
      <c r="CY9" s="405"/>
      <c r="CZ9" s="405"/>
      <c r="DA9" s="406"/>
      <c r="DB9" s="404">
        <v>18.600000000000001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29282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1041</v>
      </c>
      <c r="BO10" s="408"/>
      <c r="BP10" s="408"/>
      <c r="BQ10" s="408"/>
      <c r="BR10" s="408"/>
      <c r="BS10" s="408"/>
      <c r="BT10" s="408"/>
      <c r="BU10" s="409"/>
      <c r="BV10" s="407">
        <v>54844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26468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26176</v>
      </c>
      <c r="S13" s="492"/>
      <c r="T13" s="492"/>
      <c r="U13" s="492"/>
      <c r="V13" s="493"/>
      <c r="W13" s="423" t="s">
        <v>140</v>
      </c>
      <c r="X13" s="424"/>
      <c r="Y13" s="424"/>
      <c r="Z13" s="424"/>
      <c r="AA13" s="424"/>
      <c r="AB13" s="414"/>
      <c r="AC13" s="458">
        <v>732</v>
      </c>
      <c r="AD13" s="459"/>
      <c r="AE13" s="459"/>
      <c r="AF13" s="459"/>
      <c r="AG13" s="501"/>
      <c r="AH13" s="458">
        <v>774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-122789</v>
      </c>
      <c r="BO13" s="408"/>
      <c r="BP13" s="408"/>
      <c r="BQ13" s="408"/>
      <c r="BR13" s="408"/>
      <c r="BS13" s="408"/>
      <c r="BT13" s="408"/>
      <c r="BU13" s="409"/>
      <c r="BV13" s="407">
        <v>241371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11.7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26800</v>
      </c>
      <c r="S14" s="492"/>
      <c r="T14" s="492"/>
      <c r="U14" s="492"/>
      <c r="V14" s="493"/>
      <c r="W14" s="397"/>
      <c r="X14" s="398"/>
      <c r="Y14" s="398"/>
      <c r="Z14" s="398"/>
      <c r="AA14" s="398"/>
      <c r="AB14" s="387"/>
      <c r="AC14" s="494">
        <v>5.8</v>
      </c>
      <c r="AD14" s="495"/>
      <c r="AE14" s="495"/>
      <c r="AF14" s="495"/>
      <c r="AG14" s="496"/>
      <c r="AH14" s="494">
        <v>5.8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21.5</v>
      </c>
      <c r="CU14" s="506"/>
      <c r="CV14" s="506"/>
      <c r="CW14" s="506"/>
      <c r="CX14" s="506"/>
      <c r="CY14" s="506"/>
      <c r="CZ14" s="506"/>
      <c r="DA14" s="507"/>
      <c r="DB14" s="505">
        <v>42.8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147</v>
      </c>
      <c r="N15" s="499"/>
      <c r="O15" s="499"/>
      <c r="P15" s="499"/>
      <c r="Q15" s="500"/>
      <c r="R15" s="491">
        <v>26583</v>
      </c>
      <c r="S15" s="492"/>
      <c r="T15" s="492"/>
      <c r="U15" s="492"/>
      <c r="V15" s="493"/>
      <c r="W15" s="423" t="s">
        <v>148</v>
      </c>
      <c r="X15" s="424"/>
      <c r="Y15" s="424"/>
      <c r="Z15" s="424"/>
      <c r="AA15" s="424"/>
      <c r="AB15" s="414"/>
      <c r="AC15" s="458">
        <v>3535</v>
      </c>
      <c r="AD15" s="459"/>
      <c r="AE15" s="459"/>
      <c r="AF15" s="459"/>
      <c r="AG15" s="501"/>
      <c r="AH15" s="458">
        <v>3728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3101525</v>
      </c>
      <c r="BO15" s="371"/>
      <c r="BP15" s="371"/>
      <c r="BQ15" s="371"/>
      <c r="BR15" s="371"/>
      <c r="BS15" s="371"/>
      <c r="BT15" s="371"/>
      <c r="BU15" s="372"/>
      <c r="BV15" s="370">
        <v>2954188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28</v>
      </c>
      <c r="AD16" s="495"/>
      <c r="AE16" s="495"/>
      <c r="AF16" s="495"/>
      <c r="AG16" s="496"/>
      <c r="AH16" s="494">
        <v>28.1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7918014</v>
      </c>
      <c r="BO16" s="408"/>
      <c r="BP16" s="408"/>
      <c r="BQ16" s="408"/>
      <c r="BR16" s="408"/>
      <c r="BS16" s="408"/>
      <c r="BT16" s="408"/>
      <c r="BU16" s="409"/>
      <c r="BV16" s="407">
        <v>8071104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8355</v>
      </c>
      <c r="AD17" s="459"/>
      <c r="AE17" s="459"/>
      <c r="AF17" s="459"/>
      <c r="AG17" s="501"/>
      <c r="AH17" s="458">
        <v>8757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3899330</v>
      </c>
      <c r="BO17" s="408"/>
      <c r="BP17" s="408"/>
      <c r="BQ17" s="408"/>
      <c r="BR17" s="408"/>
      <c r="BS17" s="408"/>
      <c r="BT17" s="408"/>
      <c r="BU17" s="409"/>
      <c r="BV17" s="407">
        <v>3703654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112.3</v>
      </c>
      <c r="M18" s="531"/>
      <c r="N18" s="531"/>
      <c r="O18" s="531"/>
      <c r="P18" s="531"/>
      <c r="Q18" s="531"/>
      <c r="R18" s="532"/>
      <c r="S18" s="532"/>
      <c r="T18" s="532"/>
      <c r="U18" s="532"/>
      <c r="V18" s="533"/>
      <c r="W18" s="425"/>
      <c r="X18" s="426"/>
      <c r="Y18" s="426"/>
      <c r="Z18" s="426"/>
      <c r="AA18" s="426"/>
      <c r="AB18" s="417"/>
      <c r="AC18" s="534">
        <v>66.2</v>
      </c>
      <c r="AD18" s="535"/>
      <c r="AE18" s="535"/>
      <c r="AF18" s="535"/>
      <c r="AG18" s="536"/>
      <c r="AH18" s="534">
        <v>66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8194993</v>
      </c>
      <c r="BO18" s="408"/>
      <c r="BP18" s="408"/>
      <c r="BQ18" s="408"/>
      <c r="BR18" s="408"/>
      <c r="BS18" s="408"/>
      <c r="BT18" s="408"/>
      <c r="BU18" s="409"/>
      <c r="BV18" s="407">
        <v>8501002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245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11427644</v>
      </c>
      <c r="BO19" s="408"/>
      <c r="BP19" s="408"/>
      <c r="BQ19" s="408"/>
      <c r="BR19" s="408"/>
      <c r="BS19" s="408"/>
      <c r="BT19" s="408"/>
      <c r="BU19" s="409"/>
      <c r="BV19" s="407">
        <v>11626246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11974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17847685</v>
      </c>
      <c r="BO22" s="371"/>
      <c r="BP22" s="371"/>
      <c r="BQ22" s="371"/>
      <c r="BR22" s="371"/>
      <c r="BS22" s="371"/>
      <c r="BT22" s="371"/>
      <c r="BU22" s="372"/>
      <c r="BV22" s="370">
        <v>19567016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13608562</v>
      </c>
      <c r="BO23" s="408"/>
      <c r="BP23" s="408"/>
      <c r="BQ23" s="408"/>
      <c r="BR23" s="408"/>
      <c r="BS23" s="408"/>
      <c r="BT23" s="408"/>
      <c r="BU23" s="409"/>
      <c r="BV23" s="407">
        <v>14660648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8080</v>
      </c>
      <c r="R24" s="459"/>
      <c r="S24" s="459"/>
      <c r="T24" s="459"/>
      <c r="U24" s="459"/>
      <c r="V24" s="501"/>
      <c r="W24" s="553"/>
      <c r="X24" s="554"/>
      <c r="Y24" s="555"/>
      <c r="Z24" s="457" t="s">
        <v>173</v>
      </c>
      <c r="AA24" s="437"/>
      <c r="AB24" s="437"/>
      <c r="AC24" s="437"/>
      <c r="AD24" s="437"/>
      <c r="AE24" s="437"/>
      <c r="AF24" s="437"/>
      <c r="AG24" s="438"/>
      <c r="AH24" s="458">
        <v>263</v>
      </c>
      <c r="AI24" s="459"/>
      <c r="AJ24" s="459"/>
      <c r="AK24" s="459"/>
      <c r="AL24" s="501"/>
      <c r="AM24" s="458">
        <v>837129</v>
      </c>
      <c r="AN24" s="459"/>
      <c r="AO24" s="459"/>
      <c r="AP24" s="459"/>
      <c r="AQ24" s="459"/>
      <c r="AR24" s="501"/>
      <c r="AS24" s="458">
        <v>3183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12523147</v>
      </c>
      <c r="BO24" s="408"/>
      <c r="BP24" s="408"/>
      <c r="BQ24" s="408"/>
      <c r="BR24" s="408"/>
      <c r="BS24" s="408"/>
      <c r="BT24" s="408"/>
      <c r="BU24" s="409"/>
      <c r="BV24" s="407">
        <v>13808538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6380</v>
      </c>
      <c r="R25" s="459"/>
      <c r="S25" s="459"/>
      <c r="T25" s="459"/>
      <c r="U25" s="459"/>
      <c r="V25" s="501"/>
      <c r="W25" s="553"/>
      <c r="X25" s="554"/>
      <c r="Y25" s="555"/>
      <c r="Z25" s="457" t="s">
        <v>176</v>
      </c>
      <c r="AA25" s="437"/>
      <c r="AB25" s="437"/>
      <c r="AC25" s="437"/>
      <c r="AD25" s="437"/>
      <c r="AE25" s="437"/>
      <c r="AF25" s="437"/>
      <c r="AG25" s="438"/>
      <c r="AH25" s="458">
        <v>48</v>
      </c>
      <c r="AI25" s="459"/>
      <c r="AJ25" s="459"/>
      <c r="AK25" s="459"/>
      <c r="AL25" s="501"/>
      <c r="AM25" s="458">
        <v>149856</v>
      </c>
      <c r="AN25" s="459"/>
      <c r="AO25" s="459"/>
      <c r="AP25" s="459"/>
      <c r="AQ25" s="459"/>
      <c r="AR25" s="501"/>
      <c r="AS25" s="458">
        <v>3122</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273595</v>
      </c>
      <c r="BO25" s="371"/>
      <c r="BP25" s="371"/>
      <c r="BQ25" s="371"/>
      <c r="BR25" s="371"/>
      <c r="BS25" s="371"/>
      <c r="BT25" s="371"/>
      <c r="BU25" s="372"/>
      <c r="BV25" s="370">
        <v>399311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5900</v>
      </c>
      <c r="R26" s="459"/>
      <c r="S26" s="459"/>
      <c r="T26" s="459"/>
      <c r="U26" s="459"/>
      <c r="V26" s="501"/>
      <c r="W26" s="553"/>
      <c r="X26" s="554"/>
      <c r="Y26" s="555"/>
      <c r="Z26" s="457" t="s">
        <v>179</v>
      </c>
      <c r="AA26" s="559"/>
      <c r="AB26" s="559"/>
      <c r="AC26" s="559"/>
      <c r="AD26" s="559"/>
      <c r="AE26" s="559"/>
      <c r="AF26" s="559"/>
      <c r="AG26" s="560"/>
      <c r="AH26" s="458">
        <v>7</v>
      </c>
      <c r="AI26" s="459"/>
      <c r="AJ26" s="459"/>
      <c r="AK26" s="459"/>
      <c r="AL26" s="501"/>
      <c r="AM26" s="458">
        <v>21707</v>
      </c>
      <c r="AN26" s="459"/>
      <c r="AO26" s="459"/>
      <c r="AP26" s="459"/>
      <c r="AQ26" s="459"/>
      <c r="AR26" s="501"/>
      <c r="AS26" s="458">
        <v>3101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3876</v>
      </c>
      <c r="R27" s="459"/>
      <c r="S27" s="459"/>
      <c r="T27" s="459"/>
      <c r="U27" s="459"/>
      <c r="V27" s="501"/>
      <c r="W27" s="553"/>
      <c r="X27" s="554"/>
      <c r="Y27" s="555"/>
      <c r="Z27" s="457" t="s">
        <v>182</v>
      </c>
      <c r="AA27" s="437"/>
      <c r="AB27" s="437"/>
      <c r="AC27" s="437"/>
      <c r="AD27" s="437"/>
      <c r="AE27" s="437"/>
      <c r="AF27" s="437"/>
      <c r="AG27" s="438"/>
      <c r="AH27" s="458">
        <v>10</v>
      </c>
      <c r="AI27" s="459"/>
      <c r="AJ27" s="459"/>
      <c r="AK27" s="459"/>
      <c r="AL27" s="501"/>
      <c r="AM27" s="458">
        <v>40025</v>
      </c>
      <c r="AN27" s="459"/>
      <c r="AO27" s="459"/>
      <c r="AP27" s="459"/>
      <c r="AQ27" s="459"/>
      <c r="AR27" s="501"/>
      <c r="AS27" s="458">
        <v>4003</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126793</v>
      </c>
      <c r="BO27" s="527"/>
      <c r="BP27" s="527"/>
      <c r="BQ27" s="527"/>
      <c r="BR27" s="527"/>
      <c r="BS27" s="527"/>
      <c r="BT27" s="527"/>
      <c r="BU27" s="528"/>
      <c r="BV27" s="526">
        <v>126729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3042</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1839075</v>
      </c>
      <c r="BO28" s="371"/>
      <c r="BP28" s="371"/>
      <c r="BQ28" s="371"/>
      <c r="BR28" s="371"/>
      <c r="BS28" s="371"/>
      <c r="BT28" s="371"/>
      <c r="BU28" s="372"/>
      <c r="BV28" s="370">
        <v>1838034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14</v>
      </c>
      <c r="M29" s="459"/>
      <c r="N29" s="459"/>
      <c r="O29" s="459"/>
      <c r="P29" s="501"/>
      <c r="Q29" s="458">
        <v>2810</v>
      </c>
      <c r="R29" s="459"/>
      <c r="S29" s="459"/>
      <c r="T29" s="459"/>
      <c r="U29" s="459"/>
      <c r="V29" s="501"/>
      <c r="W29" s="556"/>
      <c r="X29" s="557"/>
      <c r="Y29" s="558"/>
      <c r="Z29" s="457" t="s">
        <v>188</v>
      </c>
      <c r="AA29" s="437"/>
      <c r="AB29" s="437"/>
      <c r="AC29" s="437"/>
      <c r="AD29" s="437"/>
      <c r="AE29" s="437"/>
      <c r="AF29" s="437"/>
      <c r="AG29" s="438"/>
      <c r="AH29" s="458">
        <v>273</v>
      </c>
      <c r="AI29" s="459"/>
      <c r="AJ29" s="459"/>
      <c r="AK29" s="459"/>
      <c r="AL29" s="501"/>
      <c r="AM29" s="458">
        <v>877154</v>
      </c>
      <c r="AN29" s="459"/>
      <c r="AO29" s="459"/>
      <c r="AP29" s="459"/>
      <c r="AQ29" s="459"/>
      <c r="AR29" s="501"/>
      <c r="AS29" s="458">
        <v>3213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2115269</v>
      </c>
      <c r="BO29" s="408"/>
      <c r="BP29" s="408"/>
      <c r="BQ29" s="408"/>
      <c r="BR29" s="408"/>
      <c r="BS29" s="408"/>
      <c r="BT29" s="408"/>
      <c r="BU29" s="409"/>
      <c r="BV29" s="407">
        <v>1714222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3287336</v>
      </c>
      <c r="BO30" s="527"/>
      <c r="BP30" s="527"/>
      <c r="BQ30" s="527"/>
      <c r="BR30" s="527"/>
      <c r="BS30" s="527"/>
      <c r="BT30" s="527"/>
      <c r="BU30" s="528"/>
      <c r="BV30" s="526">
        <v>2866294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いちき串木野市土地開発公社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下水道事業会計（公共下水道事業）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いちき串木野市・日置市衛生処理組合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いちき串木野電力</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下水道事業会計（漁業集落排水事業）</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鹿児島県後期高齢者医療広域連合（一般会計）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鹿児島県後期高齢者医療広域連合（特別会計）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QwN02OTgvaBW3M8ajkmRk76jJ1K+rmSgUUSa3VnCB6svhZPkCdZHV95tvQNLQLe9dxySp9xF+7amoi6CXfmbFQ==" saltValue="58G592DbMndVOsX8HvLTa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51" t="s">
        <v>555</v>
      </c>
      <c r="D34" s="1151"/>
      <c r="E34" s="1152"/>
      <c r="F34" s="32">
        <v>7.48</v>
      </c>
      <c r="G34" s="33">
        <v>7.96</v>
      </c>
      <c r="H34" s="33">
        <v>9.26</v>
      </c>
      <c r="I34" s="33">
        <v>9.17</v>
      </c>
      <c r="J34" s="34">
        <v>10.32</v>
      </c>
      <c r="K34" s="22"/>
      <c r="L34" s="22"/>
      <c r="M34" s="22"/>
      <c r="N34" s="22"/>
      <c r="O34" s="22"/>
      <c r="P34" s="22"/>
    </row>
    <row r="35" spans="1:16" ht="39" customHeight="1">
      <c r="A35" s="22"/>
      <c r="B35" s="35"/>
      <c r="C35" s="1145" t="s">
        <v>556</v>
      </c>
      <c r="D35" s="1146"/>
      <c r="E35" s="1147"/>
      <c r="F35" s="36">
        <v>3.93</v>
      </c>
      <c r="G35" s="37">
        <v>4.3</v>
      </c>
      <c r="H35" s="37">
        <v>6.76</v>
      </c>
      <c r="I35" s="37">
        <v>8.5</v>
      </c>
      <c r="J35" s="38">
        <v>7.5</v>
      </c>
      <c r="K35" s="22"/>
      <c r="L35" s="22"/>
      <c r="M35" s="22"/>
      <c r="N35" s="22"/>
      <c r="O35" s="22"/>
      <c r="P35" s="22"/>
    </row>
    <row r="36" spans="1:16" ht="39" customHeight="1">
      <c r="A36" s="22"/>
      <c r="B36" s="35"/>
      <c r="C36" s="1145" t="s">
        <v>557</v>
      </c>
      <c r="D36" s="1146"/>
      <c r="E36" s="1147"/>
      <c r="F36" s="36">
        <v>0.91</v>
      </c>
      <c r="G36" s="37">
        <v>0.67</v>
      </c>
      <c r="H36" s="37">
        <v>0.97</v>
      </c>
      <c r="I36" s="37">
        <v>1.91</v>
      </c>
      <c r="J36" s="38">
        <v>2.12</v>
      </c>
      <c r="K36" s="22"/>
      <c r="L36" s="22"/>
      <c r="M36" s="22"/>
      <c r="N36" s="22"/>
      <c r="O36" s="22"/>
      <c r="P36" s="22"/>
    </row>
    <row r="37" spans="1:16" ht="39" customHeight="1">
      <c r="A37" s="22"/>
      <c r="B37" s="35"/>
      <c r="C37" s="1145" t="s">
        <v>558</v>
      </c>
      <c r="D37" s="1146"/>
      <c r="E37" s="1147"/>
      <c r="F37" s="36" t="s">
        <v>507</v>
      </c>
      <c r="G37" s="37" t="s">
        <v>507</v>
      </c>
      <c r="H37" s="37">
        <v>1.04</v>
      </c>
      <c r="I37" s="37">
        <v>1.36</v>
      </c>
      <c r="J37" s="38">
        <v>1.32</v>
      </c>
      <c r="K37" s="22"/>
      <c r="L37" s="22"/>
      <c r="M37" s="22"/>
      <c r="N37" s="22"/>
      <c r="O37" s="22"/>
      <c r="P37" s="22"/>
    </row>
    <row r="38" spans="1:16" ht="39" customHeight="1">
      <c r="A38" s="22"/>
      <c r="B38" s="35"/>
      <c r="C38" s="1145" t="s">
        <v>559</v>
      </c>
      <c r="D38" s="1146"/>
      <c r="E38" s="1147"/>
      <c r="F38" s="36">
        <v>0.52</v>
      </c>
      <c r="G38" s="37">
        <v>0.87</v>
      </c>
      <c r="H38" s="37">
        <v>1.1299999999999999</v>
      </c>
      <c r="I38" s="37">
        <v>1.1299999999999999</v>
      </c>
      <c r="J38" s="38">
        <v>0.61</v>
      </c>
      <c r="K38" s="22"/>
      <c r="L38" s="22"/>
      <c r="M38" s="22"/>
      <c r="N38" s="22"/>
      <c r="O38" s="22"/>
      <c r="P38" s="22"/>
    </row>
    <row r="39" spans="1:16" ht="39" customHeight="1">
      <c r="A39" s="22"/>
      <c r="B39" s="35"/>
      <c r="C39" s="1145" t="s">
        <v>560</v>
      </c>
      <c r="D39" s="1146"/>
      <c r="E39" s="1147"/>
      <c r="F39" s="36" t="s">
        <v>507</v>
      </c>
      <c r="G39" s="37" t="s">
        <v>507</v>
      </c>
      <c r="H39" s="37">
        <v>7.0000000000000007E-2</v>
      </c>
      <c r="I39" s="37">
        <v>0.19</v>
      </c>
      <c r="J39" s="38">
        <v>0.28000000000000003</v>
      </c>
      <c r="K39" s="22"/>
      <c r="L39" s="22"/>
      <c r="M39" s="22"/>
      <c r="N39" s="22"/>
      <c r="O39" s="22"/>
      <c r="P39" s="22"/>
    </row>
    <row r="40" spans="1:16" ht="39" customHeight="1">
      <c r="A40" s="22"/>
      <c r="B40" s="35"/>
      <c r="C40" s="1145" t="s">
        <v>561</v>
      </c>
      <c r="D40" s="1146"/>
      <c r="E40" s="1147"/>
      <c r="F40" s="36">
        <v>0</v>
      </c>
      <c r="G40" s="37">
        <v>0</v>
      </c>
      <c r="H40" s="37">
        <v>0.01</v>
      </c>
      <c r="I40" s="37">
        <v>0.02</v>
      </c>
      <c r="J40" s="38">
        <v>0</v>
      </c>
      <c r="K40" s="22"/>
      <c r="L40" s="22"/>
      <c r="M40" s="22"/>
      <c r="N40" s="22"/>
      <c r="O40" s="22"/>
      <c r="P40" s="22"/>
    </row>
    <row r="41" spans="1:16" ht="39" customHeight="1">
      <c r="A41" s="22"/>
      <c r="B41" s="35"/>
      <c r="C41" s="1145" t="s">
        <v>562</v>
      </c>
      <c r="D41" s="1146"/>
      <c r="E41" s="1147"/>
      <c r="F41" s="36">
        <v>0</v>
      </c>
      <c r="G41" s="37">
        <v>0</v>
      </c>
      <c r="H41" s="37">
        <v>0</v>
      </c>
      <c r="I41" s="37">
        <v>0</v>
      </c>
      <c r="J41" s="38">
        <v>0</v>
      </c>
      <c r="K41" s="22"/>
      <c r="L41" s="22"/>
      <c r="M41" s="22"/>
      <c r="N41" s="22"/>
      <c r="O41" s="22"/>
      <c r="P41" s="22"/>
    </row>
    <row r="42" spans="1:16" ht="39" customHeight="1">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c r="A43" s="22"/>
      <c r="B43" s="40"/>
      <c r="C43" s="1148" t="s">
        <v>564</v>
      </c>
      <c r="D43" s="1149"/>
      <c r="E43" s="1150"/>
      <c r="F43" s="41">
        <v>0</v>
      </c>
      <c r="G43" s="42">
        <v>0.21</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ZuD3ioqhU7yuZRxP8JH+qjX/ldO5owZ9rOIMYNdK+kmugWR/yKAlEuogvaJCal2Eeo3z8+l5wLKq4wBOJvXnw==" saltValue="2b/Rc/21MstIe2/b16tp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53" t="s">
        <v>11</v>
      </c>
      <c r="C45" s="1154"/>
      <c r="D45" s="58"/>
      <c r="E45" s="1159" t="s">
        <v>12</v>
      </c>
      <c r="F45" s="1159"/>
      <c r="G45" s="1159"/>
      <c r="H45" s="1159"/>
      <c r="I45" s="1159"/>
      <c r="J45" s="1160"/>
      <c r="K45" s="59">
        <v>2076</v>
      </c>
      <c r="L45" s="60">
        <v>2083</v>
      </c>
      <c r="M45" s="60">
        <v>2114</v>
      </c>
      <c r="N45" s="60">
        <v>2250</v>
      </c>
      <c r="O45" s="61">
        <v>2237</v>
      </c>
      <c r="P45" s="48"/>
      <c r="Q45" s="48"/>
      <c r="R45" s="48"/>
      <c r="S45" s="48"/>
      <c r="T45" s="48"/>
      <c r="U45" s="48"/>
    </row>
    <row r="46" spans="1:21" ht="30.75" customHeight="1">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c r="A47" s="48"/>
      <c r="B47" s="1155"/>
      <c r="C47" s="1156"/>
      <c r="D47" s="62"/>
      <c r="E47" s="1161" t="s">
        <v>14</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c r="A48" s="48"/>
      <c r="B48" s="1155"/>
      <c r="C48" s="1156"/>
      <c r="D48" s="62"/>
      <c r="E48" s="1161" t="s">
        <v>15</v>
      </c>
      <c r="F48" s="1161"/>
      <c r="G48" s="1161"/>
      <c r="H48" s="1161"/>
      <c r="I48" s="1161"/>
      <c r="J48" s="1162"/>
      <c r="K48" s="63">
        <v>359</v>
      </c>
      <c r="L48" s="64">
        <v>352</v>
      </c>
      <c r="M48" s="64">
        <v>332</v>
      </c>
      <c r="N48" s="64">
        <v>236</v>
      </c>
      <c r="O48" s="65">
        <v>208</v>
      </c>
      <c r="P48" s="48"/>
      <c r="Q48" s="48"/>
      <c r="R48" s="48"/>
      <c r="S48" s="48"/>
      <c r="T48" s="48"/>
      <c r="U48" s="48"/>
    </row>
    <row r="49" spans="1:21" ht="30.75" customHeight="1">
      <c r="A49" s="48"/>
      <c r="B49" s="1155"/>
      <c r="C49" s="1156"/>
      <c r="D49" s="62"/>
      <c r="E49" s="1161" t="s">
        <v>16</v>
      </c>
      <c r="F49" s="1161"/>
      <c r="G49" s="1161"/>
      <c r="H49" s="1161"/>
      <c r="I49" s="1161"/>
      <c r="J49" s="1162"/>
      <c r="K49" s="63" t="s">
        <v>507</v>
      </c>
      <c r="L49" s="64" t="s">
        <v>507</v>
      </c>
      <c r="M49" s="64" t="s">
        <v>507</v>
      </c>
      <c r="N49" s="64" t="s">
        <v>507</v>
      </c>
      <c r="O49" s="65" t="s">
        <v>507</v>
      </c>
      <c r="P49" s="48"/>
      <c r="Q49" s="48"/>
      <c r="R49" s="48"/>
      <c r="S49" s="48"/>
      <c r="T49" s="48"/>
      <c r="U49" s="48"/>
    </row>
    <row r="50" spans="1:21" ht="30.75" customHeight="1">
      <c r="A50" s="48"/>
      <c r="B50" s="1155"/>
      <c r="C50" s="1156"/>
      <c r="D50" s="62"/>
      <c r="E50" s="1161" t="s">
        <v>17</v>
      </c>
      <c r="F50" s="1161"/>
      <c r="G50" s="1161"/>
      <c r="H50" s="1161"/>
      <c r="I50" s="1161"/>
      <c r="J50" s="1162"/>
      <c r="K50" s="63">
        <v>31</v>
      </c>
      <c r="L50" s="64">
        <v>31</v>
      </c>
      <c r="M50" s="64">
        <v>29</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c r="A52" s="48"/>
      <c r="B52" s="1163" t="s">
        <v>19</v>
      </c>
      <c r="C52" s="1164"/>
      <c r="D52" s="66"/>
      <c r="E52" s="1161" t="s">
        <v>20</v>
      </c>
      <c r="F52" s="1161"/>
      <c r="G52" s="1161"/>
      <c r="H52" s="1161"/>
      <c r="I52" s="1161"/>
      <c r="J52" s="1162"/>
      <c r="K52" s="63">
        <v>1656</v>
      </c>
      <c r="L52" s="64">
        <v>1620</v>
      </c>
      <c r="M52" s="64">
        <v>1594</v>
      </c>
      <c r="N52" s="64">
        <v>1612</v>
      </c>
      <c r="O52" s="65">
        <v>1486</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810</v>
      </c>
      <c r="L53" s="69">
        <v>846</v>
      </c>
      <c r="M53" s="69">
        <v>881</v>
      </c>
      <c r="N53" s="69">
        <v>874</v>
      </c>
      <c r="O53" s="70">
        <v>959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gFbEg7WtUfbLAJzkuoSzpfJzY8VNBD2vomId6vAGtwRg3KVN3Tp/GQN8gPfR3u2uk9IOYcQ+Yf0UouSQr7ww==" saltValue="j2DlLVwwEyLBHk9hL+aRV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549</v>
      </c>
      <c r="J40" s="103" t="s">
        <v>550</v>
      </c>
      <c r="K40" s="103" t="s">
        <v>551</v>
      </c>
      <c r="L40" s="103" t="s">
        <v>552</v>
      </c>
      <c r="M40" s="104" t="s">
        <v>553</v>
      </c>
    </row>
    <row r="41" spans="2:13" ht="27.75" customHeight="1">
      <c r="B41" s="1184" t="s">
        <v>32</v>
      </c>
      <c r="C41" s="1185"/>
      <c r="D41" s="105"/>
      <c r="E41" s="1190" t="s">
        <v>33</v>
      </c>
      <c r="F41" s="1190"/>
      <c r="G41" s="1190"/>
      <c r="H41" s="1191"/>
      <c r="I41" s="355">
        <v>21769</v>
      </c>
      <c r="J41" s="356">
        <v>21647</v>
      </c>
      <c r="K41" s="356">
        <v>21045</v>
      </c>
      <c r="L41" s="356">
        <v>19567</v>
      </c>
      <c r="M41" s="357">
        <v>17848</v>
      </c>
    </row>
    <row r="42" spans="2:13" ht="27.75" customHeight="1">
      <c r="B42" s="1186"/>
      <c r="C42" s="1187"/>
      <c r="D42" s="106"/>
      <c r="E42" s="1192" t="s">
        <v>34</v>
      </c>
      <c r="F42" s="1192"/>
      <c r="G42" s="1192"/>
      <c r="H42" s="1193"/>
      <c r="I42" s="358">
        <v>61</v>
      </c>
      <c r="J42" s="359">
        <v>30</v>
      </c>
      <c r="K42" s="359" t="s">
        <v>507</v>
      </c>
      <c r="L42" s="359" t="s">
        <v>507</v>
      </c>
      <c r="M42" s="360" t="s">
        <v>507</v>
      </c>
    </row>
    <row r="43" spans="2:13" ht="27.75" customHeight="1">
      <c r="B43" s="1186"/>
      <c r="C43" s="1187"/>
      <c r="D43" s="106"/>
      <c r="E43" s="1192" t="s">
        <v>35</v>
      </c>
      <c r="F43" s="1192"/>
      <c r="G43" s="1192"/>
      <c r="H43" s="1193"/>
      <c r="I43" s="358">
        <v>3781</v>
      </c>
      <c r="J43" s="359">
        <v>3610</v>
      </c>
      <c r="K43" s="359">
        <v>3637</v>
      </c>
      <c r="L43" s="359">
        <v>2628</v>
      </c>
      <c r="M43" s="360">
        <v>2561</v>
      </c>
    </row>
    <row r="44" spans="2:13" ht="27.75" customHeight="1">
      <c r="B44" s="1186"/>
      <c r="C44" s="1187"/>
      <c r="D44" s="106"/>
      <c r="E44" s="1192" t="s">
        <v>36</v>
      </c>
      <c r="F44" s="1192"/>
      <c r="G44" s="1192"/>
      <c r="H44" s="1193"/>
      <c r="I44" s="358" t="s">
        <v>507</v>
      </c>
      <c r="J44" s="359" t="s">
        <v>507</v>
      </c>
      <c r="K44" s="359" t="s">
        <v>507</v>
      </c>
      <c r="L44" s="359" t="s">
        <v>507</v>
      </c>
      <c r="M44" s="360" t="s">
        <v>507</v>
      </c>
    </row>
    <row r="45" spans="2:13" ht="27.75" customHeight="1">
      <c r="B45" s="1186"/>
      <c r="C45" s="1187"/>
      <c r="D45" s="106"/>
      <c r="E45" s="1192" t="s">
        <v>37</v>
      </c>
      <c r="F45" s="1192"/>
      <c r="G45" s="1192"/>
      <c r="H45" s="1193"/>
      <c r="I45" s="358">
        <v>2948</v>
      </c>
      <c r="J45" s="359">
        <v>2905</v>
      </c>
      <c r="K45" s="359">
        <v>2804</v>
      </c>
      <c r="L45" s="359">
        <v>2679</v>
      </c>
      <c r="M45" s="360">
        <v>2578</v>
      </c>
    </row>
    <row r="46" spans="2:13" ht="27.75" customHeight="1">
      <c r="B46" s="1186"/>
      <c r="C46" s="1187"/>
      <c r="D46" s="107"/>
      <c r="E46" s="1192" t="s">
        <v>38</v>
      </c>
      <c r="F46" s="1192"/>
      <c r="G46" s="1192"/>
      <c r="H46" s="1193"/>
      <c r="I46" s="358">
        <v>126</v>
      </c>
      <c r="J46" s="359">
        <v>119</v>
      </c>
      <c r="K46" s="359">
        <v>115</v>
      </c>
      <c r="L46" s="359">
        <v>47</v>
      </c>
      <c r="M46" s="360">
        <v>46</v>
      </c>
    </row>
    <row r="47" spans="2:13" ht="27.75" customHeight="1">
      <c r="B47" s="1186"/>
      <c r="C47" s="1187"/>
      <c r="D47" s="108"/>
      <c r="E47" s="1194" t="s">
        <v>39</v>
      </c>
      <c r="F47" s="1195"/>
      <c r="G47" s="1195"/>
      <c r="H47" s="1196"/>
      <c r="I47" s="358" t="s">
        <v>507</v>
      </c>
      <c r="J47" s="359" t="s">
        <v>507</v>
      </c>
      <c r="K47" s="359" t="s">
        <v>507</v>
      </c>
      <c r="L47" s="359" t="s">
        <v>507</v>
      </c>
      <c r="M47" s="360" t="s">
        <v>507</v>
      </c>
    </row>
    <row r="48" spans="2:13" ht="27.75" customHeight="1">
      <c r="B48" s="1186"/>
      <c r="C48" s="1187"/>
      <c r="D48" s="106"/>
      <c r="E48" s="1192" t="s">
        <v>40</v>
      </c>
      <c r="F48" s="1192"/>
      <c r="G48" s="1192"/>
      <c r="H48" s="1193"/>
      <c r="I48" s="358" t="s">
        <v>507</v>
      </c>
      <c r="J48" s="359" t="s">
        <v>507</v>
      </c>
      <c r="K48" s="359" t="s">
        <v>507</v>
      </c>
      <c r="L48" s="359" t="s">
        <v>507</v>
      </c>
      <c r="M48" s="360" t="s">
        <v>507</v>
      </c>
    </row>
    <row r="49" spans="2:13" ht="27.75" customHeight="1">
      <c r="B49" s="1188"/>
      <c r="C49" s="1189"/>
      <c r="D49" s="106"/>
      <c r="E49" s="1192" t="s">
        <v>41</v>
      </c>
      <c r="F49" s="1192"/>
      <c r="G49" s="1192"/>
      <c r="H49" s="1193"/>
      <c r="I49" s="358" t="s">
        <v>507</v>
      </c>
      <c r="J49" s="359" t="s">
        <v>507</v>
      </c>
      <c r="K49" s="359" t="s">
        <v>507</v>
      </c>
      <c r="L49" s="359" t="s">
        <v>507</v>
      </c>
      <c r="M49" s="360" t="s">
        <v>507</v>
      </c>
    </row>
    <row r="50" spans="2:13" ht="27.75" customHeight="1">
      <c r="B50" s="1197" t="s">
        <v>42</v>
      </c>
      <c r="C50" s="1198"/>
      <c r="D50" s="109"/>
      <c r="E50" s="1192" t="s">
        <v>43</v>
      </c>
      <c r="F50" s="1192"/>
      <c r="G50" s="1192"/>
      <c r="H50" s="1193"/>
      <c r="I50" s="358">
        <v>7213</v>
      </c>
      <c r="J50" s="359">
        <v>6484</v>
      </c>
      <c r="K50" s="359">
        <v>6744</v>
      </c>
      <c r="L50" s="359">
        <v>7337</v>
      </c>
      <c r="M50" s="360">
        <v>8293</v>
      </c>
    </row>
    <row r="51" spans="2:13" ht="27.75" customHeight="1">
      <c r="B51" s="1186"/>
      <c r="C51" s="1187"/>
      <c r="D51" s="106"/>
      <c r="E51" s="1192" t="s">
        <v>44</v>
      </c>
      <c r="F51" s="1192"/>
      <c r="G51" s="1192"/>
      <c r="H51" s="1193"/>
      <c r="I51" s="358">
        <v>681</v>
      </c>
      <c r="J51" s="359">
        <v>779</v>
      </c>
      <c r="K51" s="359">
        <v>739</v>
      </c>
      <c r="L51" s="359">
        <v>683</v>
      </c>
      <c r="M51" s="360">
        <v>584</v>
      </c>
    </row>
    <row r="52" spans="2:13" ht="27.75" customHeight="1">
      <c r="B52" s="1188"/>
      <c r="C52" s="1189"/>
      <c r="D52" s="106"/>
      <c r="E52" s="1192" t="s">
        <v>45</v>
      </c>
      <c r="F52" s="1192"/>
      <c r="G52" s="1192"/>
      <c r="H52" s="1193"/>
      <c r="I52" s="358">
        <v>15466</v>
      </c>
      <c r="J52" s="359">
        <v>15084</v>
      </c>
      <c r="K52" s="359">
        <v>14566</v>
      </c>
      <c r="L52" s="359">
        <v>13587</v>
      </c>
      <c r="M52" s="360">
        <v>12560</v>
      </c>
    </row>
    <row r="53" spans="2:13" ht="27.75" customHeight="1" thickBot="1">
      <c r="B53" s="1199" t="s">
        <v>46</v>
      </c>
      <c r="C53" s="1200"/>
      <c r="D53" s="110"/>
      <c r="E53" s="1201" t="s">
        <v>47</v>
      </c>
      <c r="F53" s="1201"/>
      <c r="G53" s="1201"/>
      <c r="H53" s="1202"/>
      <c r="I53" s="361">
        <v>5325</v>
      </c>
      <c r="J53" s="362">
        <v>5965</v>
      </c>
      <c r="K53" s="362">
        <v>5551</v>
      </c>
      <c r="L53" s="362">
        <v>3314</v>
      </c>
      <c r="M53" s="363">
        <v>1595</v>
      </c>
    </row>
    <row r="54" spans="2:13" ht="27.75" customHeight="1">
      <c r="B54" s="111" t="s">
        <v>48</v>
      </c>
      <c r="C54" s="112"/>
      <c r="D54" s="112"/>
      <c r="E54" s="113"/>
      <c r="F54" s="113"/>
      <c r="G54" s="113"/>
      <c r="H54" s="113"/>
      <c r="I54" s="114"/>
      <c r="J54" s="114"/>
      <c r="K54" s="114"/>
      <c r="L54" s="114"/>
      <c r="M54" s="114"/>
    </row>
    <row r="55" spans="2:13"/>
  </sheetData>
  <sheetProtection algorithmName="SHA-512" hashValue="qIdOjPYraiqGIxzrIkZw7khr17srS64Fr3VMbIpBcmehacHLnQzwuYqaLqcKrzcPHMTsXFQmFUCA7oImI2Zs8w==" saltValue="hIGF0X1OqHsyp6qVT1+6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551</v>
      </c>
      <c r="G54" s="119" t="s">
        <v>552</v>
      </c>
      <c r="H54" s="120" t="s">
        <v>553</v>
      </c>
    </row>
    <row r="55" spans="2:8" ht="52.5" customHeight="1">
      <c r="B55" s="121"/>
      <c r="C55" s="1211" t="s">
        <v>50</v>
      </c>
      <c r="D55" s="1211"/>
      <c r="E55" s="1212"/>
      <c r="F55" s="122">
        <v>1783</v>
      </c>
      <c r="G55" s="122">
        <v>1838</v>
      </c>
      <c r="H55" s="123">
        <v>1839</v>
      </c>
    </row>
    <row r="56" spans="2:8" ht="52.5" customHeight="1">
      <c r="B56" s="124"/>
      <c r="C56" s="1213" t="s">
        <v>51</v>
      </c>
      <c r="D56" s="1213"/>
      <c r="E56" s="1214"/>
      <c r="F56" s="125">
        <v>1413</v>
      </c>
      <c r="G56" s="125">
        <v>1714</v>
      </c>
      <c r="H56" s="126">
        <v>2115</v>
      </c>
    </row>
    <row r="57" spans="2:8" ht="53.25" customHeight="1">
      <c r="B57" s="124"/>
      <c r="C57" s="1215" t="s">
        <v>52</v>
      </c>
      <c r="D57" s="1215"/>
      <c r="E57" s="1216"/>
      <c r="F57" s="127">
        <v>2709</v>
      </c>
      <c r="G57" s="127">
        <v>2866</v>
      </c>
      <c r="H57" s="128">
        <v>3287</v>
      </c>
    </row>
    <row r="58" spans="2:8" ht="45.75" customHeight="1">
      <c r="B58" s="129"/>
      <c r="C58" s="1203" t="s">
        <v>580</v>
      </c>
      <c r="D58" s="1204"/>
      <c r="E58" s="1205"/>
      <c r="F58" s="130">
        <v>1081</v>
      </c>
      <c r="G58" s="130">
        <v>1465</v>
      </c>
      <c r="H58" s="131">
        <v>1932</v>
      </c>
    </row>
    <row r="59" spans="2:8" ht="45.75" customHeight="1">
      <c r="B59" s="129"/>
      <c r="C59" s="1203" t="s">
        <v>581</v>
      </c>
      <c r="D59" s="1204"/>
      <c r="E59" s="1205"/>
      <c r="F59" s="130">
        <v>1110</v>
      </c>
      <c r="G59" s="130">
        <v>1045</v>
      </c>
      <c r="H59" s="131">
        <v>981</v>
      </c>
    </row>
    <row r="60" spans="2:8" ht="45.75" customHeight="1">
      <c r="B60" s="129"/>
      <c r="C60" s="1203" t="s">
        <v>582</v>
      </c>
      <c r="D60" s="1204"/>
      <c r="E60" s="1205"/>
      <c r="F60" s="130">
        <v>0</v>
      </c>
      <c r="G60" s="130">
        <v>0</v>
      </c>
      <c r="H60" s="131">
        <v>224</v>
      </c>
    </row>
    <row r="61" spans="2:8" ht="45.75" customHeight="1">
      <c r="B61" s="129"/>
      <c r="C61" s="1203" t="s">
        <v>583</v>
      </c>
      <c r="D61" s="1204"/>
      <c r="E61" s="1205"/>
      <c r="F61" s="130">
        <v>51</v>
      </c>
      <c r="G61" s="130">
        <v>51</v>
      </c>
      <c r="H61" s="131">
        <v>51</v>
      </c>
    </row>
    <row r="62" spans="2:8" ht="45.75" customHeight="1" thickBot="1">
      <c r="B62" s="132"/>
      <c r="C62" s="1206" t="s">
        <v>584</v>
      </c>
      <c r="D62" s="1207"/>
      <c r="E62" s="1208"/>
      <c r="F62" s="133">
        <v>27</v>
      </c>
      <c r="G62" s="133">
        <v>27</v>
      </c>
      <c r="H62" s="134">
        <v>27</v>
      </c>
    </row>
    <row r="63" spans="2:8" ht="52.5" customHeight="1" thickBot="1">
      <c r="B63" s="135"/>
      <c r="C63" s="1209" t="s">
        <v>53</v>
      </c>
      <c r="D63" s="1209"/>
      <c r="E63" s="1210"/>
      <c r="F63" s="136">
        <v>5905</v>
      </c>
      <c r="G63" s="136">
        <v>6419</v>
      </c>
      <c r="H63" s="137">
        <v>7242</v>
      </c>
    </row>
    <row r="64" spans="2:8"/>
  </sheetData>
  <sheetProtection algorithmName="SHA-512" hashValue="rcvfu1fvuPI60zhcHoa41P+5sS5vAv3S6YzqKt/6s91hjtvXxYxLZ1+ybwTg0c9+l3XjgV8fGvU5ldwvz756CA==" saltValue="N0ILhbAJHWlfmQDnhngk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546</v>
      </c>
      <c r="G2" s="151"/>
      <c r="H2" s="152"/>
    </row>
    <row r="3" spans="1:8">
      <c r="A3" s="148" t="s">
        <v>539</v>
      </c>
      <c r="B3" s="153"/>
      <c r="C3" s="154"/>
      <c r="D3" s="155">
        <v>77804</v>
      </c>
      <c r="E3" s="156"/>
      <c r="F3" s="157">
        <v>65080</v>
      </c>
      <c r="G3" s="158"/>
      <c r="H3" s="159"/>
    </row>
    <row r="4" spans="1:8">
      <c r="A4" s="160"/>
      <c r="B4" s="161"/>
      <c r="C4" s="162"/>
      <c r="D4" s="163">
        <v>53179</v>
      </c>
      <c r="E4" s="164"/>
      <c r="F4" s="165">
        <v>38201</v>
      </c>
      <c r="G4" s="166"/>
      <c r="H4" s="167"/>
    </row>
    <row r="5" spans="1:8">
      <c r="A5" s="148" t="s">
        <v>541</v>
      </c>
      <c r="B5" s="153"/>
      <c r="C5" s="154"/>
      <c r="D5" s="155">
        <v>139015</v>
      </c>
      <c r="E5" s="156"/>
      <c r="F5" s="157">
        <v>79288</v>
      </c>
      <c r="G5" s="158"/>
      <c r="H5" s="159"/>
    </row>
    <row r="6" spans="1:8">
      <c r="A6" s="160"/>
      <c r="B6" s="161"/>
      <c r="C6" s="162"/>
      <c r="D6" s="163">
        <v>108308</v>
      </c>
      <c r="E6" s="164"/>
      <c r="F6" s="165">
        <v>41870</v>
      </c>
      <c r="G6" s="166"/>
      <c r="H6" s="167"/>
    </row>
    <row r="7" spans="1:8">
      <c r="A7" s="148" t="s">
        <v>542</v>
      </c>
      <c r="B7" s="153"/>
      <c r="C7" s="154"/>
      <c r="D7" s="155">
        <v>79602</v>
      </c>
      <c r="E7" s="156"/>
      <c r="F7" s="157">
        <v>84962</v>
      </c>
      <c r="G7" s="158"/>
      <c r="H7" s="159"/>
    </row>
    <row r="8" spans="1:8">
      <c r="A8" s="160"/>
      <c r="B8" s="161"/>
      <c r="C8" s="162"/>
      <c r="D8" s="163">
        <v>55138</v>
      </c>
      <c r="E8" s="164"/>
      <c r="F8" s="165">
        <v>42793</v>
      </c>
      <c r="G8" s="166"/>
      <c r="H8" s="167"/>
    </row>
    <row r="9" spans="1:8">
      <c r="A9" s="148" t="s">
        <v>543</v>
      </c>
      <c r="B9" s="153"/>
      <c r="C9" s="154"/>
      <c r="D9" s="155">
        <v>56083</v>
      </c>
      <c r="E9" s="156"/>
      <c r="F9" s="157">
        <v>71279</v>
      </c>
      <c r="G9" s="158"/>
      <c r="H9" s="159"/>
    </row>
    <row r="10" spans="1:8">
      <c r="A10" s="160"/>
      <c r="B10" s="161"/>
      <c r="C10" s="162"/>
      <c r="D10" s="163">
        <v>41145</v>
      </c>
      <c r="E10" s="164"/>
      <c r="F10" s="165">
        <v>36731</v>
      </c>
      <c r="G10" s="166"/>
      <c r="H10" s="167"/>
    </row>
    <row r="11" spans="1:8">
      <c r="A11" s="148" t="s">
        <v>544</v>
      </c>
      <c r="B11" s="153"/>
      <c r="C11" s="154"/>
      <c r="D11" s="155">
        <v>64860</v>
      </c>
      <c r="E11" s="156"/>
      <c r="F11" s="157">
        <v>74994</v>
      </c>
      <c r="G11" s="158"/>
      <c r="H11" s="159"/>
    </row>
    <row r="12" spans="1:8">
      <c r="A12" s="160"/>
      <c r="B12" s="161"/>
      <c r="C12" s="168"/>
      <c r="D12" s="163">
        <v>33749</v>
      </c>
      <c r="E12" s="164"/>
      <c r="F12" s="165">
        <v>36188</v>
      </c>
      <c r="G12" s="166"/>
      <c r="H12" s="167"/>
    </row>
    <row r="13" spans="1:8">
      <c r="A13" s="148"/>
      <c r="B13" s="153"/>
      <c r="C13" s="169"/>
      <c r="D13" s="170">
        <v>83473</v>
      </c>
      <c r="E13" s="171"/>
      <c r="F13" s="172">
        <v>75121</v>
      </c>
      <c r="G13" s="173"/>
      <c r="H13" s="159"/>
    </row>
    <row r="14" spans="1:8">
      <c r="A14" s="160"/>
      <c r="B14" s="161"/>
      <c r="C14" s="162"/>
      <c r="D14" s="163">
        <v>58304</v>
      </c>
      <c r="E14" s="164"/>
      <c r="F14" s="165">
        <v>39157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3.93</v>
      </c>
      <c r="C19" s="174">
        <f>ROUND(VALUE(SUBSTITUTE(実質収支比率等に係る経年分析!G$48,"▲","-")),2)</f>
        <v>4.3</v>
      </c>
      <c r="D19" s="174">
        <f>ROUND(VALUE(SUBSTITUTE(実質収支比率等に係る経年分析!H$48,"▲","-")),2)</f>
        <v>6.77</v>
      </c>
      <c r="E19" s="174">
        <f>ROUND(VALUE(SUBSTITUTE(実質収支比率等に係る経年分析!I$48,"▲","-")),2)</f>
        <v>8.5</v>
      </c>
      <c r="F19" s="174">
        <f>ROUND(VALUE(SUBSTITUTE(実質収支比率等に係る経年分析!J$48,"▲","-")),2)</f>
        <v>7.51</v>
      </c>
    </row>
    <row r="20" spans="1:11">
      <c r="A20" s="174" t="s">
        <v>57</v>
      </c>
      <c r="B20" s="174">
        <f>ROUND(VALUE(SUBSTITUTE(実質収支比率等に係る経年分析!F$47,"▲","-")),2)</f>
        <v>20.64</v>
      </c>
      <c r="C20" s="174">
        <f>ROUND(VALUE(SUBSTITUTE(実質収支比率等に係る経年分析!G$47,"▲","-")),2)</f>
        <v>20.54</v>
      </c>
      <c r="D20" s="174">
        <f>ROUND(VALUE(SUBSTITUTE(実質収支比率等に係る経年分析!H$47,"▲","-")),2)</f>
        <v>20.12</v>
      </c>
      <c r="E20" s="174">
        <f>ROUND(VALUE(SUBSTITUTE(実質収支比率等に係る経年分析!I$47,"▲","-")),2)</f>
        <v>19.87</v>
      </c>
      <c r="F20" s="174">
        <f>ROUND(VALUE(SUBSTITUTE(実質収支比率等に係る経年分析!J$47,"▲","-")),2)</f>
        <v>20.84</v>
      </c>
    </row>
    <row r="21" spans="1:11">
      <c r="A21" s="174" t="s">
        <v>58</v>
      </c>
      <c r="B21" s="174">
        <f>IF(ISNUMBER(VALUE(SUBSTITUTE(実質収支比率等に係る経年分析!F$49,"▲","-"))),ROUND(VALUE(SUBSTITUTE(実質収支比率等に係る経年分析!F$49,"▲","-")),2),NA())</f>
        <v>0.79</v>
      </c>
      <c r="C21" s="174">
        <f>IF(ISNUMBER(VALUE(SUBSTITUTE(実質収支比率等に係る経年分析!G$49,"▲","-"))),ROUND(VALUE(SUBSTITUTE(実質収支比率等に係る経年分析!G$49,"▲","-")),2),NA())</f>
        <v>0.04</v>
      </c>
      <c r="D21" s="174">
        <f>IF(ISNUMBER(VALUE(SUBSTITUTE(実質収支比率等に係る経年分析!H$49,"▲","-"))),ROUND(VALUE(SUBSTITUTE(実質収支比率等に係る経年分析!H$49,"▲","-")),2),NA())</f>
        <v>2.57</v>
      </c>
      <c r="E21" s="174">
        <f>IF(ISNUMBER(VALUE(SUBSTITUTE(実質収支比率等に係る経年分析!I$49,"▲","-"))),ROUND(VALUE(SUBSTITUTE(実質収支比率等に係る経年分析!I$49,"▲","-")),2),NA())</f>
        <v>2.61</v>
      </c>
      <c r="F21" s="174">
        <f>IF(ISNUMBER(VALUE(SUBSTITUTE(実質収支比率等に係る経年分析!J$49,"▲","-"))),ROUND(VALUE(SUBSTITUTE(実質収支比率等に係る経年分析!J$49,"▲","-")),2),NA())</f>
        <v>-1.39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下水道事業会計（漁業集落排水事業）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1.1299999999999999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c r="A33" s="175" t="str">
        <f>IF(連結実質赤字比率に係る赤字・黒字の構成分析!C$37="",NA(),連結実質赤字比率に係る赤字・黒字の構成分析!C$37)</f>
        <v>下水道事業会計（公共下水道事業）</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1.32</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10.32</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1656</v>
      </c>
      <c r="E42" s="176"/>
      <c r="F42" s="176"/>
      <c r="G42" s="176">
        <f>'実質公債費比率（分子）の構造'!L$52</f>
        <v>1620</v>
      </c>
      <c r="H42" s="176"/>
      <c r="I42" s="176"/>
      <c r="J42" s="176">
        <f>'実質公債費比率（分子）の構造'!M$52</f>
        <v>1594</v>
      </c>
      <c r="K42" s="176"/>
      <c r="L42" s="176"/>
      <c r="M42" s="176">
        <f>'実質公債費比率（分子）の構造'!N$52</f>
        <v>1612</v>
      </c>
      <c r="N42" s="176"/>
      <c r="O42" s="176"/>
      <c r="P42" s="176">
        <f>'実質公債費比率（分子）の構造'!O$52</f>
        <v>1486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31</v>
      </c>
      <c r="C44" s="176"/>
      <c r="D44" s="176"/>
      <c r="E44" s="176">
        <f>'実質公債費比率（分子）の構造'!L$50</f>
        <v>31</v>
      </c>
      <c r="F44" s="176"/>
      <c r="G44" s="176"/>
      <c r="H44" s="176">
        <f>'実質公債費比率（分子）の構造'!M$50</f>
        <v>29</v>
      </c>
      <c r="I44" s="176"/>
      <c r="J44" s="176"/>
      <c r="K44" s="176">
        <f>'実質公債費比率（分子）の構造'!N$50</f>
        <v>0</v>
      </c>
      <c r="L44" s="176"/>
      <c r="M44" s="176"/>
      <c r="N44" s="176">
        <f>'実質公債費比率（分子）の構造'!O$50</f>
        <v>0</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359</v>
      </c>
      <c r="C46" s="176"/>
      <c r="D46" s="176"/>
      <c r="E46" s="176">
        <f>'実質公債費比率（分子）の構造'!L$48</f>
        <v>352</v>
      </c>
      <c r="F46" s="176"/>
      <c r="G46" s="176"/>
      <c r="H46" s="176">
        <f>'実質公債費比率（分子）の構造'!M$48</f>
        <v>332</v>
      </c>
      <c r="I46" s="176"/>
      <c r="J46" s="176"/>
      <c r="K46" s="176">
        <f>'実質公債費比率（分子）の構造'!N$48</f>
        <v>236</v>
      </c>
      <c r="L46" s="176"/>
      <c r="M46" s="176"/>
      <c r="N46" s="176">
        <f>'実質公債費比率（分子）の構造'!O$48</f>
        <v>208</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2076</v>
      </c>
      <c r="C49" s="176"/>
      <c r="D49" s="176"/>
      <c r="E49" s="176">
        <f>'実質公債費比率（分子）の構造'!L$45</f>
        <v>2083</v>
      </c>
      <c r="F49" s="176"/>
      <c r="G49" s="176"/>
      <c r="H49" s="176">
        <f>'実質公債費比率（分子）の構造'!M$45</f>
        <v>2114</v>
      </c>
      <c r="I49" s="176"/>
      <c r="J49" s="176"/>
      <c r="K49" s="176">
        <f>'実質公債費比率（分子）の構造'!N$45</f>
        <v>2250</v>
      </c>
      <c r="L49" s="176"/>
      <c r="M49" s="176"/>
      <c r="N49" s="176">
        <f>'実質公債費比率（分子）の構造'!O$45</f>
        <v>2237</v>
      </c>
      <c r="O49" s="176"/>
      <c r="P49" s="176"/>
    </row>
    <row r="50" spans="1:16">
      <c r="A50" s="176" t="s">
        <v>73</v>
      </c>
      <c r="B50" s="176" t="e">
        <f>NA()</f>
        <v>#N/A</v>
      </c>
      <c r="C50" s="176">
        <f>IF(ISNUMBER('実質公債費比率（分子）の構造'!K$53),'実質公債費比率（分子）の構造'!K$53,NA())</f>
        <v>810</v>
      </c>
      <c r="D50" s="176" t="e">
        <f>NA()</f>
        <v>#N/A</v>
      </c>
      <c r="E50" s="176" t="e">
        <f>NA()</f>
        <v>#N/A</v>
      </c>
      <c r="F50" s="176">
        <f>IF(ISNUMBER('実質公債費比率（分子）の構造'!L$53),'実質公債費比率（分子）の構造'!L$53,NA())</f>
        <v>846</v>
      </c>
      <c r="G50" s="176" t="e">
        <f>NA()</f>
        <v>#N/A</v>
      </c>
      <c r="H50" s="176" t="e">
        <f>NA()</f>
        <v>#N/A</v>
      </c>
      <c r="I50" s="176">
        <f>IF(ISNUMBER('実質公債費比率（分子）の構造'!M$53),'実質公債費比率（分子）の構造'!M$53,NA())</f>
        <v>881</v>
      </c>
      <c r="J50" s="176" t="e">
        <f>NA()</f>
        <v>#N/A</v>
      </c>
      <c r="K50" s="176" t="e">
        <f>NA()</f>
        <v>#N/A</v>
      </c>
      <c r="L50" s="176">
        <f>IF(ISNUMBER('実質公債費比率（分子）の構造'!N$53),'実質公債費比率（分子）の構造'!N$53,NA())</f>
        <v>874</v>
      </c>
      <c r="M50" s="176" t="e">
        <f>NA()</f>
        <v>#N/A</v>
      </c>
      <c r="N50" s="176" t="e">
        <f>NA()</f>
        <v>#N/A</v>
      </c>
      <c r="O50" s="176">
        <f>IF(ISNUMBER('実質公債費比率（分子）の構造'!O$53),'実質公債費比率（分子）の構造'!O$53,NA())</f>
        <v>959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15466</v>
      </c>
      <c r="E56" s="175"/>
      <c r="F56" s="175"/>
      <c r="G56" s="175">
        <f>'将来負担比率（分子）の構造'!J$52</f>
        <v>15084</v>
      </c>
      <c r="H56" s="175"/>
      <c r="I56" s="175"/>
      <c r="J56" s="175">
        <f>'将来負担比率（分子）の構造'!K$52</f>
        <v>14566</v>
      </c>
      <c r="K56" s="175"/>
      <c r="L56" s="175"/>
      <c r="M56" s="175">
        <f>'将来負担比率（分子）の構造'!L$52</f>
        <v>13587</v>
      </c>
      <c r="N56" s="175"/>
      <c r="O56" s="175"/>
      <c r="P56" s="175">
        <f>'将来負担比率（分子）の構造'!M$52</f>
        <v>12560</v>
      </c>
    </row>
    <row r="57" spans="1:16">
      <c r="A57" s="175" t="s">
        <v>44</v>
      </c>
      <c r="B57" s="175"/>
      <c r="C57" s="175"/>
      <c r="D57" s="175">
        <f>'将来負担比率（分子）の構造'!I$51</f>
        <v>681</v>
      </c>
      <c r="E57" s="175"/>
      <c r="F57" s="175"/>
      <c r="G57" s="175">
        <f>'将来負担比率（分子）の構造'!J$51</f>
        <v>779</v>
      </c>
      <c r="H57" s="175"/>
      <c r="I57" s="175"/>
      <c r="J57" s="175">
        <f>'将来負担比率（分子）の構造'!K$51</f>
        <v>739</v>
      </c>
      <c r="K57" s="175"/>
      <c r="L57" s="175"/>
      <c r="M57" s="175">
        <f>'将来負担比率（分子）の構造'!L$51</f>
        <v>683</v>
      </c>
      <c r="N57" s="175"/>
      <c r="O57" s="175"/>
      <c r="P57" s="175">
        <f>'将来負担比率（分子）の構造'!M$51</f>
        <v>584</v>
      </c>
    </row>
    <row r="58" spans="1:16">
      <c r="A58" s="175" t="s">
        <v>43</v>
      </c>
      <c r="B58" s="175"/>
      <c r="C58" s="175"/>
      <c r="D58" s="175">
        <f>'将来負担比率（分子）の構造'!I$50</f>
        <v>7213</v>
      </c>
      <c r="E58" s="175"/>
      <c r="F58" s="175"/>
      <c r="G58" s="175">
        <f>'将来負担比率（分子）の構造'!J$50</f>
        <v>6484</v>
      </c>
      <c r="H58" s="175"/>
      <c r="I58" s="175"/>
      <c r="J58" s="175">
        <f>'将来負担比率（分子）の構造'!K$50</f>
        <v>6744</v>
      </c>
      <c r="K58" s="175"/>
      <c r="L58" s="175"/>
      <c r="M58" s="175">
        <f>'将来負担比率（分子）の構造'!L$50</f>
        <v>7337</v>
      </c>
      <c r="N58" s="175"/>
      <c r="O58" s="175"/>
      <c r="P58" s="175">
        <f>'将来負担比率（分子）の構造'!M$50</f>
        <v>8293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126</v>
      </c>
      <c r="C61" s="175"/>
      <c r="D61" s="175"/>
      <c r="E61" s="175">
        <f>'将来負担比率（分子）の構造'!J$46</f>
        <v>119</v>
      </c>
      <c r="F61" s="175"/>
      <c r="G61" s="175"/>
      <c r="H61" s="175">
        <f>'将来負担比率（分子）の構造'!K$46</f>
        <v>115</v>
      </c>
      <c r="I61" s="175"/>
      <c r="J61" s="175"/>
      <c r="K61" s="175">
        <f>'将来負担比率（分子）の構造'!L$46</f>
        <v>47</v>
      </c>
      <c r="L61" s="175"/>
      <c r="M61" s="175"/>
      <c r="N61" s="175">
        <f>'将来負担比率（分子）の構造'!M$46</f>
        <v>46</v>
      </c>
      <c r="O61" s="175"/>
      <c r="P61" s="175"/>
    </row>
    <row r="62" spans="1:16">
      <c r="A62" s="175" t="s">
        <v>37</v>
      </c>
      <c r="B62" s="175">
        <f>'将来負担比率（分子）の構造'!I$45</f>
        <v>2948</v>
      </c>
      <c r="C62" s="175"/>
      <c r="D62" s="175"/>
      <c r="E62" s="175">
        <f>'将来負担比率（分子）の構造'!J$45</f>
        <v>2905</v>
      </c>
      <c r="F62" s="175"/>
      <c r="G62" s="175"/>
      <c r="H62" s="175">
        <f>'将来負担比率（分子）の構造'!K$45</f>
        <v>2804</v>
      </c>
      <c r="I62" s="175"/>
      <c r="J62" s="175"/>
      <c r="K62" s="175">
        <f>'将来負担比率（分子）の構造'!L$45</f>
        <v>2679</v>
      </c>
      <c r="L62" s="175"/>
      <c r="M62" s="175"/>
      <c r="N62" s="175">
        <f>'将来負担比率（分子）の構造'!M$45</f>
        <v>2578</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3781</v>
      </c>
      <c r="C64" s="175"/>
      <c r="D64" s="175"/>
      <c r="E64" s="175">
        <f>'将来負担比率（分子）の構造'!J$43</f>
        <v>3610</v>
      </c>
      <c r="F64" s="175"/>
      <c r="G64" s="175"/>
      <c r="H64" s="175">
        <f>'将来負担比率（分子）の構造'!K$43</f>
        <v>3637</v>
      </c>
      <c r="I64" s="175"/>
      <c r="J64" s="175"/>
      <c r="K64" s="175">
        <f>'将来負担比率（分子）の構造'!L$43</f>
        <v>2628</v>
      </c>
      <c r="L64" s="175"/>
      <c r="M64" s="175"/>
      <c r="N64" s="175">
        <f>'将来負担比率（分子）の構造'!M$43</f>
        <v>2561</v>
      </c>
      <c r="O64" s="175"/>
      <c r="P64" s="175"/>
    </row>
    <row r="65" spans="1:16">
      <c r="A65" s="175" t="s">
        <v>34</v>
      </c>
      <c r="B65" s="175">
        <f>'将来負担比率（分子）の構造'!I$42</f>
        <v>61</v>
      </c>
      <c r="C65" s="175"/>
      <c r="D65" s="175"/>
      <c r="E65" s="175">
        <f>'将来負担比率（分子）の構造'!J$42</f>
        <v>30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21769</v>
      </c>
      <c r="C66" s="175"/>
      <c r="D66" s="175"/>
      <c r="E66" s="175">
        <f>'将来負担比率（分子）の構造'!J$41</f>
        <v>21647</v>
      </c>
      <c r="F66" s="175"/>
      <c r="G66" s="175"/>
      <c r="H66" s="175">
        <f>'将来負担比率（分子）の構造'!K$41</f>
        <v>21045</v>
      </c>
      <c r="I66" s="175"/>
      <c r="J66" s="175"/>
      <c r="K66" s="175">
        <f>'将来負担比率（分子）の構造'!L$41</f>
        <v>19567</v>
      </c>
      <c r="L66" s="175"/>
      <c r="M66" s="175"/>
      <c r="N66" s="175">
        <f>'将来負担比率（分子）の構造'!M$41</f>
        <v>17848</v>
      </c>
      <c r="O66" s="175"/>
      <c r="P66" s="175"/>
    </row>
    <row r="67" spans="1:16">
      <c r="A67" s="175" t="s">
        <v>77</v>
      </c>
      <c r="B67" s="175" t="e">
        <f>NA()</f>
        <v>#N/A</v>
      </c>
      <c r="C67" s="175">
        <f>IF(ISNUMBER('将来負担比率（分子）の構造'!I$53), IF('将来負担比率（分子）の構造'!I$53 &lt; 0, 0, '将来負担比率（分子）の構造'!I$53), NA())</f>
        <v>5325</v>
      </c>
      <c r="D67" s="175" t="e">
        <f>NA()</f>
        <v>#N/A</v>
      </c>
      <c r="E67" s="175" t="e">
        <f>NA()</f>
        <v>#N/A</v>
      </c>
      <c r="F67" s="175">
        <f>IF(ISNUMBER('将来負担比率（分子）の構造'!J$53), IF('将来負担比率（分子）の構造'!J$53 &lt; 0, 0, '将来負担比率（分子）の構造'!J$53), NA())</f>
        <v>5965</v>
      </c>
      <c r="G67" s="175" t="e">
        <f>NA()</f>
        <v>#N/A</v>
      </c>
      <c r="H67" s="175" t="e">
        <f>NA()</f>
        <v>#N/A</v>
      </c>
      <c r="I67" s="175">
        <f>IF(ISNUMBER('将来負担比率（分子）の構造'!K$53), IF('将来負担比率（分子）の構造'!K$53 &lt; 0, 0, '将来負担比率（分子）の構造'!K$53), NA())</f>
        <v>5551</v>
      </c>
      <c r="J67" s="175" t="e">
        <f>NA()</f>
        <v>#N/A</v>
      </c>
      <c r="K67" s="175" t="e">
        <f>NA()</f>
        <v>#N/A</v>
      </c>
      <c r="L67" s="175">
        <f>IF(ISNUMBER('将来負担比率（分子）の構造'!L$53), IF('将来負担比率（分子）の構造'!L$53 &lt; 0, 0, '将来負担比率（分子）の構造'!L$53), NA())</f>
        <v>3314</v>
      </c>
      <c r="M67" s="175" t="e">
        <f>NA()</f>
        <v>#N/A</v>
      </c>
      <c r="N67" s="175" t="e">
        <f>NA()</f>
        <v>#N/A</v>
      </c>
      <c r="O67" s="175">
        <f>IF(ISNUMBER('将来負担比率（分子）の構造'!M$53), IF('将来負担比率（分子）の構造'!M$53 &lt; 0, 0, '将来負担比率（分子）の構造'!M$53), NA())</f>
        <v>1595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1783</v>
      </c>
      <c r="C72" s="179">
        <f>基金残高に係る経年分析!G55</f>
        <v>1838</v>
      </c>
      <c r="D72" s="179">
        <f>基金残高に係る経年分析!H55</f>
        <v>1839</v>
      </c>
    </row>
    <row r="73" spans="1:16">
      <c r="A73" s="178" t="s">
        <v>80</v>
      </c>
      <c r="B73" s="179">
        <f>基金残高に係る経年分析!F56</f>
        <v>1413</v>
      </c>
      <c r="C73" s="179">
        <f>基金残高に係る経年分析!G56</f>
        <v>1714</v>
      </c>
      <c r="D73" s="179">
        <f>基金残高に係る経年分析!H56</f>
        <v>2115</v>
      </c>
    </row>
    <row r="74" spans="1:16">
      <c r="A74" s="178" t="s">
        <v>81</v>
      </c>
      <c r="B74" s="179">
        <f>基金残高に係る経年分析!F57</f>
        <v>2709</v>
      </c>
      <c r="C74" s="179">
        <f>基金残高に係る経年分析!G57</f>
        <v>2866</v>
      </c>
      <c r="D74" s="179">
        <f>基金残高に係る経年分析!H57</f>
        <v>3287</v>
      </c>
    </row>
  </sheetData>
  <sheetProtection algorithmName="SHA-512" hashValue="BtHEsHBa21PCFsh65Z9t3nvLYaAtXFilbQSwvrpJxWjONKS0KaV/W0adt3w8vZGtNWT7HKE/aSudr8zxRbdumA==" saltValue="HD2/TEznnixNE/wINOQN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226</v>
      </c>
      <c r="C5" s="610"/>
      <c r="D5" s="610"/>
      <c r="E5" s="610"/>
      <c r="F5" s="610"/>
      <c r="G5" s="610"/>
      <c r="H5" s="610"/>
      <c r="I5" s="610"/>
      <c r="J5" s="610"/>
      <c r="K5" s="610"/>
      <c r="L5" s="610"/>
      <c r="M5" s="610"/>
      <c r="N5" s="610"/>
      <c r="O5" s="610"/>
      <c r="P5" s="610"/>
      <c r="Q5" s="611"/>
      <c r="R5" s="612">
        <v>3050864</v>
      </c>
      <c r="S5" s="613"/>
      <c r="T5" s="613"/>
      <c r="U5" s="613"/>
      <c r="V5" s="613"/>
      <c r="W5" s="613"/>
      <c r="X5" s="613"/>
      <c r="Y5" s="614"/>
      <c r="Z5" s="615">
        <v>16.8</v>
      </c>
      <c r="AA5" s="615"/>
      <c r="AB5" s="615"/>
      <c r="AC5" s="615"/>
      <c r="AD5" s="616">
        <v>3050864</v>
      </c>
      <c r="AE5" s="616"/>
      <c r="AF5" s="616"/>
      <c r="AG5" s="616"/>
      <c r="AH5" s="616"/>
      <c r="AI5" s="616"/>
      <c r="AJ5" s="616"/>
      <c r="AK5" s="616"/>
      <c r="AL5" s="617">
        <v>34.6</v>
      </c>
      <c r="AM5" s="618"/>
      <c r="AN5" s="618"/>
      <c r="AO5" s="619"/>
      <c r="AP5" s="609" t="s">
        <v>227</v>
      </c>
      <c r="AQ5" s="610"/>
      <c r="AR5" s="610"/>
      <c r="AS5" s="610"/>
      <c r="AT5" s="610"/>
      <c r="AU5" s="610"/>
      <c r="AV5" s="610"/>
      <c r="AW5" s="610"/>
      <c r="AX5" s="610"/>
      <c r="AY5" s="610"/>
      <c r="AZ5" s="610"/>
      <c r="BA5" s="610"/>
      <c r="BB5" s="610"/>
      <c r="BC5" s="610"/>
      <c r="BD5" s="610"/>
      <c r="BE5" s="610"/>
      <c r="BF5" s="611"/>
      <c r="BG5" s="623">
        <v>3045356</v>
      </c>
      <c r="BH5" s="624"/>
      <c r="BI5" s="624"/>
      <c r="BJ5" s="624"/>
      <c r="BK5" s="624"/>
      <c r="BL5" s="624"/>
      <c r="BM5" s="624"/>
      <c r="BN5" s="625"/>
      <c r="BO5" s="626">
        <v>99.8</v>
      </c>
      <c r="BP5" s="626"/>
      <c r="BQ5" s="626"/>
      <c r="BR5" s="626"/>
      <c r="BS5" s="627">
        <v>34312</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c r="B6" s="620" t="s">
        <v>231</v>
      </c>
      <c r="C6" s="621"/>
      <c r="D6" s="621"/>
      <c r="E6" s="621"/>
      <c r="F6" s="621"/>
      <c r="G6" s="621"/>
      <c r="H6" s="621"/>
      <c r="I6" s="621"/>
      <c r="J6" s="621"/>
      <c r="K6" s="621"/>
      <c r="L6" s="621"/>
      <c r="M6" s="621"/>
      <c r="N6" s="621"/>
      <c r="O6" s="621"/>
      <c r="P6" s="621"/>
      <c r="Q6" s="622"/>
      <c r="R6" s="623">
        <v>138080</v>
      </c>
      <c r="S6" s="624"/>
      <c r="T6" s="624"/>
      <c r="U6" s="624"/>
      <c r="V6" s="624"/>
      <c r="W6" s="624"/>
      <c r="X6" s="624"/>
      <c r="Y6" s="625"/>
      <c r="Z6" s="626">
        <v>0.8</v>
      </c>
      <c r="AA6" s="626"/>
      <c r="AB6" s="626"/>
      <c r="AC6" s="626"/>
      <c r="AD6" s="627">
        <v>138080</v>
      </c>
      <c r="AE6" s="627"/>
      <c r="AF6" s="627"/>
      <c r="AG6" s="627"/>
      <c r="AH6" s="627"/>
      <c r="AI6" s="627"/>
      <c r="AJ6" s="627"/>
      <c r="AK6" s="627"/>
      <c r="AL6" s="628">
        <v>1.6</v>
      </c>
      <c r="AM6" s="629"/>
      <c r="AN6" s="629"/>
      <c r="AO6" s="630"/>
      <c r="AP6" s="620" t="s">
        <v>232</v>
      </c>
      <c r="AQ6" s="621"/>
      <c r="AR6" s="621"/>
      <c r="AS6" s="621"/>
      <c r="AT6" s="621"/>
      <c r="AU6" s="621"/>
      <c r="AV6" s="621"/>
      <c r="AW6" s="621"/>
      <c r="AX6" s="621"/>
      <c r="AY6" s="621"/>
      <c r="AZ6" s="621"/>
      <c r="BA6" s="621"/>
      <c r="BB6" s="621"/>
      <c r="BC6" s="621"/>
      <c r="BD6" s="621"/>
      <c r="BE6" s="621"/>
      <c r="BF6" s="622"/>
      <c r="BG6" s="623">
        <v>3045356</v>
      </c>
      <c r="BH6" s="624"/>
      <c r="BI6" s="624"/>
      <c r="BJ6" s="624"/>
      <c r="BK6" s="624"/>
      <c r="BL6" s="624"/>
      <c r="BM6" s="624"/>
      <c r="BN6" s="625"/>
      <c r="BO6" s="626">
        <v>99.8</v>
      </c>
      <c r="BP6" s="626"/>
      <c r="BQ6" s="626"/>
      <c r="BR6" s="626"/>
      <c r="BS6" s="627">
        <v>34312</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137158</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137158</v>
      </c>
      <c r="DR6" s="624"/>
      <c r="DS6" s="624"/>
      <c r="DT6" s="624"/>
      <c r="DU6" s="624"/>
      <c r="DV6" s="624"/>
      <c r="DW6" s="624"/>
      <c r="DX6" s="624"/>
      <c r="DY6" s="624"/>
      <c r="DZ6" s="624"/>
      <c r="EA6" s="624"/>
      <c r="EB6" s="624"/>
      <c r="EC6" s="633"/>
    </row>
    <row r="7" spans="2:143" ht="11.25" customHeight="1">
      <c r="B7" s="620" t="s">
        <v>234</v>
      </c>
      <c r="C7" s="621"/>
      <c r="D7" s="621"/>
      <c r="E7" s="621"/>
      <c r="F7" s="621"/>
      <c r="G7" s="621"/>
      <c r="H7" s="621"/>
      <c r="I7" s="621"/>
      <c r="J7" s="621"/>
      <c r="K7" s="621"/>
      <c r="L7" s="621"/>
      <c r="M7" s="621"/>
      <c r="N7" s="621"/>
      <c r="O7" s="621"/>
      <c r="P7" s="621"/>
      <c r="Q7" s="622"/>
      <c r="R7" s="623">
        <v>721</v>
      </c>
      <c r="S7" s="624"/>
      <c r="T7" s="624"/>
      <c r="U7" s="624"/>
      <c r="V7" s="624"/>
      <c r="W7" s="624"/>
      <c r="X7" s="624"/>
      <c r="Y7" s="625"/>
      <c r="Z7" s="626">
        <v>0</v>
      </c>
      <c r="AA7" s="626"/>
      <c r="AB7" s="626"/>
      <c r="AC7" s="626"/>
      <c r="AD7" s="627">
        <v>721</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1106677</v>
      </c>
      <c r="BH7" s="624"/>
      <c r="BI7" s="624"/>
      <c r="BJ7" s="624"/>
      <c r="BK7" s="624"/>
      <c r="BL7" s="624"/>
      <c r="BM7" s="624"/>
      <c r="BN7" s="625"/>
      <c r="BO7" s="626">
        <v>36.299999999999997</v>
      </c>
      <c r="BP7" s="626"/>
      <c r="BQ7" s="626"/>
      <c r="BR7" s="626"/>
      <c r="BS7" s="627">
        <v>34312</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1999722</v>
      </c>
      <c r="CS7" s="624"/>
      <c r="CT7" s="624"/>
      <c r="CU7" s="624"/>
      <c r="CV7" s="624"/>
      <c r="CW7" s="624"/>
      <c r="CX7" s="624"/>
      <c r="CY7" s="625"/>
      <c r="CZ7" s="626">
        <v>11.5</v>
      </c>
      <c r="DA7" s="626"/>
      <c r="DB7" s="626"/>
      <c r="DC7" s="626"/>
      <c r="DD7" s="632">
        <v>96433</v>
      </c>
      <c r="DE7" s="624"/>
      <c r="DF7" s="624"/>
      <c r="DG7" s="624"/>
      <c r="DH7" s="624"/>
      <c r="DI7" s="624"/>
      <c r="DJ7" s="624"/>
      <c r="DK7" s="624"/>
      <c r="DL7" s="624"/>
      <c r="DM7" s="624"/>
      <c r="DN7" s="624"/>
      <c r="DO7" s="624"/>
      <c r="DP7" s="625"/>
      <c r="DQ7" s="632">
        <v>1770114</v>
      </c>
      <c r="DR7" s="624"/>
      <c r="DS7" s="624"/>
      <c r="DT7" s="624"/>
      <c r="DU7" s="624"/>
      <c r="DV7" s="624"/>
      <c r="DW7" s="624"/>
      <c r="DX7" s="624"/>
      <c r="DY7" s="624"/>
      <c r="DZ7" s="624"/>
      <c r="EA7" s="624"/>
      <c r="EB7" s="624"/>
      <c r="EC7" s="633"/>
    </row>
    <row r="8" spans="2:143" ht="11.25" customHeight="1">
      <c r="B8" s="620" t="s">
        <v>237</v>
      </c>
      <c r="C8" s="621"/>
      <c r="D8" s="621"/>
      <c r="E8" s="621"/>
      <c r="F8" s="621"/>
      <c r="G8" s="621"/>
      <c r="H8" s="621"/>
      <c r="I8" s="621"/>
      <c r="J8" s="621"/>
      <c r="K8" s="621"/>
      <c r="L8" s="621"/>
      <c r="M8" s="621"/>
      <c r="N8" s="621"/>
      <c r="O8" s="621"/>
      <c r="P8" s="621"/>
      <c r="Q8" s="622"/>
      <c r="R8" s="623">
        <v>6935</v>
      </c>
      <c r="S8" s="624"/>
      <c r="T8" s="624"/>
      <c r="U8" s="624"/>
      <c r="V8" s="624"/>
      <c r="W8" s="624"/>
      <c r="X8" s="624"/>
      <c r="Y8" s="625"/>
      <c r="Z8" s="626">
        <v>0</v>
      </c>
      <c r="AA8" s="626"/>
      <c r="AB8" s="626"/>
      <c r="AC8" s="626"/>
      <c r="AD8" s="627">
        <v>6935</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43782</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5573142</v>
      </c>
      <c r="CS8" s="624"/>
      <c r="CT8" s="624"/>
      <c r="CU8" s="624"/>
      <c r="CV8" s="624"/>
      <c r="CW8" s="624"/>
      <c r="CX8" s="624"/>
      <c r="CY8" s="625"/>
      <c r="CZ8" s="626">
        <v>32</v>
      </c>
      <c r="DA8" s="626"/>
      <c r="DB8" s="626"/>
      <c r="DC8" s="626"/>
      <c r="DD8" s="632" t="s">
        <v>129</v>
      </c>
      <c r="DE8" s="624"/>
      <c r="DF8" s="624"/>
      <c r="DG8" s="624"/>
      <c r="DH8" s="624"/>
      <c r="DI8" s="624"/>
      <c r="DJ8" s="624"/>
      <c r="DK8" s="624"/>
      <c r="DL8" s="624"/>
      <c r="DM8" s="624"/>
      <c r="DN8" s="624"/>
      <c r="DO8" s="624"/>
      <c r="DP8" s="625"/>
      <c r="DQ8" s="632">
        <v>2613682</v>
      </c>
      <c r="DR8" s="624"/>
      <c r="DS8" s="624"/>
      <c r="DT8" s="624"/>
      <c r="DU8" s="624"/>
      <c r="DV8" s="624"/>
      <c r="DW8" s="624"/>
      <c r="DX8" s="624"/>
      <c r="DY8" s="624"/>
      <c r="DZ8" s="624"/>
      <c r="EA8" s="624"/>
      <c r="EB8" s="624"/>
      <c r="EC8" s="633"/>
    </row>
    <row r="9" spans="2:143" ht="11.25" customHeight="1">
      <c r="B9" s="620" t="s">
        <v>240</v>
      </c>
      <c r="C9" s="621"/>
      <c r="D9" s="621"/>
      <c r="E9" s="621"/>
      <c r="F9" s="621"/>
      <c r="G9" s="621"/>
      <c r="H9" s="621"/>
      <c r="I9" s="621"/>
      <c r="J9" s="621"/>
      <c r="K9" s="621"/>
      <c r="L9" s="621"/>
      <c r="M9" s="621"/>
      <c r="N9" s="621"/>
      <c r="O9" s="621"/>
      <c r="P9" s="621"/>
      <c r="Q9" s="622"/>
      <c r="R9" s="623">
        <v>7859</v>
      </c>
      <c r="S9" s="624"/>
      <c r="T9" s="624"/>
      <c r="U9" s="624"/>
      <c r="V9" s="624"/>
      <c r="W9" s="624"/>
      <c r="X9" s="624"/>
      <c r="Y9" s="625"/>
      <c r="Z9" s="626">
        <v>0</v>
      </c>
      <c r="AA9" s="626"/>
      <c r="AB9" s="626"/>
      <c r="AC9" s="626"/>
      <c r="AD9" s="627">
        <v>7859</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884167</v>
      </c>
      <c r="BH9" s="624"/>
      <c r="BI9" s="624"/>
      <c r="BJ9" s="624"/>
      <c r="BK9" s="624"/>
      <c r="BL9" s="624"/>
      <c r="BM9" s="624"/>
      <c r="BN9" s="625"/>
      <c r="BO9" s="626">
        <v>29</v>
      </c>
      <c r="BP9" s="626"/>
      <c r="BQ9" s="626"/>
      <c r="BR9" s="626"/>
      <c r="BS9" s="627" t="s">
        <v>242</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1210311</v>
      </c>
      <c r="CS9" s="624"/>
      <c r="CT9" s="624"/>
      <c r="CU9" s="624"/>
      <c r="CV9" s="624"/>
      <c r="CW9" s="624"/>
      <c r="CX9" s="624"/>
      <c r="CY9" s="625"/>
      <c r="CZ9" s="626">
        <v>6.9</v>
      </c>
      <c r="DA9" s="626"/>
      <c r="DB9" s="626"/>
      <c r="DC9" s="626"/>
      <c r="DD9" s="632">
        <v>187051</v>
      </c>
      <c r="DE9" s="624"/>
      <c r="DF9" s="624"/>
      <c r="DG9" s="624"/>
      <c r="DH9" s="624"/>
      <c r="DI9" s="624"/>
      <c r="DJ9" s="624"/>
      <c r="DK9" s="624"/>
      <c r="DL9" s="624"/>
      <c r="DM9" s="624"/>
      <c r="DN9" s="624"/>
      <c r="DO9" s="624"/>
      <c r="DP9" s="625"/>
      <c r="DQ9" s="632">
        <v>887861</v>
      </c>
      <c r="DR9" s="624"/>
      <c r="DS9" s="624"/>
      <c r="DT9" s="624"/>
      <c r="DU9" s="624"/>
      <c r="DV9" s="624"/>
      <c r="DW9" s="624"/>
      <c r="DX9" s="624"/>
      <c r="DY9" s="624"/>
      <c r="DZ9" s="624"/>
      <c r="EA9" s="624"/>
      <c r="EB9" s="624"/>
      <c r="EC9" s="633"/>
    </row>
    <row r="10" spans="2:143" ht="11.25" customHeight="1">
      <c r="B10" s="620" t="s">
        <v>244</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58596</v>
      </c>
      <c r="BH10" s="624"/>
      <c r="BI10" s="624"/>
      <c r="BJ10" s="624"/>
      <c r="BK10" s="624"/>
      <c r="BL10" s="624"/>
      <c r="BM10" s="624"/>
      <c r="BN10" s="625"/>
      <c r="BO10" s="626">
        <v>1.9</v>
      </c>
      <c r="BP10" s="626"/>
      <c r="BQ10" s="626"/>
      <c r="BR10" s="626"/>
      <c r="BS10" s="627" t="s">
        <v>129</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12478</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12178</v>
      </c>
      <c r="DR10" s="624"/>
      <c r="DS10" s="624"/>
      <c r="DT10" s="624"/>
      <c r="DU10" s="624"/>
      <c r="DV10" s="624"/>
      <c r="DW10" s="624"/>
      <c r="DX10" s="624"/>
      <c r="DY10" s="624"/>
      <c r="DZ10" s="624"/>
      <c r="EA10" s="624"/>
      <c r="EB10" s="624"/>
      <c r="EC10" s="633"/>
    </row>
    <row r="11" spans="2:143" ht="11.25" customHeight="1">
      <c r="B11" s="620" t="s">
        <v>247</v>
      </c>
      <c r="C11" s="621"/>
      <c r="D11" s="621"/>
      <c r="E11" s="621"/>
      <c r="F11" s="621"/>
      <c r="G11" s="621"/>
      <c r="H11" s="621"/>
      <c r="I11" s="621"/>
      <c r="J11" s="621"/>
      <c r="K11" s="621"/>
      <c r="L11" s="621"/>
      <c r="M11" s="621"/>
      <c r="N11" s="621"/>
      <c r="O11" s="621"/>
      <c r="P11" s="621"/>
      <c r="Q11" s="622"/>
      <c r="R11" s="623">
        <v>673340</v>
      </c>
      <c r="S11" s="624"/>
      <c r="T11" s="624"/>
      <c r="U11" s="624"/>
      <c r="V11" s="624"/>
      <c r="W11" s="624"/>
      <c r="X11" s="624"/>
      <c r="Y11" s="625"/>
      <c r="Z11" s="628">
        <v>3.7</v>
      </c>
      <c r="AA11" s="629"/>
      <c r="AB11" s="629"/>
      <c r="AC11" s="635"/>
      <c r="AD11" s="632">
        <v>673340</v>
      </c>
      <c r="AE11" s="624"/>
      <c r="AF11" s="624"/>
      <c r="AG11" s="624"/>
      <c r="AH11" s="624"/>
      <c r="AI11" s="624"/>
      <c r="AJ11" s="624"/>
      <c r="AK11" s="625"/>
      <c r="AL11" s="628">
        <v>7.6</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120132</v>
      </c>
      <c r="BH11" s="624"/>
      <c r="BI11" s="624"/>
      <c r="BJ11" s="624"/>
      <c r="BK11" s="624"/>
      <c r="BL11" s="624"/>
      <c r="BM11" s="624"/>
      <c r="BN11" s="625"/>
      <c r="BO11" s="626">
        <v>3.9</v>
      </c>
      <c r="BP11" s="626"/>
      <c r="BQ11" s="626"/>
      <c r="BR11" s="626"/>
      <c r="BS11" s="627">
        <v>34312</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1129995</v>
      </c>
      <c r="CS11" s="624"/>
      <c r="CT11" s="624"/>
      <c r="CU11" s="624"/>
      <c r="CV11" s="624"/>
      <c r="CW11" s="624"/>
      <c r="CX11" s="624"/>
      <c r="CY11" s="625"/>
      <c r="CZ11" s="626">
        <v>6.5</v>
      </c>
      <c r="DA11" s="626"/>
      <c r="DB11" s="626"/>
      <c r="DC11" s="626"/>
      <c r="DD11" s="632">
        <v>722648</v>
      </c>
      <c r="DE11" s="624"/>
      <c r="DF11" s="624"/>
      <c r="DG11" s="624"/>
      <c r="DH11" s="624"/>
      <c r="DI11" s="624"/>
      <c r="DJ11" s="624"/>
      <c r="DK11" s="624"/>
      <c r="DL11" s="624"/>
      <c r="DM11" s="624"/>
      <c r="DN11" s="624"/>
      <c r="DO11" s="624"/>
      <c r="DP11" s="625"/>
      <c r="DQ11" s="632">
        <v>368631</v>
      </c>
      <c r="DR11" s="624"/>
      <c r="DS11" s="624"/>
      <c r="DT11" s="624"/>
      <c r="DU11" s="624"/>
      <c r="DV11" s="624"/>
      <c r="DW11" s="624"/>
      <c r="DX11" s="624"/>
      <c r="DY11" s="624"/>
      <c r="DZ11" s="624"/>
      <c r="EA11" s="624"/>
      <c r="EB11" s="624"/>
      <c r="EC11" s="633"/>
    </row>
    <row r="12" spans="2:143" ht="11.25" customHeight="1">
      <c r="B12" s="620" t="s">
        <v>250</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1658032</v>
      </c>
      <c r="BH12" s="624"/>
      <c r="BI12" s="624"/>
      <c r="BJ12" s="624"/>
      <c r="BK12" s="624"/>
      <c r="BL12" s="624"/>
      <c r="BM12" s="624"/>
      <c r="BN12" s="625"/>
      <c r="BO12" s="626">
        <v>54.3</v>
      </c>
      <c r="BP12" s="626"/>
      <c r="BQ12" s="626"/>
      <c r="BR12" s="626"/>
      <c r="BS12" s="627" t="s">
        <v>129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2464204</v>
      </c>
      <c r="CS12" s="624"/>
      <c r="CT12" s="624"/>
      <c r="CU12" s="624"/>
      <c r="CV12" s="624"/>
      <c r="CW12" s="624"/>
      <c r="CX12" s="624"/>
      <c r="CY12" s="625"/>
      <c r="CZ12" s="626">
        <v>14.1</v>
      </c>
      <c r="DA12" s="626"/>
      <c r="DB12" s="626"/>
      <c r="DC12" s="626"/>
      <c r="DD12" s="632">
        <v>76440</v>
      </c>
      <c r="DE12" s="624"/>
      <c r="DF12" s="624"/>
      <c r="DG12" s="624"/>
      <c r="DH12" s="624"/>
      <c r="DI12" s="624"/>
      <c r="DJ12" s="624"/>
      <c r="DK12" s="624"/>
      <c r="DL12" s="624"/>
      <c r="DM12" s="624"/>
      <c r="DN12" s="624"/>
      <c r="DO12" s="624"/>
      <c r="DP12" s="625"/>
      <c r="DQ12" s="632">
        <v>657235</v>
      </c>
      <c r="DR12" s="624"/>
      <c r="DS12" s="624"/>
      <c r="DT12" s="624"/>
      <c r="DU12" s="624"/>
      <c r="DV12" s="624"/>
      <c r="DW12" s="624"/>
      <c r="DX12" s="624"/>
      <c r="DY12" s="624"/>
      <c r="DZ12" s="624"/>
      <c r="EA12" s="624"/>
      <c r="EB12" s="624"/>
      <c r="EC12" s="633"/>
    </row>
    <row r="13" spans="2:143" ht="11.25" customHeight="1">
      <c r="B13" s="620" t="s">
        <v>253</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1459574</v>
      </c>
      <c r="BH13" s="624"/>
      <c r="BI13" s="624"/>
      <c r="BJ13" s="624"/>
      <c r="BK13" s="624"/>
      <c r="BL13" s="624"/>
      <c r="BM13" s="624"/>
      <c r="BN13" s="625"/>
      <c r="BO13" s="626">
        <v>47.8</v>
      </c>
      <c r="BP13" s="626"/>
      <c r="BQ13" s="626"/>
      <c r="BR13" s="626"/>
      <c r="BS13" s="627" t="s">
        <v>129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1057009</v>
      </c>
      <c r="CS13" s="624"/>
      <c r="CT13" s="624"/>
      <c r="CU13" s="624"/>
      <c r="CV13" s="624"/>
      <c r="CW13" s="624"/>
      <c r="CX13" s="624"/>
      <c r="CY13" s="625"/>
      <c r="CZ13" s="626">
        <v>6.1</v>
      </c>
      <c r="DA13" s="626"/>
      <c r="DB13" s="626"/>
      <c r="DC13" s="626"/>
      <c r="DD13" s="632">
        <v>523193</v>
      </c>
      <c r="DE13" s="624"/>
      <c r="DF13" s="624"/>
      <c r="DG13" s="624"/>
      <c r="DH13" s="624"/>
      <c r="DI13" s="624"/>
      <c r="DJ13" s="624"/>
      <c r="DK13" s="624"/>
      <c r="DL13" s="624"/>
      <c r="DM13" s="624"/>
      <c r="DN13" s="624"/>
      <c r="DO13" s="624"/>
      <c r="DP13" s="625"/>
      <c r="DQ13" s="632">
        <v>692362</v>
      </c>
      <c r="DR13" s="624"/>
      <c r="DS13" s="624"/>
      <c r="DT13" s="624"/>
      <c r="DU13" s="624"/>
      <c r="DV13" s="624"/>
      <c r="DW13" s="624"/>
      <c r="DX13" s="624"/>
      <c r="DY13" s="624"/>
      <c r="DZ13" s="624"/>
      <c r="EA13" s="624"/>
      <c r="EB13" s="624"/>
      <c r="EC13" s="633"/>
    </row>
    <row r="14" spans="2:143" ht="11.25" customHeight="1">
      <c r="B14" s="620" t="s">
        <v>256</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129</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112526</v>
      </c>
      <c r="BH14" s="624"/>
      <c r="BI14" s="624"/>
      <c r="BJ14" s="624"/>
      <c r="BK14" s="624"/>
      <c r="BL14" s="624"/>
      <c r="BM14" s="624"/>
      <c r="BN14" s="625"/>
      <c r="BO14" s="626">
        <v>3.7</v>
      </c>
      <c r="BP14" s="626"/>
      <c r="BQ14" s="626"/>
      <c r="BR14" s="626"/>
      <c r="BS14" s="627" t="s">
        <v>129</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569837</v>
      </c>
      <c r="CS14" s="624"/>
      <c r="CT14" s="624"/>
      <c r="CU14" s="624"/>
      <c r="CV14" s="624"/>
      <c r="CW14" s="624"/>
      <c r="CX14" s="624"/>
      <c r="CY14" s="625"/>
      <c r="CZ14" s="626">
        <v>3.3</v>
      </c>
      <c r="DA14" s="626"/>
      <c r="DB14" s="626"/>
      <c r="DC14" s="626"/>
      <c r="DD14" s="632">
        <v>80928</v>
      </c>
      <c r="DE14" s="624"/>
      <c r="DF14" s="624"/>
      <c r="DG14" s="624"/>
      <c r="DH14" s="624"/>
      <c r="DI14" s="624"/>
      <c r="DJ14" s="624"/>
      <c r="DK14" s="624"/>
      <c r="DL14" s="624"/>
      <c r="DM14" s="624"/>
      <c r="DN14" s="624"/>
      <c r="DO14" s="624"/>
      <c r="DP14" s="625"/>
      <c r="DQ14" s="632">
        <v>515742</v>
      </c>
      <c r="DR14" s="624"/>
      <c r="DS14" s="624"/>
      <c r="DT14" s="624"/>
      <c r="DU14" s="624"/>
      <c r="DV14" s="624"/>
      <c r="DW14" s="624"/>
      <c r="DX14" s="624"/>
      <c r="DY14" s="624"/>
      <c r="DZ14" s="624"/>
      <c r="EA14" s="624"/>
      <c r="EB14" s="624"/>
      <c r="EC14" s="633"/>
    </row>
    <row r="15" spans="2:143" ht="11.25" customHeight="1">
      <c r="B15" s="620" t="s">
        <v>259</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168121</v>
      </c>
      <c r="BH15" s="624"/>
      <c r="BI15" s="624"/>
      <c r="BJ15" s="624"/>
      <c r="BK15" s="624"/>
      <c r="BL15" s="624"/>
      <c r="BM15" s="624"/>
      <c r="BN15" s="625"/>
      <c r="BO15" s="626">
        <v>5.5</v>
      </c>
      <c r="BP15" s="626"/>
      <c r="BQ15" s="626"/>
      <c r="BR15" s="626"/>
      <c r="BS15" s="627" t="s">
        <v>129</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1033520</v>
      </c>
      <c r="CS15" s="624"/>
      <c r="CT15" s="624"/>
      <c r="CU15" s="624"/>
      <c r="CV15" s="624"/>
      <c r="CW15" s="624"/>
      <c r="CX15" s="624"/>
      <c r="CY15" s="625"/>
      <c r="CZ15" s="626">
        <v>5.9</v>
      </c>
      <c r="DA15" s="626"/>
      <c r="DB15" s="626"/>
      <c r="DC15" s="626"/>
      <c r="DD15" s="632">
        <v>30016</v>
      </c>
      <c r="DE15" s="624"/>
      <c r="DF15" s="624"/>
      <c r="DG15" s="624"/>
      <c r="DH15" s="624"/>
      <c r="DI15" s="624"/>
      <c r="DJ15" s="624"/>
      <c r="DK15" s="624"/>
      <c r="DL15" s="624"/>
      <c r="DM15" s="624"/>
      <c r="DN15" s="624"/>
      <c r="DO15" s="624"/>
      <c r="DP15" s="625"/>
      <c r="DQ15" s="632">
        <v>883535</v>
      </c>
      <c r="DR15" s="624"/>
      <c r="DS15" s="624"/>
      <c r="DT15" s="624"/>
      <c r="DU15" s="624"/>
      <c r="DV15" s="624"/>
      <c r="DW15" s="624"/>
      <c r="DX15" s="624"/>
      <c r="DY15" s="624"/>
      <c r="DZ15" s="624"/>
      <c r="EA15" s="624"/>
      <c r="EB15" s="624"/>
      <c r="EC15" s="633"/>
    </row>
    <row r="16" spans="2:143" ht="11.25" customHeight="1">
      <c r="B16" s="620" t="s">
        <v>262</v>
      </c>
      <c r="C16" s="621"/>
      <c r="D16" s="621"/>
      <c r="E16" s="621"/>
      <c r="F16" s="621"/>
      <c r="G16" s="621"/>
      <c r="H16" s="621"/>
      <c r="I16" s="621"/>
      <c r="J16" s="621"/>
      <c r="K16" s="621"/>
      <c r="L16" s="621"/>
      <c r="M16" s="621"/>
      <c r="N16" s="621"/>
      <c r="O16" s="621"/>
      <c r="P16" s="621"/>
      <c r="Q16" s="622"/>
      <c r="R16" s="623">
        <v>6280</v>
      </c>
      <c r="S16" s="624"/>
      <c r="T16" s="624"/>
      <c r="U16" s="624"/>
      <c r="V16" s="624"/>
      <c r="W16" s="624"/>
      <c r="X16" s="624"/>
      <c r="Y16" s="625"/>
      <c r="Z16" s="626">
        <v>0</v>
      </c>
      <c r="AA16" s="626"/>
      <c r="AB16" s="626"/>
      <c r="AC16" s="626"/>
      <c r="AD16" s="627">
        <v>6280</v>
      </c>
      <c r="AE16" s="627"/>
      <c r="AF16" s="627"/>
      <c r="AG16" s="627"/>
      <c r="AH16" s="627"/>
      <c r="AI16" s="627"/>
      <c r="AJ16" s="627"/>
      <c r="AK16" s="627"/>
      <c r="AL16" s="628">
        <v>0.1</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16671</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12637</v>
      </c>
      <c r="DR16" s="624"/>
      <c r="DS16" s="624"/>
      <c r="DT16" s="624"/>
      <c r="DU16" s="624"/>
      <c r="DV16" s="624"/>
      <c r="DW16" s="624"/>
      <c r="DX16" s="624"/>
      <c r="DY16" s="624"/>
      <c r="DZ16" s="624"/>
      <c r="EA16" s="624"/>
      <c r="EB16" s="624"/>
      <c r="EC16" s="633"/>
    </row>
    <row r="17" spans="2:133" ht="11.25" customHeight="1">
      <c r="B17" s="620" t="s">
        <v>265</v>
      </c>
      <c r="C17" s="621"/>
      <c r="D17" s="621"/>
      <c r="E17" s="621"/>
      <c r="F17" s="621"/>
      <c r="G17" s="621"/>
      <c r="H17" s="621"/>
      <c r="I17" s="621"/>
      <c r="J17" s="621"/>
      <c r="K17" s="621"/>
      <c r="L17" s="621"/>
      <c r="M17" s="621"/>
      <c r="N17" s="621"/>
      <c r="O17" s="621"/>
      <c r="P17" s="621"/>
      <c r="Q17" s="622"/>
      <c r="R17" s="623">
        <v>40309</v>
      </c>
      <c r="S17" s="624"/>
      <c r="T17" s="624"/>
      <c r="U17" s="624"/>
      <c r="V17" s="624"/>
      <c r="W17" s="624"/>
      <c r="X17" s="624"/>
      <c r="Y17" s="625"/>
      <c r="Z17" s="626">
        <v>0.2</v>
      </c>
      <c r="AA17" s="626"/>
      <c r="AB17" s="626"/>
      <c r="AC17" s="626"/>
      <c r="AD17" s="627">
        <v>40309</v>
      </c>
      <c r="AE17" s="627"/>
      <c r="AF17" s="627"/>
      <c r="AG17" s="627"/>
      <c r="AH17" s="627"/>
      <c r="AI17" s="627"/>
      <c r="AJ17" s="627"/>
      <c r="AK17" s="627"/>
      <c r="AL17" s="628">
        <v>0.5</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2237472</v>
      </c>
      <c r="CS17" s="624"/>
      <c r="CT17" s="624"/>
      <c r="CU17" s="624"/>
      <c r="CV17" s="624"/>
      <c r="CW17" s="624"/>
      <c r="CX17" s="624"/>
      <c r="CY17" s="625"/>
      <c r="CZ17" s="626">
        <v>12.8</v>
      </c>
      <c r="DA17" s="626"/>
      <c r="DB17" s="626"/>
      <c r="DC17" s="626"/>
      <c r="DD17" s="632" t="s">
        <v>129</v>
      </c>
      <c r="DE17" s="624"/>
      <c r="DF17" s="624"/>
      <c r="DG17" s="624"/>
      <c r="DH17" s="624"/>
      <c r="DI17" s="624"/>
      <c r="DJ17" s="624"/>
      <c r="DK17" s="624"/>
      <c r="DL17" s="624"/>
      <c r="DM17" s="624"/>
      <c r="DN17" s="624"/>
      <c r="DO17" s="624"/>
      <c r="DP17" s="625"/>
      <c r="DQ17" s="632">
        <v>2150685</v>
      </c>
      <c r="DR17" s="624"/>
      <c r="DS17" s="624"/>
      <c r="DT17" s="624"/>
      <c r="DU17" s="624"/>
      <c r="DV17" s="624"/>
      <c r="DW17" s="624"/>
      <c r="DX17" s="624"/>
      <c r="DY17" s="624"/>
      <c r="DZ17" s="624"/>
      <c r="EA17" s="624"/>
      <c r="EB17" s="624"/>
      <c r="EC17" s="633"/>
    </row>
    <row r="18" spans="2:133" ht="11.25" customHeight="1">
      <c r="B18" s="620" t="s">
        <v>268</v>
      </c>
      <c r="C18" s="621"/>
      <c r="D18" s="621"/>
      <c r="E18" s="621"/>
      <c r="F18" s="621"/>
      <c r="G18" s="621"/>
      <c r="H18" s="621"/>
      <c r="I18" s="621"/>
      <c r="J18" s="621"/>
      <c r="K18" s="621"/>
      <c r="L18" s="621"/>
      <c r="M18" s="621"/>
      <c r="N18" s="621"/>
      <c r="O18" s="621"/>
      <c r="P18" s="621"/>
      <c r="Q18" s="622"/>
      <c r="R18" s="623">
        <v>24245</v>
      </c>
      <c r="S18" s="624"/>
      <c r="T18" s="624"/>
      <c r="U18" s="624"/>
      <c r="V18" s="624"/>
      <c r="W18" s="624"/>
      <c r="X18" s="624"/>
      <c r="Y18" s="625"/>
      <c r="Z18" s="626">
        <v>0.1</v>
      </c>
      <c r="AA18" s="626"/>
      <c r="AB18" s="626"/>
      <c r="AC18" s="626"/>
      <c r="AD18" s="627">
        <v>24245</v>
      </c>
      <c r="AE18" s="627"/>
      <c r="AF18" s="627"/>
      <c r="AG18" s="627"/>
      <c r="AH18" s="627"/>
      <c r="AI18" s="627"/>
      <c r="AJ18" s="627"/>
      <c r="AK18" s="627"/>
      <c r="AL18" s="628">
        <v>0.3</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c r="B19" s="620" t="s">
        <v>271</v>
      </c>
      <c r="C19" s="621"/>
      <c r="D19" s="621"/>
      <c r="E19" s="621"/>
      <c r="F19" s="621"/>
      <c r="G19" s="621"/>
      <c r="H19" s="621"/>
      <c r="I19" s="621"/>
      <c r="J19" s="621"/>
      <c r="K19" s="621"/>
      <c r="L19" s="621"/>
      <c r="M19" s="621"/>
      <c r="N19" s="621"/>
      <c r="O19" s="621"/>
      <c r="P19" s="621"/>
      <c r="Q19" s="622"/>
      <c r="R19" s="623">
        <v>23922</v>
      </c>
      <c r="S19" s="624"/>
      <c r="T19" s="624"/>
      <c r="U19" s="624"/>
      <c r="V19" s="624"/>
      <c r="W19" s="624"/>
      <c r="X19" s="624"/>
      <c r="Y19" s="625"/>
      <c r="Z19" s="626">
        <v>0.1</v>
      </c>
      <c r="AA19" s="626"/>
      <c r="AB19" s="626"/>
      <c r="AC19" s="626"/>
      <c r="AD19" s="627">
        <v>23922</v>
      </c>
      <c r="AE19" s="627"/>
      <c r="AF19" s="627"/>
      <c r="AG19" s="627"/>
      <c r="AH19" s="627"/>
      <c r="AI19" s="627"/>
      <c r="AJ19" s="627"/>
      <c r="AK19" s="627"/>
      <c r="AL19" s="628">
        <v>0.3</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5508</v>
      </c>
      <c r="BH19" s="624"/>
      <c r="BI19" s="624"/>
      <c r="BJ19" s="624"/>
      <c r="BK19" s="624"/>
      <c r="BL19" s="624"/>
      <c r="BM19" s="624"/>
      <c r="BN19" s="625"/>
      <c r="BO19" s="626">
        <v>0.2</v>
      </c>
      <c r="BP19" s="626"/>
      <c r="BQ19" s="626"/>
      <c r="BR19" s="626"/>
      <c r="BS19" s="627" t="s">
        <v>129</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c r="B20" s="636" t="s">
        <v>274</v>
      </c>
      <c r="C20" s="637"/>
      <c r="D20" s="637"/>
      <c r="E20" s="637"/>
      <c r="F20" s="637"/>
      <c r="G20" s="637"/>
      <c r="H20" s="637"/>
      <c r="I20" s="637"/>
      <c r="J20" s="637"/>
      <c r="K20" s="637"/>
      <c r="L20" s="637"/>
      <c r="M20" s="637"/>
      <c r="N20" s="637"/>
      <c r="O20" s="637"/>
      <c r="P20" s="637"/>
      <c r="Q20" s="638"/>
      <c r="R20" s="623">
        <v>323</v>
      </c>
      <c r="S20" s="624"/>
      <c r="T20" s="624"/>
      <c r="U20" s="624"/>
      <c r="V20" s="624"/>
      <c r="W20" s="624"/>
      <c r="X20" s="624"/>
      <c r="Y20" s="625"/>
      <c r="Z20" s="626">
        <v>0</v>
      </c>
      <c r="AA20" s="626"/>
      <c r="AB20" s="626"/>
      <c r="AC20" s="626"/>
      <c r="AD20" s="627">
        <v>323</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5508</v>
      </c>
      <c r="BH20" s="624"/>
      <c r="BI20" s="624"/>
      <c r="BJ20" s="624"/>
      <c r="BK20" s="624"/>
      <c r="BL20" s="624"/>
      <c r="BM20" s="624"/>
      <c r="BN20" s="625"/>
      <c r="BO20" s="626">
        <v>0.2</v>
      </c>
      <c r="BP20" s="626"/>
      <c r="BQ20" s="626"/>
      <c r="BR20" s="626"/>
      <c r="BS20" s="627" t="s">
        <v>129</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17441519</v>
      </c>
      <c r="CS20" s="624"/>
      <c r="CT20" s="624"/>
      <c r="CU20" s="624"/>
      <c r="CV20" s="624"/>
      <c r="CW20" s="624"/>
      <c r="CX20" s="624"/>
      <c r="CY20" s="625"/>
      <c r="CZ20" s="626">
        <v>100</v>
      </c>
      <c r="DA20" s="626"/>
      <c r="DB20" s="626"/>
      <c r="DC20" s="626"/>
      <c r="DD20" s="632">
        <v>1716709</v>
      </c>
      <c r="DE20" s="624"/>
      <c r="DF20" s="624"/>
      <c r="DG20" s="624"/>
      <c r="DH20" s="624"/>
      <c r="DI20" s="624"/>
      <c r="DJ20" s="624"/>
      <c r="DK20" s="624"/>
      <c r="DL20" s="624"/>
      <c r="DM20" s="624"/>
      <c r="DN20" s="624"/>
      <c r="DO20" s="624"/>
      <c r="DP20" s="625"/>
      <c r="DQ20" s="632">
        <v>10701820</v>
      </c>
      <c r="DR20" s="624"/>
      <c r="DS20" s="624"/>
      <c r="DT20" s="624"/>
      <c r="DU20" s="624"/>
      <c r="DV20" s="624"/>
      <c r="DW20" s="624"/>
      <c r="DX20" s="624"/>
      <c r="DY20" s="624"/>
      <c r="DZ20" s="624"/>
      <c r="EA20" s="624"/>
      <c r="EB20" s="624"/>
      <c r="EC20" s="633"/>
    </row>
    <row r="21" spans="2:133" ht="11.25" customHeight="1">
      <c r="B21" s="620" t="s">
        <v>277</v>
      </c>
      <c r="C21" s="621"/>
      <c r="D21" s="621"/>
      <c r="E21" s="621"/>
      <c r="F21" s="621"/>
      <c r="G21" s="621"/>
      <c r="H21" s="621"/>
      <c r="I21" s="621"/>
      <c r="J21" s="621"/>
      <c r="K21" s="621"/>
      <c r="L21" s="621"/>
      <c r="M21" s="621"/>
      <c r="N21" s="621"/>
      <c r="O21" s="621"/>
      <c r="P21" s="621"/>
      <c r="Q21" s="622"/>
      <c r="R21" s="623">
        <v>5773370</v>
      </c>
      <c r="S21" s="624"/>
      <c r="T21" s="624"/>
      <c r="U21" s="624"/>
      <c r="V21" s="624"/>
      <c r="W21" s="624"/>
      <c r="X21" s="624"/>
      <c r="Y21" s="625"/>
      <c r="Z21" s="626">
        <v>31.8</v>
      </c>
      <c r="AA21" s="626"/>
      <c r="AB21" s="626"/>
      <c r="AC21" s="626"/>
      <c r="AD21" s="627">
        <v>4816489</v>
      </c>
      <c r="AE21" s="627"/>
      <c r="AF21" s="627"/>
      <c r="AG21" s="627"/>
      <c r="AH21" s="627"/>
      <c r="AI21" s="627"/>
      <c r="AJ21" s="627"/>
      <c r="AK21" s="627"/>
      <c r="AL21" s="628">
        <v>54.7</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5508</v>
      </c>
      <c r="BH21" s="624"/>
      <c r="BI21" s="624"/>
      <c r="BJ21" s="624"/>
      <c r="BK21" s="624"/>
      <c r="BL21" s="624"/>
      <c r="BM21" s="624"/>
      <c r="BN21" s="625"/>
      <c r="BO21" s="626">
        <v>0.2</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279</v>
      </c>
      <c r="C22" s="621"/>
      <c r="D22" s="621"/>
      <c r="E22" s="621"/>
      <c r="F22" s="621"/>
      <c r="G22" s="621"/>
      <c r="H22" s="621"/>
      <c r="I22" s="621"/>
      <c r="J22" s="621"/>
      <c r="K22" s="621"/>
      <c r="L22" s="621"/>
      <c r="M22" s="621"/>
      <c r="N22" s="621"/>
      <c r="O22" s="621"/>
      <c r="P22" s="621"/>
      <c r="Q22" s="622"/>
      <c r="R22" s="623">
        <v>4816489</v>
      </c>
      <c r="S22" s="624"/>
      <c r="T22" s="624"/>
      <c r="U22" s="624"/>
      <c r="V22" s="624"/>
      <c r="W22" s="624"/>
      <c r="X22" s="624"/>
      <c r="Y22" s="625"/>
      <c r="Z22" s="626">
        <v>26.5</v>
      </c>
      <c r="AA22" s="626"/>
      <c r="AB22" s="626"/>
      <c r="AC22" s="626"/>
      <c r="AD22" s="627">
        <v>4816489</v>
      </c>
      <c r="AE22" s="627"/>
      <c r="AF22" s="627"/>
      <c r="AG22" s="627"/>
      <c r="AH22" s="627"/>
      <c r="AI22" s="627"/>
      <c r="AJ22" s="627"/>
      <c r="AK22" s="627"/>
      <c r="AL22" s="628">
        <v>54.7</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282</v>
      </c>
      <c r="C23" s="621"/>
      <c r="D23" s="621"/>
      <c r="E23" s="621"/>
      <c r="F23" s="621"/>
      <c r="G23" s="621"/>
      <c r="H23" s="621"/>
      <c r="I23" s="621"/>
      <c r="J23" s="621"/>
      <c r="K23" s="621"/>
      <c r="L23" s="621"/>
      <c r="M23" s="621"/>
      <c r="N23" s="621"/>
      <c r="O23" s="621"/>
      <c r="P23" s="621"/>
      <c r="Q23" s="622"/>
      <c r="R23" s="623">
        <v>956881</v>
      </c>
      <c r="S23" s="624"/>
      <c r="T23" s="624"/>
      <c r="U23" s="624"/>
      <c r="V23" s="624"/>
      <c r="W23" s="624"/>
      <c r="X23" s="624"/>
      <c r="Y23" s="625"/>
      <c r="Z23" s="626">
        <v>5.3</v>
      </c>
      <c r="AA23" s="626"/>
      <c r="AB23" s="626"/>
      <c r="AC23" s="626"/>
      <c r="AD23" s="627" t="s">
        <v>129</v>
      </c>
      <c r="AE23" s="627"/>
      <c r="AF23" s="627"/>
      <c r="AG23" s="627"/>
      <c r="AH23" s="627"/>
      <c r="AI23" s="627"/>
      <c r="AJ23" s="627"/>
      <c r="AK23" s="627"/>
      <c r="AL23" s="628" t="s">
        <v>129</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c r="B24" s="620" t="s">
        <v>289</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129</v>
      </c>
      <c r="BP24" s="626"/>
      <c r="BQ24" s="626"/>
      <c r="BR24" s="626"/>
      <c r="BS24" s="627" t="s">
        <v>242</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8548215</v>
      </c>
      <c r="CS24" s="613"/>
      <c r="CT24" s="613"/>
      <c r="CU24" s="613"/>
      <c r="CV24" s="613"/>
      <c r="CW24" s="613"/>
      <c r="CX24" s="613"/>
      <c r="CY24" s="614"/>
      <c r="CZ24" s="617">
        <v>49</v>
      </c>
      <c r="DA24" s="618"/>
      <c r="DB24" s="618"/>
      <c r="DC24" s="634"/>
      <c r="DD24" s="658">
        <v>5678779</v>
      </c>
      <c r="DE24" s="613"/>
      <c r="DF24" s="613"/>
      <c r="DG24" s="613"/>
      <c r="DH24" s="613"/>
      <c r="DI24" s="613"/>
      <c r="DJ24" s="613"/>
      <c r="DK24" s="614"/>
      <c r="DL24" s="658">
        <v>5565823</v>
      </c>
      <c r="DM24" s="613"/>
      <c r="DN24" s="613"/>
      <c r="DO24" s="613"/>
      <c r="DP24" s="613"/>
      <c r="DQ24" s="613"/>
      <c r="DR24" s="613"/>
      <c r="DS24" s="613"/>
      <c r="DT24" s="613"/>
      <c r="DU24" s="613"/>
      <c r="DV24" s="614"/>
      <c r="DW24" s="617">
        <v>62.4</v>
      </c>
      <c r="DX24" s="618"/>
      <c r="DY24" s="618"/>
      <c r="DZ24" s="618"/>
      <c r="EA24" s="618"/>
      <c r="EB24" s="618"/>
      <c r="EC24" s="619"/>
    </row>
    <row r="25" spans="2:133" ht="11.25" customHeight="1">
      <c r="B25" s="620" t="s">
        <v>292</v>
      </c>
      <c r="C25" s="621"/>
      <c r="D25" s="621"/>
      <c r="E25" s="621"/>
      <c r="F25" s="621"/>
      <c r="G25" s="621"/>
      <c r="H25" s="621"/>
      <c r="I25" s="621"/>
      <c r="J25" s="621"/>
      <c r="K25" s="621"/>
      <c r="L25" s="621"/>
      <c r="M25" s="621"/>
      <c r="N25" s="621"/>
      <c r="O25" s="621"/>
      <c r="P25" s="621"/>
      <c r="Q25" s="622"/>
      <c r="R25" s="623">
        <v>9722003</v>
      </c>
      <c r="S25" s="624"/>
      <c r="T25" s="624"/>
      <c r="U25" s="624"/>
      <c r="V25" s="624"/>
      <c r="W25" s="624"/>
      <c r="X25" s="624"/>
      <c r="Y25" s="625"/>
      <c r="Z25" s="626">
        <v>53.5</v>
      </c>
      <c r="AA25" s="626"/>
      <c r="AB25" s="626"/>
      <c r="AC25" s="626"/>
      <c r="AD25" s="627">
        <v>8765122</v>
      </c>
      <c r="AE25" s="627"/>
      <c r="AF25" s="627"/>
      <c r="AG25" s="627"/>
      <c r="AH25" s="627"/>
      <c r="AI25" s="627"/>
      <c r="AJ25" s="627"/>
      <c r="AK25" s="627"/>
      <c r="AL25" s="628">
        <v>99.5</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138</v>
      </c>
      <c r="BP25" s="626"/>
      <c r="BQ25" s="626"/>
      <c r="BR25" s="626"/>
      <c r="BS25" s="627" t="s">
        <v>129</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2659280</v>
      </c>
      <c r="CS25" s="655"/>
      <c r="CT25" s="655"/>
      <c r="CU25" s="655"/>
      <c r="CV25" s="655"/>
      <c r="CW25" s="655"/>
      <c r="CX25" s="655"/>
      <c r="CY25" s="656"/>
      <c r="CZ25" s="628">
        <v>15.2</v>
      </c>
      <c r="DA25" s="653"/>
      <c r="DB25" s="653"/>
      <c r="DC25" s="657"/>
      <c r="DD25" s="632">
        <v>2482168</v>
      </c>
      <c r="DE25" s="655"/>
      <c r="DF25" s="655"/>
      <c r="DG25" s="655"/>
      <c r="DH25" s="655"/>
      <c r="DI25" s="655"/>
      <c r="DJ25" s="655"/>
      <c r="DK25" s="656"/>
      <c r="DL25" s="632">
        <v>2423802</v>
      </c>
      <c r="DM25" s="655"/>
      <c r="DN25" s="655"/>
      <c r="DO25" s="655"/>
      <c r="DP25" s="655"/>
      <c r="DQ25" s="655"/>
      <c r="DR25" s="655"/>
      <c r="DS25" s="655"/>
      <c r="DT25" s="655"/>
      <c r="DU25" s="655"/>
      <c r="DV25" s="656"/>
      <c r="DW25" s="628">
        <v>27.2</v>
      </c>
      <c r="DX25" s="653"/>
      <c r="DY25" s="653"/>
      <c r="DZ25" s="653"/>
      <c r="EA25" s="653"/>
      <c r="EB25" s="653"/>
      <c r="EC25" s="654"/>
    </row>
    <row r="26" spans="2:133" ht="11.25" customHeight="1">
      <c r="B26" s="620" t="s">
        <v>295</v>
      </c>
      <c r="C26" s="621"/>
      <c r="D26" s="621"/>
      <c r="E26" s="621"/>
      <c r="F26" s="621"/>
      <c r="G26" s="621"/>
      <c r="H26" s="621"/>
      <c r="I26" s="621"/>
      <c r="J26" s="621"/>
      <c r="K26" s="621"/>
      <c r="L26" s="621"/>
      <c r="M26" s="621"/>
      <c r="N26" s="621"/>
      <c r="O26" s="621"/>
      <c r="P26" s="621"/>
      <c r="Q26" s="622"/>
      <c r="R26" s="623">
        <v>3467</v>
      </c>
      <c r="S26" s="624"/>
      <c r="T26" s="624"/>
      <c r="U26" s="624"/>
      <c r="V26" s="624"/>
      <c r="W26" s="624"/>
      <c r="X26" s="624"/>
      <c r="Y26" s="625"/>
      <c r="Z26" s="626">
        <v>0</v>
      </c>
      <c r="AA26" s="626"/>
      <c r="AB26" s="626"/>
      <c r="AC26" s="626"/>
      <c r="AD26" s="627">
        <v>3467</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242</v>
      </c>
      <c r="BP26" s="626"/>
      <c r="BQ26" s="626"/>
      <c r="BR26" s="626"/>
      <c r="BS26" s="627" t="s">
        <v>129</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1580009</v>
      </c>
      <c r="CS26" s="624"/>
      <c r="CT26" s="624"/>
      <c r="CU26" s="624"/>
      <c r="CV26" s="624"/>
      <c r="CW26" s="624"/>
      <c r="CX26" s="624"/>
      <c r="CY26" s="625"/>
      <c r="CZ26" s="628">
        <v>9.1</v>
      </c>
      <c r="DA26" s="653"/>
      <c r="DB26" s="653"/>
      <c r="DC26" s="657"/>
      <c r="DD26" s="632">
        <v>1505800</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c r="B27" s="620" t="s">
        <v>298</v>
      </c>
      <c r="C27" s="621"/>
      <c r="D27" s="621"/>
      <c r="E27" s="621"/>
      <c r="F27" s="621"/>
      <c r="G27" s="621"/>
      <c r="H27" s="621"/>
      <c r="I27" s="621"/>
      <c r="J27" s="621"/>
      <c r="K27" s="621"/>
      <c r="L27" s="621"/>
      <c r="M27" s="621"/>
      <c r="N27" s="621"/>
      <c r="O27" s="621"/>
      <c r="P27" s="621"/>
      <c r="Q27" s="622"/>
      <c r="R27" s="623">
        <v>83073</v>
      </c>
      <c r="S27" s="624"/>
      <c r="T27" s="624"/>
      <c r="U27" s="624"/>
      <c r="V27" s="624"/>
      <c r="W27" s="624"/>
      <c r="X27" s="624"/>
      <c r="Y27" s="625"/>
      <c r="Z27" s="626">
        <v>0.5</v>
      </c>
      <c r="AA27" s="626"/>
      <c r="AB27" s="626"/>
      <c r="AC27" s="626"/>
      <c r="AD27" s="627" t="s">
        <v>129</v>
      </c>
      <c r="AE27" s="627"/>
      <c r="AF27" s="627"/>
      <c r="AG27" s="627"/>
      <c r="AH27" s="627"/>
      <c r="AI27" s="627"/>
      <c r="AJ27" s="627"/>
      <c r="AK27" s="627"/>
      <c r="AL27" s="628" t="s">
        <v>129</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3050864</v>
      </c>
      <c r="BH27" s="624"/>
      <c r="BI27" s="624"/>
      <c r="BJ27" s="624"/>
      <c r="BK27" s="624"/>
      <c r="BL27" s="624"/>
      <c r="BM27" s="624"/>
      <c r="BN27" s="625"/>
      <c r="BO27" s="626">
        <v>100</v>
      </c>
      <c r="BP27" s="626"/>
      <c r="BQ27" s="626"/>
      <c r="BR27" s="626"/>
      <c r="BS27" s="627">
        <v>34312</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3651463</v>
      </c>
      <c r="CS27" s="655"/>
      <c r="CT27" s="655"/>
      <c r="CU27" s="655"/>
      <c r="CV27" s="655"/>
      <c r="CW27" s="655"/>
      <c r="CX27" s="655"/>
      <c r="CY27" s="656"/>
      <c r="CZ27" s="628">
        <v>20.9</v>
      </c>
      <c r="DA27" s="653"/>
      <c r="DB27" s="653"/>
      <c r="DC27" s="657"/>
      <c r="DD27" s="632">
        <v>1045926</v>
      </c>
      <c r="DE27" s="655"/>
      <c r="DF27" s="655"/>
      <c r="DG27" s="655"/>
      <c r="DH27" s="655"/>
      <c r="DI27" s="655"/>
      <c r="DJ27" s="655"/>
      <c r="DK27" s="656"/>
      <c r="DL27" s="632">
        <v>991336</v>
      </c>
      <c r="DM27" s="655"/>
      <c r="DN27" s="655"/>
      <c r="DO27" s="655"/>
      <c r="DP27" s="655"/>
      <c r="DQ27" s="655"/>
      <c r="DR27" s="655"/>
      <c r="DS27" s="655"/>
      <c r="DT27" s="655"/>
      <c r="DU27" s="655"/>
      <c r="DV27" s="656"/>
      <c r="DW27" s="628">
        <v>11.1</v>
      </c>
      <c r="DX27" s="653"/>
      <c r="DY27" s="653"/>
      <c r="DZ27" s="653"/>
      <c r="EA27" s="653"/>
      <c r="EB27" s="653"/>
      <c r="EC27" s="654"/>
    </row>
    <row r="28" spans="2:133" ht="11.25" customHeight="1">
      <c r="B28" s="620" t="s">
        <v>301</v>
      </c>
      <c r="C28" s="621"/>
      <c r="D28" s="621"/>
      <c r="E28" s="621"/>
      <c r="F28" s="621"/>
      <c r="G28" s="621"/>
      <c r="H28" s="621"/>
      <c r="I28" s="621"/>
      <c r="J28" s="621"/>
      <c r="K28" s="621"/>
      <c r="L28" s="621"/>
      <c r="M28" s="621"/>
      <c r="N28" s="621"/>
      <c r="O28" s="621"/>
      <c r="P28" s="621"/>
      <c r="Q28" s="622"/>
      <c r="R28" s="623">
        <v>130164</v>
      </c>
      <c r="S28" s="624"/>
      <c r="T28" s="624"/>
      <c r="U28" s="624"/>
      <c r="V28" s="624"/>
      <c r="W28" s="624"/>
      <c r="X28" s="624"/>
      <c r="Y28" s="625"/>
      <c r="Z28" s="626">
        <v>0.7</v>
      </c>
      <c r="AA28" s="626"/>
      <c r="AB28" s="626"/>
      <c r="AC28" s="626"/>
      <c r="AD28" s="627">
        <v>10392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2237472</v>
      </c>
      <c r="CS28" s="624"/>
      <c r="CT28" s="624"/>
      <c r="CU28" s="624"/>
      <c r="CV28" s="624"/>
      <c r="CW28" s="624"/>
      <c r="CX28" s="624"/>
      <c r="CY28" s="625"/>
      <c r="CZ28" s="628">
        <v>12.8</v>
      </c>
      <c r="DA28" s="653"/>
      <c r="DB28" s="653"/>
      <c r="DC28" s="657"/>
      <c r="DD28" s="632">
        <v>2150685</v>
      </c>
      <c r="DE28" s="624"/>
      <c r="DF28" s="624"/>
      <c r="DG28" s="624"/>
      <c r="DH28" s="624"/>
      <c r="DI28" s="624"/>
      <c r="DJ28" s="624"/>
      <c r="DK28" s="625"/>
      <c r="DL28" s="632">
        <v>2150685</v>
      </c>
      <c r="DM28" s="624"/>
      <c r="DN28" s="624"/>
      <c r="DO28" s="624"/>
      <c r="DP28" s="624"/>
      <c r="DQ28" s="624"/>
      <c r="DR28" s="624"/>
      <c r="DS28" s="624"/>
      <c r="DT28" s="624"/>
      <c r="DU28" s="624"/>
      <c r="DV28" s="625"/>
      <c r="DW28" s="628">
        <v>24.1</v>
      </c>
      <c r="DX28" s="653"/>
      <c r="DY28" s="653"/>
      <c r="DZ28" s="653"/>
      <c r="EA28" s="653"/>
      <c r="EB28" s="653"/>
      <c r="EC28" s="654"/>
    </row>
    <row r="29" spans="2:133" ht="11.25" customHeight="1">
      <c r="B29" s="620" t="s">
        <v>303</v>
      </c>
      <c r="C29" s="621"/>
      <c r="D29" s="621"/>
      <c r="E29" s="621"/>
      <c r="F29" s="621"/>
      <c r="G29" s="621"/>
      <c r="H29" s="621"/>
      <c r="I29" s="621"/>
      <c r="J29" s="621"/>
      <c r="K29" s="621"/>
      <c r="L29" s="621"/>
      <c r="M29" s="621"/>
      <c r="N29" s="621"/>
      <c r="O29" s="621"/>
      <c r="P29" s="621"/>
      <c r="Q29" s="622"/>
      <c r="R29" s="623">
        <v>43053</v>
      </c>
      <c r="S29" s="624"/>
      <c r="T29" s="624"/>
      <c r="U29" s="624"/>
      <c r="V29" s="624"/>
      <c r="W29" s="624"/>
      <c r="X29" s="624"/>
      <c r="Y29" s="625"/>
      <c r="Z29" s="626">
        <v>0.2</v>
      </c>
      <c r="AA29" s="626"/>
      <c r="AB29" s="626"/>
      <c r="AC29" s="626"/>
      <c r="AD29" s="627" t="s">
        <v>129</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72</v>
      </c>
      <c r="CG29" s="621"/>
      <c r="CH29" s="621"/>
      <c r="CI29" s="621"/>
      <c r="CJ29" s="621"/>
      <c r="CK29" s="621"/>
      <c r="CL29" s="621"/>
      <c r="CM29" s="621"/>
      <c r="CN29" s="621"/>
      <c r="CO29" s="621"/>
      <c r="CP29" s="621"/>
      <c r="CQ29" s="622"/>
      <c r="CR29" s="623">
        <v>2237472</v>
      </c>
      <c r="CS29" s="655"/>
      <c r="CT29" s="655"/>
      <c r="CU29" s="655"/>
      <c r="CV29" s="655"/>
      <c r="CW29" s="655"/>
      <c r="CX29" s="655"/>
      <c r="CY29" s="656"/>
      <c r="CZ29" s="628">
        <v>12.8</v>
      </c>
      <c r="DA29" s="653"/>
      <c r="DB29" s="653"/>
      <c r="DC29" s="657"/>
      <c r="DD29" s="632">
        <v>2150685</v>
      </c>
      <c r="DE29" s="655"/>
      <c r="DF29" s="655"/>
      <c r="DG29" s="655"/>
      <c r="DH29" s="655"/>
      <c r="DI29" s="655"/>
      <c r="DJ29" s="655"/>
      <c r="DK29" s="656"/>
      <c r="DL29" s="632">
        <v>2150685</v>
      </c>
      <c r="DM29" s="655"/>
      <c r="DN29" s="655"/>
      <c r="DO29" s="655"/>
      <c r="DP29" s="655"/>
      <c r="DQ29" s="655"/>
      <c r="DR29" s="655"/>
      <c r="DS29" s="655"/>
      <c r="DT29" s="655"/>
      <c r="DU29" s="655"/>
      <c r="DV29" s="656"/>
      <c r="DW29" s="628">
        <v>24.1</v>
      </c>
      <c r="DX29" s="653"/>
      <c r="DY29" s="653"/>
      <c r="DZ29" s="653"/>
      <c r="EA29" s="653"/>
      <c r="EB29" s="653"/>
      <c r="EC29" s="654"/>
    </row>
    <row r="30" spans="2:133" ht="11.25" customHeight="1">
      <c r="B30" s="620" t="s">
        <v>305</v>
      </c>
      <c r="C30" s="621"/>
      <c r="D30" s="621"/>
      <c r="E30" s="621"/>
      <c r="F30" s="621"/>
      <c r="G30" s="621"/>
      <c r="H30" s="621"/>
      <c r="I30" s="621"/>
      <c r="J30" s="621"/>
      <c r="K30" s="621"/>
      <c r="L30" s="621"/>
      <c r="M30" s="621"/>
      <c r="N30" s="621"/>
      <c r="O30" s="621"/>
      <c r="P30" s="621"/>
      <c r="Q30" s="622"/>
      <c r="R30" s="623">
        <v>2800938</v>
      </c>
      <c r="S30" s="624"/>
      <c r="T30" s="624"/>
      <c r="U30" s="624"/>
      <c r="V30" s="624"/>
      <c r="W30" s="624"/>
      <c r="X30" s="624"/>
      <c r="Y30" s="625"/>
      <c r="Z30" s="626">
        <v>15.4</v>
      </c>
      <c r="AA30" s="626"/>
      <c r="AB30" s="626"/>
      <c r="AC30" s="626"/>
      <c r="AD30" s="627" t="s">
        <v>129</v>
      </c>
      <c r="AE30" s="627"/>
      <c r="AF30" s="627"/>
      <c r="AG30" s="627"/>
      <c r="AH30" s="627"/>
      <c r="AI30" s="627"/>
      <c r="AJ30" s="627"/>
      <c r="AK30" s="627"/>
      <c r="AL30" s="628" t="s">
        <v>138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2153969</v>
      </c>
      <c r="CS30" s="624"/>
      <c r="CT30" s="624"/>
      <c r="CU30" s="624"/>
      <c r="CV30" s="624"/>
      <c r="CW30" s="624"/>
      <c r="CX30" s="624"/>
      <c r="CY30" s="625"/>
      <c r="CZ30" s="628">
        <v>12.3</v>
      </c>
      <c r="DA30" s="653"/>
      <c r="DB30" s="653"/>
      <c r="DC30" s="657"/>
      <c r="DD30" s="632">
        <v>2067182</v>
      </c>
      <c r="DE30" s="624"/>
      <c r="DF30" s="624"/>
      <c r="DG30" s="624"/>
      <c r="DH30" s="624"/>
      <c r="DI30" s="624"/>
      <c r="DJ30" s="624"/>
      <c r="DK30" s="625"/>
      <c r="DL30" s="632">
        <v>2067182</v>
      </c>
      <c r="DM30" s="624"/>
      <c r="DN30" s="624"/>
      <c r="DO30" s="624"/>
      <c r="DP30" s="624"/>
      <c r="DQ30" s="624"/>
      <c r="DR30" s="624"/>
      <c r="DS30" s="624"/>
      <c r="DT30" s="624"/>
      <c r="DU30" s="624"/>
      <c r="DV30" s="625"/>
      <c r="DW30" s="628">
        <v>23.2</v>
      </c>
      <c r="DX30" s="653"/>
      <c r="DY30" s="653"/>
      <c r="DZ30" s="653"/>
      <c r="EA30" s="653"/>
      <c r="EB30" s="653"/>
      <c r="EC30" s="654"/>
    </row>
    <row r="31" spans="2:133" ht="11.25" customHeight="1">
      <c r="B31" s="636" t="s">
        <v>309</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129</v>
      </c>
      <c r="AM31" s="629"/>
      <c r="AN31" s="629"/>
      <c r="AO31" s="630"/>
      <c r="AP31" s="669" t="s">
        <v>310</v>
      </c>
      <c r="AQ31" s="670"/>
      <c r="AR31" s="670"/>
      <c r="AS31" s="670"/>
      <c r="AT31" s="675" t="s">
        <v>311</v>
      </c>
      <c r="AU31" s="218"/>
      <c r="AV31" s="218"/>
      <c r="AW31" s="218"/>
      <c r="AX31" s="609" t="s">
        <v>188</v>
      </c>
      <c r="AY31" s="610"/>
      <c r="AZ31" s="610"/>
      <c r="BA31" s="610"/>
      <c r="BB31" s="610"/>
      <c r="BC31" s="610"/>
      <c r="BD31" s="610"/>
      <c r="BE31" s="610"/>
      <c r="BF31" s="611"/>
      <c r="BG31" s="679">
        <v>99.6</v>
      </c>
      <c r="BH31" s="667"/>
      <c r="BI31" s="667"/>
      <c r="BJ31" s="667"/>
      <c r="BK31" s="667"/>
      <c r="BL31" s="667"/>
      <c r="BM31" s="618">
        <v>98.2</v>
      </c>
      <c r="BN31" s="667"/>
      <c r="BO31" s="667"/>
      <c r="BP31" s="667"/>
      <c r="BQ31" s="668"/>
      <c r="BR31" s="679">
        <v>99.3</v>
      </c>
      <c r="BS31" s="667"/>
      <c r="BT31" s="667"/>
      <c r="BU31" s="667"/>
      <c r="BV31" s="667"/>
      <c r="BW31" s="667"/>
      <c r="BX31" s="618">
        <v>97.7</v>
      </c>
      <c r="BY31" s="667"/>
      <c r="BZ31" s="667"/>
      <c r="CA31" s="667"/>
      <c r="CB31" s="668"/>
      <c r="CD31" s="661"/>
      <c r="CE31" s="662"/>
      <c r="CF31" s="620" t="s">
        <v>312</v>
      </c>
      <c r="CG31" s="621"/>
      <c r="CH31" s="621"/>
      <c r="CI31" s="621"/>
      <c r="CJ31" s="621"/>
      <c r="CK31" s="621"/>
      <c r="CL31" s="621"/>
      <c r="CM31" s="621"/>
      <c r="CN31" s="621"/>
      <c r="CO31" s="621"/>
      <c r="CP31" s="621"/>
      <c r="CQ31" s="622"/>
      <c r="CR31" s="623">
        <v>83503</v>
      </c>
      <c r="CS31" s="655"/>
      <c r="CT31" s="655"/>
      <c r="CU31" s="655"/>
      <c r="CV31" s="655"/>
      <c r="CW31" s="655"/>
      <c r="CX31" s="655"/>
      <c r="CY31" s="656"/>
      <c r="CZ31" s="628">
        <v>0.5</v>
      </c>
      <c r="DA31" s="653"/>
      <c r="DB31" s="653"/>
      <c r="DC31" s="657"/>
      <c r="DD31" s="632">
        <v>83503</v>
      </c>
      <c r="DE31" s="655"/>
      <c r="DF31" s="655"/>
      <c r="DG31" s="655"/>
      <c r="DH31" s="655"/>
      <c r="DI31" s="655"/>
      <c r="DJ31" s="655"/>
      <c r="DK31" s="656"/>
      <c r="DL31" s="632">
        <v>83503</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313</v>
      </c>
      <c r="C32" s="621"/>
      <c r="D32" s="621"/>
      <c r="E32" s="621"/>
      <c r="F32" s="621"/>
      <c r="G32" s="621"/>
      <c r="H32" s="621"/>
      <c r="I32" s="621"/>
      <c r="J32" s="621"/>
      <c r="K32" s="621"/>
      <c r="L32" s="621"/>
      <c r="M32" s="621"/>
      <c r="N32" s="621"/>
      <c r="O32" s="621"/>
      <c r="P32" s="621"/>
      <c r="Q32" s="622"/>
      <c r="R32" s="623">
        <v>1843287</v>
      </c>
      <c r="S32" s="624"/>
      <c r="T32" s="624"/>
      <c r="U32" s="624"/>
      <c r="V32" s="624"/>
      <c r="W32" s="624"/>
      <c r="X32" s="624"/>
      <c r="Y32" s="625"/>
      <c r="Z32" s="626">
        <v>10.1</v>
      </c>
      <c r="AA32" s="626"/>
      <c r="AB32" s="626"/>
      <c r="AC32" s="626"/>
      <c r="AD32" s="627" t="s">
        <v>129</v>
      </c>
      <c r="AE32" s="627"/>
      <c r="AF32" s="627"/>
      <c r="AG32" s="627"/>
      <c r="AH32" s="627"/>
      <c r="AI32" s="627"/>
      <c r="AJ32" s="627"/>
      <c r="AK32" s="627"/>
      <c r="AL32" s="628" t="s">
        <v>242</v>
      </c>
      <c r="AM32" s="629"/>
      <c r="AN32" s="629"/>
      <c r="AO32" s="630"/>
      <c r="AP32" s="671"/>
      <c r="AQ32" s="672"/>
      <c r="AR32" s="672"/>
      <c r="AS32" s="672"/>
      <c r="AT32" s="676"/>
      <c r="AU32" s="214" t="s">
        <v>314</v>
      </c>
      <c r="AX32" s="620" t="s">
        <v>315</v>
      </c>
      <c r="AY32" s="621"/>
      <c r="AZ32" s="621"/>
      <c r="BA32" s="621"/>
      <c r="BB32" s="621"/>
      <c r="BC32" s="621"/>
      <c r="BD32" s="621"/>
      <c r="BE32" s="621"/>
      <c r="BF32" s="622"/>
      <c r="BG32" s="680">
        <v>99.3</v>
      </c>
      <c r="BH32" s="655"/>
      <c r="BI32" s="655"/>
      <c r="BJ32" s="655"/>
      <c r="BK32" s="655"/>
      <c r="BL32" s="655"/>
      <c r="BM32" s="629">
        <v>98.1</v>
      </c>
      <c r="BN32" s="655"/>
      <c r="BO32" s="655"/>
      <c r="BP32" s="655"/>
      <c r="BQ32" s="678"/>
      <c r="BR32" s="680">
        <v>99.6</v>
      </c>
      <c r="BS32" s="655"/>
      <c r="BT32" s="655"/>
      <c r="BU32" s="655"/>
      <c r="BV32" s="655"/>
      <c r="BW32" s="655"/>
      <c r="BX32" s="629">
        <v>97.9</v>
      </c>
      <c r="BY32" s="655"/>
      <c r="BZ32" s="655"/>
      <c r="CA32" s="655"/>
      <c r="CB32" s="678"/>
      <c r="CD32" s="663"/>
      <c r="CE32" s="664"/>
      <c r="CF32" s="620" t="s">
        <v>316</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242</v>
      </c>
      <c r="DA32" s="653"/>
      <c r="DB32" s="653"/>
      <c r="DC32" s="657"/>
      <c r="DD32" s="632" t="s">
        <v>242</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3"/>
      <c r="DY32" s="653"/>
      <c r="DZ32" s="653"/>
      <c r="EA32" s="653"/>
      <c r="EB32" s="653"/>
      <c r="EC32" s="654"/>
    </row>
    <row r="33" spans="2:133" ht="11.25" customHeight="1">
      <c r="B33" s="620" t="s">
        <v>317</v>
      </c>
      <c r="C33" s="621"/>
      <c r="D33" s="621"/>
      <c r="E33" s="621"/>
      <c r="F33" s="621"/>
      <c r="G33" s="621"/>
      <c r="H33" s="621"/>
      <c r="I33" s="621"/>
      <c r="J33" s="621"/>
      <c r="K33" s="621"/>
      <c r="L33" s="621"/>
      <c r="M33" s="621"/>
      <c r="N33" s="621"/>
      <c r="O33" s="621"/>
      <c r="P33" s="621"/>
      <c r="Q33" s="622"/>
      <c r="R33" s="623">
        <v>107457</v>
      </c>
      <c r="S33" s="624"/>
      <c r="T33" s="624"/>
      <c r="U33" s="624"/>
      <c r="V33" s="624"/>
      <c r="W33" s="624"/>
      <c r="X33" s="624"/>
      <c r="Y33" s="625"/>
      <c r="Z33" s="626">
        <v>0.6</v>
      </c>
      <c r="AA33" s="626"/>
      <c r="AB33" s="626"/>
      <c r="AC33" s="626"/>
      <c r="AD33" s="627">
        <v>26365</v>
      </c>
      <c r="AE33" s="627"/>
      <c r="AF33" s="627"/>
      <c r="AG33" s="627"/>
      <c r="AH33" s="627"/>
      <c r="AI33" s="627"/>
      <c r="AJ33" s="627"/>
      <c r="AK33" s="627"/>
      <c r="AL33" s="628">
        <v>0.3</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99.7</v>
      </c>
      <c r="BH33" s="682"/>
      <c r="BI33" s="682"/>
      <c r="BJ33" s="682"/>
      <c r="BK33" s="682"/>
      <c r="BL33" s="682"/>
      <c r="BM33" s="683">
        <v>97.8</v>
      </c>
      <c r="BN33" s="682"/>
      <c r="BO33" s="682"/>
      <c r="BP33" s="682"/>
      <c r="BQ33" s="684"/>
      <c r="BR33" s="681">
        <v>98.9</v>
      </c>
      <c r="BS33" s="682"/>
      <c r="BT33" s="682"/>
      <c r="BU33" s="682"/>
      <c r="BV33" s="682"/>
      <c r="BW33" s="682"/>
      <c r="BX33" s="683">
        <v>97</v>
      </c>
      <c r="BY33" s="682"/>
      <c r="BZ33" s="682"/>
      <c r="CA33" s="682"/>
      <c r="CB33" s="684"/>
      <c r="CD33" s="620" t="s">
        <v>319</v>
      </c>
      <c r="CE33" s="621"/>
      <c r="CF33" s="621"/>
      <c r="CG33" s="621"/>
      <c r="CH33" s="621"/>
      <c r="CI33" s="621"/>
      <c r="CJ33" s="621"/>
      <c r="CK33" s="621"/>
      <c r="CL33" s="621"/>
      <c r="CM33" s="621"/>
      <c r="CN33" s="621"/>
      <c r="CO33" s="621"/>
      <c r="CP33" s="621"/>
      <c r="CQ33" s="622"/>
      <c r="CR33" s="623">
        <v>7159924</v>
      </c>
      <c r="CS33" s="655"/>
      <c r="CT33" s="655"/>
      <c r="CU33" s="655"/>
      <c r="CV33" s="655"/>
      <c r="CW33" s="655"/>
      <c r="CX33" s="655"/>
      <c r="CY33" s="656"/>
      <c r="CZ33" s="628">
        <v>41.1</v>
      </c>
      <c r="DA33" s="653"/>
      <c r="DB33" s="653"/>
      <c r="DC33" s="657"/>
      <c r="DD33" s="632">
        <v>4268195</v>
      </c>
      <c r="DE33" s="655"/>
      <c r="DF33" s="655"/>
      <c r="DG33" s="655"/>
      <c r="DH33" s="655"/>
      <c r="DI33" s="655"/>
      <c r="DJ33" s="655"/>
      <c r="DK33" s="656"/>
      <c r="DL33" s="632">
        <v>2629170</v>
      </c>
      <c r="DM33" s="655"/>
      <c r="DN33" s="655"/>
      <c r="DO33" s="655"/>
      <c r="DP33" s="655"/>
      <c r="DQ33" s="655"/>
      <c r="DR33" s="655"/>
      <c r="DS33" s="655"/>
      <c r="DT33" s="655"/>
      <c r="DU33" s="655"/>
      <c r="DV33" s="656"/>
      <c r="DW33" s="628">
        <v>29.5</v>
      </c>
      <c r="DX33" s="653"/>
      <c r="DY33" s="653"/>
      <c r="DZ33" s="653"/>
      <c r="EA33" s="653"/>
      <c r="EB33" s="653"/>
      <c r="EC33" s="654"/>
    </row>
    <row r="34" spans="2:133" ht="11.25" customHeight="1">
      <c r="B34" s="620" t="s">
        <v>320</v>
      </c>
      <c r="C34" s="621"/>
      <c r="D34" s="621"/>
      <c r="E34" s="621"/>
      <c r="F34" s="621"/>
      <c r="G34" s="621"/>
      <c r="H34" s="621"/>
      <c r="I34" s="621"/>
      <c r="J34" s="621"/>
      <c r="K34" s="621"/>
      <c r="L34" s="621"/>
      <c r="M34" s="621"/>
      <c r="N34" s="621"/>
      <c r="O34" s="621"/>
      <c r="P34" s="621"/>
      <c r="Q34" s="622"/>
      <c r="R34" s="623">
        <v>1622710</v>
      </c>
      <c r="S34" s="624"/>
      <c r="T34" s="624"/>
      <c r="U34" s="624"/>
      <c r="V34" s="624"/>
      <c r="W34" s="624"/>
      <c r="X34" s="624"/>
      <c r="Y34" s="625"/>
      <c r="Z34" s="626">
        <v>8.9</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2731859</v>
      </c>
      <c r="CS34" s="624"/>
      <c r="CT34" s="624"/>
      <c r="CU34" s="624"/>
      <c r="CV34" s="624"/>
      <c r="CW34" s="624"/>
      <c r="CX34" s="624"/>
      <c r="CY34" s="625"/>
      <c r="CZ34" s="628">
        <v>15.7</v>
      </c>
      <c r="DA34" s="653"/>
      <c r="DB34" s="653"/>
      <c r="DC34" s="657"/>
      <c r="DD34" s="632">
        <v>1353985</v>
      </c>
      <c r="DE34" s="624"/>
      <c r="DF34" s="624"/>
      <c r="DG34" s="624"/>
      <c r="DH34" s="624"/>
      <c r="DI34" s="624"/>
      <c r="DJ34" s="624"/>
      <c r="DK34" s="625"/>
      <c r="DL34" s="632">
        <v>901943</v>
      </c>
      <c r="DM34" s="624"/>
      <c r="DN34" s="624"/>
      <c r="DO34" s="624"/>
      <c r="DP34" s="624"/>
      <c r="DQ34" s="624"/>
      <c r="DR34" s="624"/>
      <c r="DS34" s="624"/>
      <c r="DT34" s="624"/>
      <c r="DU34" s="624"/>
      <c r="DV34" s="625"/>
      <c r="DW34" s="628">
        <v>10.1</v>
      </c>
      <c r="DX34" s="653"/>
      <c r="DY34" s="653"/>
      <c r="DZ34" s="653"/>
      <c r="EA34" s="653"/>
      <c r="EB34" s="653"/>
      <c r="EC34" s="654"/>
    </row>
    <row r="35" spans="2:133" ht="11.25" customHeight="1">
      <c r="B35" s="620" t="s">
        <v>322</v>
      </c>
      <c r="C35" s="621"/>
      <c r="D35" s="621"/>
      <c r="E35" s="621"/>
      <c r="F35" s="621"/>
      <c r="G35" s="621"/>
      <c r="H35" s="621"/>
      <c r="I35" s="621"/>
      <c r="J35" s="621"/>
      <c r="K35" s="621"/>
      <c r="L35" s="621"/>
      <c r="M35" s="621"/>
      <c r="N35" s="621"/>
      <c r="O35" s="621"/>
      <c r="P35" s="621"/>
      <c r="Q35" s="622"/>
      <c r="R35" s="623">
        <v>415123</v>
      </c>
      <c r="S35" s="624"/>
      <c r="T35" s="624"/>
      <c r="U35" s="624"/>
      <c r="V35" s="624"/>
      <c r="W35" s="624"/>
      <c r="X35" s="624"/>
      <c r="Y35" s="625"/>
      <c r="Z35" s="626">
        <v>2.2999999999999998</v>
      </c>
      <c r="AA35" s="626"/>
      <c r="AB35" s="626"/>
      <c r="AC35" s="626"/>
      <c r="AD35" s="627" t="s">
        <v>129</v>
      </c>
      <c r="AE35" s="627"/>
      <c r="AF35" s="627"/>
      <c r="AG35" s="627"/>
      <c r="AH35" s="627"/>
      <c r="AI35" s="627"/>
      <c r="AJ35" s="627"/>
      <c r="AK35" s="627"/>
      <c r="AL35" s="628" t="s">
        <v>129</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109639</v>
      </c>
      <c r="CS35" s="655"/>
      <c r="CT35" s="655"/>
      <c r="CU35" s="655"/>
      <c r="CV35" s="655"/>
      <c r="CW35" s="655"/>
      <c r="CX35" s="655"/>
      <c r="CY35" s="656"/>
      <c r="CZ35" s="628">
        <v>0.6</v>
      </c>
      <c r="DA35" s="653"/>
      <c r="DB35" s="653"/>
      <c r="DC35" s="657"/>
      <c r="DD35" s="632">
        <v>64708</v>
      </c>
      <c r="DE35" s="655"/>
      <c r="DF35" s="655"/>
      <c r="DG35" s="655"/>
      <c r="DH35" s="655"/>
      <c r="DI35" s="655"/>
      <c r="DJ35" s="655"/>
      <c r="DK35" s="656"/>
      <c r="DL35" s="632">
        <v>61146</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326</v>
      </c>
      <c r="C36" s="621"/>
      <c r="D36" s="621"/>
      <c r="E36" s="621"/>
      <c r="F36" s="621"/>
      <c r="G36" s="621"/>
      <c r="H36" s="621"/>
      <c r="I36" s="621"/>
      <c r="J36" s="621"/>
      <c r="K36" s="621"/>
      <c r="L36" s="621"/>
      <c r="M36" s="621"/>
      <c r="N36" s="621"/>
      <c r="O36" s="621"/>
      <c r="P36" s="621"/>
      <c r="Q36" s="622"/>
      <c r="R36" s="623">
        <v>826675</v>
      </c>
      <c r="S36" s="624"/>
      <c r="T36" s="624"/>
      <c r="U36" s="624"/>
      <c r="V36" s="624"/>
      <c r="W36" s="624"/>
      <c r="X36" s="624"/>
      <c r="Y36" s="625"/>
      <c r="Z36" s="626">
        <v>4.5999999999999996</v>
      </c>
      <c r="AA36" s="626"/>
      <c r="AB36" s="626"/>
      <c r="AC36" s="626"/>
      <c r="AD36" s="627" t="s">
        <v>129</v>
      </c>
      <c r="AE36" s="627"/>
      <c r="AF36" s="627"/>
      <c r="AG36" s="627"/>
      <c r="AH36" s="627"/>
      <c r="AI36" s="627"/>
      <c r="AJ36" s="627"/>
      <c r="AK36" s="627"/>
      <c r="AL36" s="628" t="s">
        <v>129</v>
      </c>
      <c r="AM36" s="629"/>
      <c r="AN36" s="629"/>
      <c r="AO36" s="630"/>
      <c r="AP36" s="222"/>
      <c r="AQ36" s="689" t="s">
        <v>327</v>
      </c>
      <c r="AR36" s="690"/>
      <c r="AS36" s="690"/>
      <c r="AT36" s="690"/>
      <c r="AU36" s="690"/>
      <c r="AV36" s="690"/>
      <c r="AW36" s="690"/>
      <c r="AX36" s="690"/>
      <c r="AY36" s="691"/>
      <c r="AZ36" s="612">
        <v>1975624</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54006</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1386088</v>
      </c>
      <c r="CS36" s="624"/>
      <c r="CT36" s="624"/>
      <c r="CU36" s="624"/>
      <c r="CV36" s="624"/>
      <c r="CW36" s="624"/>
      <c r="CX36" s="624"/>
      <c r="CY36" s="625"/>
      <c r="CZ36" s="628">
        <v>7.9</v>
      </c>
      <c r="DA36" s="653"/>
      <c r="DB36" s="653"/>
      <c r="DC36" s="657"/>
      <c r="DD36" s="632">
        <v>1052924</v>
      </c>
      <c r="DE36" s="624"/>
      <c r="DF36" s="624"/>
      <c r="DG36" s="624"/>
      <c r="DH36" s="624"/>
      <c r="DI36" s="624"/>
      <c r="DJ36" s="624"/>
      <c r="DK36" s="625"/>
      <c r="DL36" s="632">
        <v>466293</v>
      </c>
      <c r="DM36" s="624"/>
      <c r="DN36" s="624"/>
      <c r="DO36" s="624"/>
      <c r="DP36" s="624"/>
      <c r="DQ36" s="624"/>
      <c r="DR36" s="624"/>
      <c r="DS36" s="624"/>
      <c r="DT36" s="624"/>
      <c r="DU36" s="624"/>
      <c r="DV36" s="625"/>
      <c r="DW36" s="628">
        <v>5.2</v>
      </c>
      <c r="DX36" s="653"/>
      <c r="DY36" s="653"/>
      <c r="DZ36" s="653"/>
      <c r="EA36" s="653"/>
      <c r="EB36" s="653"/>
      <c r="EC36" s="654"/>
    </row>
    <row r="37" spans="2:133" ht="11.25" customHeight="1">
      <c r="B37" s="620" t="s">
        <v>330</v>
      </c>
      <c r="C37" s="621"/>
      <c r="D37" s="621"/>
      <c r="E37" s="621"/>
      <c r="F37" s="621"/>
      <c r="G37" s="621"/>
      <c r="H37" s="621"/>
      <c r="I37" s="621"/>
      <c r="J37" s="621"/>
      <c r="K37" s="621"/>
      <c r="L37" s="621"/>
      <c r="M37" s="621"/>
      <c r="N37" s="621"/>
      <c r="O37" s="621"/>
      <c r="P37" s="621"/>
      <c r="Q37" s="622"/>
      <c r="R37" s="623">
        <v>134756</v>
      </c>
      <c r="S37" s="624"/>
      <c r="T37" s="624"/>
      <c r="U37" s="624"/>
      <c r="V37" s="624"/>
      <c r="W37" s="624"/>
      <c r="X37" s="624"/>
      <c r="Y37" s="625"/>
      <c r="Z37" s="626">
        <v>0.7</v>
      </c>
      <c r="AA37" s="626"/>
      <c r="AB37" s="626"/>
      <c r="AC37" s="626"/>
      <c r="AD37" s="627">
        <v>50</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256024</v>
      </c>
      <c r="BA37" s="624"/>
      <c r="BB37" s="624"/>
      <c r="BC37" s="624"/>
      <c r="BD37" s="655"/>
      <c r="BE37" s="655"/>
      <c r="BF37" s="678"/>
      <c r="BG37" s="620" t="s">
        <v>332</v>
      </c>
      <c r="BH37" s="621"/>
      <c r="BI37" s="621"/>
      <c r="BJ37" s="621"/>
      <c r="BK37" s="621"/>
      <c r="BL37" s="621"/>
      <c r="BM37" s="621"/>
      <c r="BN37" s="621"/>
      <c r="BO37" s="621"/>
      <c r="BP37" s="621"/>
      <c r="BQ37" s="621"/>
      <c r="BR37" s="621"/>
      <c r="BS37" s="621"/>
      <c r="BT37" s="621"/>
      <c r="BU37" s="622"/>
      <c r="BV37" s="623">
        <v>-11614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104078</v>
      </c>
      <c r="CS37" s="655"/>
      <c r="CT37" s="655"/>
      <c r="CU37" s="655"/>
      <c r="CV37" s="655"/>
      <c r="CW37" s="655"/>
      <c r="CX37" s="655"/>
      <c r="CY37" s="656"/>
      <c r="CZ37" s="628">
        <v>0.6</v>
      </c>
      <c r="DA37" s="653"/>
      <c r="DB37" s="653"/>
      <c r="DC37" s="657"/>
      <c r="DD37" s="632">
        <v>103931</v>
      </c>
      <c r="DE37" s="655"/>
      <c r="DF37" s="655"/>
      <c r="DG37" s="655"/>
      <c r="DH37" s="655"/>
      <c r="DI37" s="655"/>
      <c r="DJ37" s="655"/>
      <c r="DK37" s="656"/>
      <c r="DL37" s="632">
        <v>64596</v>
      </c>
      <c r="DM37" s="655"/>
      <c r="DN37" s="655"/>
      <c r="DO37" s="655"/>
      <c r="DP37" s="655"/>
      <c r="DQ37" s="655"/>
      <c r="DR37" s="655"/>
      <c r="DS37" s="655"/>
      <c r="DT37" s="655"/>
      <c r="DU37" s="655"/>
      <c r="DV37" s="656"/>
      <c r="DW37" s="628">
        <v>0.7</v>
      </c>
      <c r="DX37" s="653"/>
      <c r="DY37" s="653"/>
      <c r="DZ37" s="653"/>
      <c r="EA37" s="653"/>
      <c r="EB37" s="653"/>
      <c r="EC37" s="654"/>
    </row>
    <row r="38" spans="2:133" ht="11.25" customHeight="1">
      <c r="B38" s="620" t="s">
        <v>334</v>
      </c>
      <c r="C38" s="621"/>
      <c r="D38" s="621"/>
      <c r="E38" s="621"/>
      <c r="F38" s="621"/>
      <c r="G38" s="621"/>
      <c r="H38" s="621"/>
      <c r="I38" s="621"/>
      <c r="J38" s="621"/>
      <c r="K38" s="621"/>
      <c r="L38" s="621"/>
      <c r="M38" s="621"/>
      <c r="N38" s="621"/>
      <c r="O38" s="621"/>
      <c r="P38" s="621"/>
      <c r="Q38" s="622"/>
      <c r="R38" s="623">
        <v>434637</v>
      </c>
      <c r="S38" s="624"/>
      <c r="T38" s="624"/>
      <c r="U38" s="624"/>
      <c r="V38" s="624"/>
      <c r="W38" s="624"/>
      <c r="X38" s="624"/>
      <c r="Y38" s="625"/>
      <c r="Z38" s="626">
        <v>2.4</v>
      </c>
      <c r="AA38" s="626"/>
      <c r="AB38" s="626"/>
      <c r="AC38" s="626"/>
      <c r="AD38" s="627" t="s">
        <v>129</v>
      </c>
      <c r="AE38" s="627"/>
      <c r="AF38" s="627"/>
      <c r="AG38" s="627"/>
      <c r="AH38" s="627"/>
      <c r="AI38" s="627"/>
      <c r="AJ38" s="627"/>
      <c r="AK38" s="627"/>
      <c r="AL38" s="628" t="s">
        <v>129</v>
      </c>
      <c r="AM38" s="629"/>
      <c r="AN38" s="629"/>
      <c r="AO38" s="630"/>
      <c r="AQ38" s="686" t="s">
        <v>335</v>
      </c>
      <c r="AR38" s="687"/>
      <c r="AS38" s="687"/>
      <c r="AT38" s="687"/>
      <c r="AU38" s="687"/>
      <c r="AV38" s="687"/>
      <c r="AW38" s="687"/>
      <c r="AX38" s="687"/>
      <c r="AY38" s="688"/>
      <c r="AZ38" s="623">
        <v>147982</v>
      </c>
      <c r="BA38" s="624"/>
      <c r="BB38" s="624"/>
      <c r="BC38" s="624"/>
      <c r="BD38" s="655"/>
      <c r="BE38" s="655"/>
      <c r="BF38" s="678"/>
      <c r="BG38" s="620" t="s">
        <v>336</v>
      </c>
      <c r="BH38" s="621"/>
      <c r="BI38" s="621"/>
      <c r="BJ38" s="621"/>
      <c r="BK38" s="621"/>
      <c r="BL38" s="621"/>
      <c r="BM38" s="621"/>
      <c r="BN38" s="621"/>
      <c r="BO38" s="621"/>
      <c r="BP38" s="621"/>
      <c r="BQ38" s="621"/>
      <c r="BR38" s="621"/>
      <c r="BS38" s="621"/>
      <c r="BT38" s="621"/>
      <c r="BU38" s="622"/>
      <c r="BV38" s="623">
        <v>3690</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1571618</v>
      </c>
      <c r="CS38" s="624"/>
      <c r="CT38" s="624"/>
      <c r="CU38" s="624"/>
      <c r="CV38" s="624"/>
      <c r="CW38" s="624"/>
      <c r="CX38" s="624"/>
      <c r="CY38" s="625"/>
      <c r="CZ38" s="628">
        <v>9</v>
      </c>
      <c r="DA38" s="653"/>
      <c r="DB38" s="653"/>
      <c r="DC38" s="657"/>
      <c r="DD38" s="632">
        <v>1268363</v>
      </c>
      <c r="DE38" s="624"/>
      <c r="DF38" s="624"/>
      <c r="DG38" s="624"/>
      <c r="DH38" s="624"/>
      <c r="DI38" s="624"/>
      <c r="DJ38" s="624"/>
      <c r="DK38" s="625"/>
      <c r="DL38" s="632">
        <v>1199788</v>
      </c>
      <c r="DM38" s="624"/>
      <c r="DN38" s="624"/>
      <c r="DO38" s="624"/>
      <c r="DP38" s="624"/>
      <c r="DQ38" s="624"/>
      <c r="DR38" s="624"/>
      <c r="DS38" s="624"/>
      <c r="DT38" s="624"/>
      <c r="DU38" s="624"/>
      <c r="DV38" s="625"/>
      <c r="DW38" s="628">
        <v>13.5</v>
      </c>
      <c r="DX38" s="653"/>
      <c r="DY38" s="653"/>
      <c r="DZ38" s="653"/>
      <c r="EA38" s="653"/>
      <c r="EB38" s="653"/>
      <c r="EC38" s="654"/>
    </row>
    <row r="39" spans="2:133" ht="11.25" customHeight="1">
      <c r="B39" s="620" t="s">
        <v>338</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339</v>
      </c>
      <c r="AR39" s="687"/>
      <c r="AS39" s="687"/>
      <c r="AT39" s="687"/>
      <c r="AU39" s="687"/>
      <c r="AV39" s="687"/>
      <c r="AW39" s="687"/>
      <c r="AX39" s="687"/>
      <c r="AY39" s="688"/>
      <c r="AZ39" s="623">
        <v>140</v>
      </c>
      <c r="BA39" s="624"/>
      <c r="BB39" s="624"/>
      <c r="BC39" s="624"/>
      <c r="BD39" s="655"/>
      <c r="BE39" s="655"/>
      <c r="BF39" s="678"/>
      <c r="BG39" s="620" t="s">
        <v>340</v>
      </c>
      <c r="BH39" s="621"/>
      <c r="BI39" s="621"/>
      <c r="BJ39" s="621"/>
      <c r="BK39" s="621"/>
      <c r="BL39" s="621"/>
      <c r="BM39" s="621"/>
      <c r="BN39" s="621"/>
      <c r="BO39" s="621"/>
      <c r="BP39" s="621"/>
      <c r="BQ39" s="621"/>
      <c r="BR39" s="621"/>
      <c r="BS39" s="621"/>
      <c r="BT39" s="621"/>
      <c r="BU39" s="622"/>
      <c r="BV39" s="623">
        <v>5365</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1238250</v>
      </c>
      <c r="CS39" s="655"/>
      <c r="CT39" s="655"/>
      <c r="CU39" s="655"/>
      <c r="CV39" s="655"/>
      <c r="CW39" s="655"/>
      <c r="CX39" s="655"/>
      <c r="CY39" s="656"/>
      <c r="CZ39" s="628">
        <v>7.1</v>
      </c>
      <c r="DA39" s="653"/>
      <c r="DB39" s="653"/>
      <c r="DC39" s="657"/>
      <c r="DD39" s="632">
        <v>405745</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c r="B40" s="620" t="s">
        <v>342</v>
      </c>
      <c r="C40" s="621"/>
      <c r="D40" s="621"/>
      <c r="E40" s="621"/>
      <c r="F40" s="621"/>
      <c r="G40" s="621"/>
      <c r="H40" s="621"/>
      <c r="I40" s="621"/>
      <c r="J40" s="621"/>
      <c r="K40" s="621"/>
      <c r="L40" s="621"/>
      <c r="M40" s="621"/>
      <c r="N40" s="621"/>
      <c r="O40" s="621"/>
      <c r="P40" s="621"/>
      <c r="Q40" s="622"/>
      <c r="R40" s="623">
        <v>108137</v>
      </c>
      <c r="S40" s="624"/>
      <c r="T40" s="624"/>
      <c r="U40" s="624"/>
      <c r="V40" s="624"/>
      <c r="W40" s="624"/>
      <c r="X40" s="624"/>
      <c r="Y40" s="625"/>
      <c r="Z40" s="626">
        <v>0.6</v>
      </c>
      <c r="AA40" s="626"/>
      <c r="AB40" s="626"/>
      <c r="AC40" s="626"/>
      <c r="AD40" s="627" t="s">
        <v>129</v>
      </c>
      <c r="AE40" s="627"/>
      <c r="AF40" s="627"/>
      <c r="AG40" s="627"/>
      <c r="AH40" s="627"/>
      <c r="AI40" s="627"/>
      <c r="AJ40" s="627"/>
      <c r="AK40" s="627"/>
      <c r="AL40" s="628" t="s">
        <v>129</v>
      </c>
      <c r="AM40" s="629"/>
      <c r="AN40" s="629"/>
      <c r="AO40" s="630"/>
      <c r="AQ40" s="686" t="s">
        <v>343</v>
      </c>
      <c r="AR40" s="687"/>
      <c r="AS40" s="687"/>
      <c r="AT40" s="687"/>
      <c r="AU40" s="687"/>
      <c r="AV40" s="687"/>
      <c r="AW40" s="687"/>
      <c r="AX40" s="687"/>
      <c r="AY40" s="688"/>
      <c r="AZ40" s="623" t="s">
        <v>129</v>
      </c>
      <c r="BA40" s="624"/>
      <c r="BB40" s="624"/>
      <c r="BC40" s="624"/>
      <c r="BD40" s="655"/>
      <c r="BE40" s="655"/>
      <c r="BF40" s="678"/>
      <c r="BG40" s="671" t="s">
        <v>344</v>
      </c>
      <c r="BH40" s="672"/>
      <c r="BI40" s="672"/>
      <c r="BJ40" s="672"/>
      <c r="BK40" s="672"/>
      <c r="BL40" s="223"/>
      <c r="BM40" s="621" t="s">
        <v>345</v>
      </c>
      <c r="BN40" s="621"/>
      <c r="BO40" s="621"/>
      <c r="BP40" s="621"/>
      <c r="BQ40" s="621"/>
      <c r="BR40" s="621"/>
      <c r="BS40" s="621"/>
      <c r="BT40" s="621"/>
      <c r="BU40" s="622"/>
      <c r="BV40" s="623">
        <v>89</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122470</v>
      </c>
      <c r="CS40" s="624"/>
      <c r="CT40" s="624"/>
      <c r="CU40" s="624"/>
      <c r="CV40" s="624"/>
      <c r="CW40" s="624"/>
      <c r="CX40" s="624"/>
      <c r="CY40" s="625"/>
      <c r="CZ40" s="628">
        <v>0.7</v>
      </c>
      <c r="DA40" s="653"/>
      <c r="DB40" s="653"/>
      <c r="DC40" s="657"/>
      <c r="DD40" s="632">
        <v>122470</v>
      </c>
      <c r="DE40" s="624"/>
      <c r="DF40" s="624"/>
      <c r="DG40" s="624"/>
      <c r="DH40" s="624"/>
      <c r="DI40" s="624"/>
      <c r="DJ40" s="624"/>
      <c r="DK40" s="625"/>
      <c r="DL40" s="632" t="s">
        <v>129</v>
      </c>
      <c r="DM40" s="624"/>
      <c r="DN40" s="624"/>
      <c r="DO40" s="624"/>
      <c r="DP40" s="624"/>
      <c r="DQ40" s="624"/>
      <c r="DR40" s="624"/>
      <c r="DS40" s="624"/>
      <c r="DT40" s="624"/>
      <c r="DU40" s="624"/>
      <c r="DV40" s="625"/>
      <c r="DW40" s="628" t="s">
        <v>242</v>
      </c>
      <c r="DX40" s="653"/>
      <c r="DY40" s="653"/>
      <c r="DZ40" s="653"/>
      <c r="EA40" s="653"/>
      <c r="EB40" s="653"/>
      <c r="EC40" s="654"/>
    </row>
    <row r="41" spans="2:133" ht="11.25" customHeight="1">
      <c r="B41" s="644" t="s">
        <v>347</v>
      </c>
      <c r="C41" s="645"/>
      <c r="D41" s="645"/>
      <c r="E41" s="645"/>
      <c r="F41" s="645"/>
      <c r="G41" s="645"/>
      <c r="H41" s="645"/>
      <c r="I41" s="645"/>
      <c r="J41" s="645"/>
      <c r="K41" s="645"/>
      <c r="L41" s="645"/>
      <c r="M41" s="645"/>
      <c r="N41" s="645"/>
      <c r="O41" s="645"/>
      <c r="P41" s="645"/>
      <c r="Q41" s="646"/>
      <c r="R41" s="695">
        <v>18167343</v>
      </c>
      <c r="S41" s="696"/>
      <c r="T41" s="696"/>
      <c r="U41" s="696"/>
      <c r="V41" s="696"/>
      <c r="W41" s="696"/>
      <c r="X41" s="696"/>
      <c r="Y41" s="700"/>
      <c r="Z41" s="701">
        <v>100</v>
      </c>
      <c r="AA41" s="701"/>
      <c r="AB41" s="701"/>
      <c r="AC41" s="701"/>
      <c r="AD41" s="702">
        <v>8805396</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325614</v>
      </c>
      <c r="BA41" s="624"/>
      <c r="BB41" s="624"/>
      <c r="BC41" s="624"/>
      <c r="BD41" s="655"/>
      <c r="BE41" s="655"/>
      <c r="BF41" s="678"/>
      <c r="BG41" s="671"/>
      <c r="BH41" s="672"/>
      <c r="BI41" s="672"/>
      <c r="BJ41" s="672"/>
      <c r="BK41" s="672"/>
      <c r="BL41" s="223"/>
      <c r="BM41" s="621" t="s">
        <v>349</v>
      </c>
      <c r="BN41" s="621"/>
      <c r="BO41" s="621"/>
      <c r="BP41" s="621"/>
      <c r="BQ41" s="621"/>
      <c r="BR41" s="621"/>
      <c r="BS41" s="621"/>
      <c r="BT41" s="621"/>
      <c r="BU41" s="622"/>
      <c r="BV41" s="623" t="s">
        <v>129</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351</v>
      </c>
      <c r="AR42" s="693"/>
      <c r="AS42" s="693"/>
      <c r="AT42" s="693"/>
      <c r="AU42" s="693"/>
      <c r="AV42" s="693"/>
      <c r="AW42" s="693"/>
      <c r="AX42" s="693"/>
      <c r="AY42" s="694"/>
      <c r="AZ42" s="695">
        <v>1245864</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576</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1733380</v>
      </c>
      <c r="CS42" s="655"/>
      <c r="CT42" s="655"/>
      <c r="CU42" s="655"/>
      <c r="CV42" s="655"/>
      <c r="CW42" s="655"/>
      <c r="CX42" s="655"/>
      <c r="CY42" s="656"/>
      <c r="CZ42" s="628">
        <v>9.9</v>
      </c>
      <c r="DA42" s="653"/>
      <c r="DB42" s="653"/>
      <c r="DC42" s="657"/>
      <c r="DD42" s="632">
        <v>754846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354</v>
      </c>
      <c r="CD43" s="620" t="s">
        <v>355</v>
      </c>
      <c r="CE43" s="621"/>
      <c r="CF43" s="621"/>
      <c r="CG43" s="621"/>
      <c r="CH43" s="621"/>
      <c r="CI43" s="621"/>
      <c r="CJ43" s="621"/>
      <c r="CK43" s="621"/>
      <c r="CL43" s="621"/>
      <c r="CM43" s="621"/>
      <c r="CN43" s="621"/>
      <c r="CO43" s="621"/>
      <c r="CP43" s="621"/>
      <c r="CQ43" s="622"/>
      <c r="CR43" s="623">
        <v>51743</v>
      </c>
      <c r="CS43" s="655"/>
      <c r="CT43" s="655"/>
      <c r="CU43" s="655"/>
      <c r="CV43" s="655"/>
      <c r="CW43" s="655"/>
      <c r="CX43" s="655"/>
      <c r="CY43" s="656"/>
      <c r="CZ43" s="628">
        <v>0.3</v>
      </c>
      <c r="DA43" s="653"/>
      <c r="DB43" s="653"/>
      <c r="DC43" s="657"/>
      <c r="DD43" s="632">
        <v>51743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357</v>
      </c>
      <c r="CG44" s="621"/>
      <c r="CH44" s="621"/>
      <c r="CI44" s="621"/>
      <c r="CJ44" s="621"/>
      <c r="CK44" s="621"/>
      <c r="CL44" s="621"/>
      <c r="CM44" s="621"/>
      <c r="CN44" s="621"/>
      <c r="CO44" s="621"/>
      <c r="CP44" s="621"/>
      <c r="CQ44" s="622"/>
      <c r="CR44" s="623">
        <v>1716709</v>
      </c>
      <c r="CS44" s="624"/>
      <c r="CT44" s="624"/>
      <c r="CU44" s="624"/>
      <c r="CV44" s="624"/>
      <c r="CW44" s="624"/>
      <c r="CX44" s="624"/>
      <c r="CY44" s="625"/>
      <c r="CZ44" s="628">
        <v>9.8000000000000007</v>
      </c>
      <c r="DA44" s="629"/>
      <c r="DB44" s="629"/>
      <c r="DC44" s="635"/>
      <c r="DD44" s="632">
        <v>742209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744641</v>
      </c>
      <c r="CS45" s="655"/>
      <c r="CT45" s="655"/>
      <c r="CU45" s="655"/>
      <c r="CV45" s="655"/>
      <c r="CW45" s="655"/>
      <c r="CX45" s="655"/>
      <c r="CY45" s="656"/>
      <c r="CZ45" s="628">
        <v>4.3</v>
      </c>
      <c r="DA45" s="653"/>
      <c r="DB45" s="653"/>
      <c r="DC45" s="657"/>
      <c r="DD45" s="632">
        <v>80089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360</v>
      </c>
      <c r="CG46" s="621"/>
      <c r="CH46" s="621"/>
      <c r="CI46" s="621"/>
      <c r="CJ46" s="621"/>
      <c r="CK46" s="621"/>
      <c r="CL46" s="621"/>
      <c r="CM46" s="621"/>
      <c r="CN46" s="621"/>
      <c r="CO46" s="621"/>
      <c r="CP46" s="621"/>
      <c r="CQ46" s="622"/>
      <c r="CR46" s="623">
        <v>893275</v>
      </c>
      <c r="CS46" s="624"/>
      <c r="CT46" s="624"/>
      <c r="CU46" s="624"/>
      <c r="CV46" s="624"/>
      <c r="CW46" s="624"/>
      <c r="CX46" s="624"/>
      <c r="CY46" s="625"/>
      <c r="CZ46" s="628">
        <v>5.0999999999999996</v>
      </c>
      <c r="DA46" s="629"/>
      <c r="DB46" s="629"/>
      <c r="DC46" s="635"/>
      <c r="DD46" s="632">
        <v>640127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361</v>
      </c>
      <c r="CG47" s="621"/>
      <c r="CH47" s="621"/>
      <c r="CI47" s="621"/>
      <c r="CJ47" s="621"/>
      <c r="CK47" s="621"/>
      <c r="CL47" s="621"/>
      <c r="CM47" s="621"/>
      <c r="CN47" s="621"/>
      <c r="CO47" s="621"/>
      <c r="CP47" s="621"/>
      <c r="CQ47" s="622"/>
      <c r="CR47" s="623">
        <v>16671</v>
      </c>
      <c r="CS47" s="655"/>
      <c r="CT47" s="655"/>
      <c r="CU47" s="655"/>
      <c r="CV47" s="655"/>
      <c r="CW47" s="655"/>
      <c r="CX47" s="655"/>
      <c r="CY47" s="656"/>
      <c r="CZ47" s="628">
        <v>0.1</v>
      </c>
      <c r="DA47" s="653"/>
      <c r="DB47" s="653"/>
      <c r="DC47" s="657"/>
      <c r="DD47" s="632">
        <v>12637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362</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363</v>
      </c>
      <c r="CE49" s="645"/>
      <c r="CF49" s="645"/>
      <c r="CG49" s="645"/>
      <c r="CH49" s="645"/>
      <c r="CI49" s="645"/>
      <c r="CJ49" s="645"/>
      <c r="CK49" s="645"/>
      <c r="CL49" s="645"/>
      <c r="CM49" s="645"/>
      <c r="CN49" s="645"/>
      <c r="CO49" s="645"/>
      <c r="CP49" s="645"/>
      <c r="CQ49" s="646"/>
      <c r="CR49" s="695">
        <v>17441519</v>
      </c>
      <c r="CS49" s="682"/>
      <c r="CT49" s="682"/>
      <c r="CU49" s="682"/>
      <c r="CV49" s="682"/>
      <c r="CW49" s="682"/>
      <c r="CX49" s="682"/>
      <c r="CY49" s="711"/>
      <c r="CZ49" s="703">
        <v>100</v>
      </c>
      <c r="DA49" s="712"/>
      <c r="DB49" s="712"/>
      <c r="DC49" s="713"/>
      <c r="DD49" s="714">
        <v>10701820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54WboF88BAhmB4sxJqbFTLmy/AqZ9FymEL7HEy2cxmbpbdbNUes57Pc1auNfhXfHr7f4oE4cqNzAOC9ByloUQ==" saltValue="H/dSMJVmigk+xFDoxjzJe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386</v>
      </c>
      <c r="C7" s="750"/>
      <c r="D7" s="750"/>
      <c r="E7" s="750"/>
      <c r="F7" s="750"/>
      <c r="G7" s="750"/>
      <c r="H7" s="750"/>
      <c r="I7" s="750"/>
      <c r="J7" s="750"/>
      <c r="K7" s="750"/>
      <c r="L7" s="750"/>
      <c r="M7" s="750"/>
      <c r="N7" s="750"/>
      <c r="O7" s="750"/>
      <c r="P7" s="751"/>
      <c r="Q7" s="752">
        <v>18203</v>
      </c>
      <c r="R7" s="753"/>
      <c r="S7" s="753"/>
      <c r="T7" s="753"/>
      <c r="U7" s="753"/>
      <c r="V7" s="753">
        <v>17477</v>
      </c>
      <c r="W7" s="753"/>
      <c r="X7" s="753"/>
      <c r="Y7" s="753"/>
      <c r="Z7" s="753"/>
      <c r="AA7" s="753">
        <v>726</v>
      </c>
      <c r="AB7" s="753"/>
      <c r="AC7" s="753"/>
      <c r="AD7" s="753"/>
      <c r="AE7" s="754"/>
      <c r="AF7" s="755">
        <v>663</v>
      </c>
      <c r="AG7" s="756"/>
      <c r="AH7" s="756"/>
      <c r="AI7" s="756"/>
      <c r="AJ7" s="757"/>
      <c r="AK7" s="758"/>
      <c r="AL7" s="759"/>
      <c r="AM7" s="759"/>
      <c r="AN7" s="759"/>
      <c r="AO7" s="759"/>
      <c r="AP7" s="759">
        <v>17848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578</v>
      </c>
      <c r="BT7" s="747"/>
      <c r="BU7" s="747"/>
      <c r="BV7" s="747"/>
      <c r="BW7" s="747"/>
      <c r="BX7" s="747"/>
      <c r="BY7" s="747"/>
      <c r="BZ7" s="747"/>
      <c r="CA7" s="747"/>
      <c r="CB7" s="747"/>
      <c r="CC7" s="747"/>
      <c r="CD7" s="747"/>
      <c r="CE7" s="747"/>
      <c r="CF7" s="747"/>
      <c r="CG7" s="762"/>
      <c r="CH7" s="743">
        <v>0</v>
      </c>
      <c r="CI7" s="744"/>
      <c r="CJ7" s="744"/>
      <c r="CK7" s="744"/>
      <c r="CL7" s="745"/>
      <c r="CM7" s="743">
        <v>49</v>
      </c>
      <c r="CN7" s="744"/>
      <c r="CO7" s="744"/>
      <c r="CP7" s="744"/>
      <c r="CQ7" s="745"/>
      <c r="CR7" s="743">
        <v>5</v>
      </c>
      <c r="CS7" s="744"/>
      <c r="CT7" s="744"/>
      <c r="CU7" s="744"/>
      <c r="CV7" s="745"/>
      <c r="CW7" s="743" t="s">
        <v>573</v>
      </c>
      <c r="CX7" s="744"/>
      <c r="CY7" s="744"/>
      <c r="CZ7" s="744"/>
      <c r="DA7" s="745"/>
      <c r="DB7" s="743" t="s">
        <v>573</v>
      </c>
      <c r="DC7" s="744"/>
      <c r="DD7" s="744"/>
      <c r="DE7" s="744"/>
      <c r="DF7" s="745"/>
      <c r="DG7" s="743">
        <v>300</v>
      </c>
      <c r="DH7" s="744"/>
      <c r="DI7" s="744"/>
      <c r="DJ7" s="744"/>
      <c r="DK7" s="745"/>
      <c r="DL7" s="743" t="s">
        <v>573</v>
      </c>
      <c r="DM7" s="744"/>
      <c r="DN7" s="744"/>
      <c r="DO7" s="744"/>
      <c r="DP7" s="745"/>
      <c r="DQ7" s="743">
        <v>46</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579</v>
      </c>
      <c r="BT8" s="774"/>
      <c r="BU8" s="774"/>
      <c r="BV8" s="774"/>
      <c r="BW8" s="774"/>
      <c r="BX8" s="774"/>
      <c r="BY8" s="774"/>
      <c r="BZ8" s="774"/>
      <c r="CA8" s="774"/>
      <c r="CB8" s="774"/>
      <c r="CC8" s="774"/>
      <c r="CD8" s="774"/>
      <c r="CE8" s="774"/>
      <c r="CF8" s="774"/>
      <c r="CG8" s="775"/>
      <c r="CH8" s="776">
        <v>54</v>
      </c>
      <c r="CI8" s="777"/>
      <c r="CJ8" s="777"/>
      <c r="CK8" s="777"/>
      <c r="CL8" s="778"/>
      <c r="CM8" s="776">
        <v>156</v>
      </c>
      <c r="CN8" s="777"/>
      <c r="CO8" s="777"/>
      <c r="CP8" s="777"/>
      <c r="CQ8" s="778"/>
      <c r="CR8" s="776">
        <v>10</v>
      </c>
      <c r="CS8" s="777"/>
      <c r="CT8" s="777"/>
      <c r="CU8" s="777"/>
      <c r="CV8" s="778"/>
      <c r="CW8" s="776" t="s">
        <v>573</v>
      </c>
      <c r="CX8" s="777"/>
      <c r="CY8" s="777"/>
      <c r="CZ8" s="777"/>
      <c r="DA8" s="778"/>
      <c r="DB8" s="776" t="s">
        <v>507</v>
      </c>
      <c r="DC8" s="777"/>
      <c r="DD8" s="777"/>
      <c r="DE8" s="777"/>
      <c r="DF8" s="778"/>
      <c r="DG8" s="776" t="s">
        <v>507</v>
      </c>
      <c r="DH8" s="777"/>
      <c r="DI8" s="777"/>
      <c r="DJ8" s="777"/>
      <c r="DK8" s="778"/>
      <c r="DL8" s="776" t="s">
        <v>507</v>
      </c>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388</v>
      </c>
      <c r="B23" s="789" t="s">
        <v>389</v>
      </c>
      <c r="C23" s="790"/>
      <c r="D23" s="790"/>
      <c r="E23" s="790"/>
      <c r="F23" s="790"/>
      <c r="G23" s="790"/>
      <c r="H23" s="790"/>
      <c r="I23" s="790"/>
      <c r="J23" s="790"/>
      <c r="K23" s="790"/>
      <c r="L23" s="790"/>
      <c r="M23" s="790"/>
      <c r="N23" s="790"/>
      <c r="O23" s="790"/>
      <c r="P23" s="791"/>
      <c r="Q23" s="792">
        <v>18167</v>
      </c>
      <c r="R23" s="793"/>
      <c r="S23" s="793"/>
      <c r="T23" s="793"/>
      <c r="U23" s="793"/>
      <c r="V23" s="793">
        <v>17442</v>
      </c>
      <c r="W23" s="793"/>
      <c r="X23" s="793"/>
      <c r="Y23" s="793"/>
      <c r="Z23" s="793"/>
      <c r="AA23" s="793">
        <v>726</v>
      </c>
      <c r="AB23" s="793"/>
      <c r="AC23" s="793"/>
      <c r="AD23" s="793"/>
      <c r="AE23" s="794"/>
      <c r="AF23" s="795">
        <v>663</v>
      </c>
      <c r="AG23" s="793"/>
      <c r="AH23" s="793"/>
      <c r="AI23" s="793"/>
      <c r="AJ23" s="796"/>
      <c r="AK23" s="797"/>
      <c r="AL23" s="798"/>
      <c r="AM23" s="798"/>
      <c r="AN23" s="798"/>
      <c r="AO23" s="798"/>
      <c r="AP23" s="793"/>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401</v>
      </c>
      <c r="C28" s="750"/>
      <c r="D28" s="750"/>
      <c r="E28" s="750"/>
      <c r="F28" s="750"/>
      <c r="G28" s="750"/>
      <c r="H28" s="750"/>
      <c r="I28" s="750"/>
      <c r="J28" s="750"/>
      <c r="K28" s="750"/>
      <c r="L28" s="750"/>
      <c r="M28" s="750"/>
      <c r="N28" s="750"/>
      <c r="O28" s="750"/>
      <c r="P28" s="751"/>
      <c r="Q28" s="822">
        <v>4105</v>
      </c>
      <c r="R28" s="823"/>
      <c r="S28" s="823"/>
      <c r="T28" s="823"/>
      <c r="U28" s="823"/>
      <c r="V28" s="823">
        <v>4050</v>
      </c>
      <c r="W28" s="823"/>
      <c r="X28" s="823"/>
      <c r="Y28" s="823"/>
      <c r="Z28" s="823"/>
      <c r="AA28" s="823">
        <v>54</v>
      </c>
      <c r="AB28" s="823"/>
      <c r="AC28" s="823"/>
      <c r="AD28" s="823"/>
      <c r="AE28" s="824"/>
      <c r="AF28" s="825">
        <v>54</v>
      </c>
      <c r="AG28" s="823"/>
      <c r="AH28" s="823"/>
      <c r="AI28" s="823"/>
      <c r="AJ28" s="826"/>
      <c r="AK28" s="827">
        <v>326</v>
      </c>
      <c r="AL28" s="828"/>
      <c r="AM28" s="828"/>
      <c r="AN28" s="828"/>
      <c r="AO28" s="828"/>
      <c r="AP28" s="828" t="s">
        <v>572</v>
      </c>
      <c r="AQ28" s="828"/>
      <c r="AR28" s="828"/>
      <c r="AS28" s="828"/>
      <c r="AT28" s="828"/>
      <c r="AU28" s="828" t="s">
        <v>571</v>
      </c>
      <c r="AV28" s="828"/>
      <c r="AW28" s="828"/>
      <c r="AX28" s="828"/>
      <c r="AY28" s="828"/>
      <c r="AZ28" s="829" t="s">
        <v>571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402</v>
      </c>
      <c r="C29" s="781"/>
      <c r="D29" s="781"/>
      <c r="E29" s="781"/>
      <c r="F29" s="781"/>
      <c r="G29" s="781"/>
      <c r="H29" s="781"/>
      <c r="I29" s="781"/>
      <c r="J29" s="781"/>
      <c r="K29" s="781"/>
      <c r="L29" s="781"/>
      <c r="M29" s="781"/>
      <c r="N29" s="781"/>
      <c r="O29" s="781"/>
      <c r="P29" s="782"/>
      <c r="Q29" s="783">
        <v>3802</v>
      </c>
      <c r="R29" s="784"/>
      <c r="S29" s="784"/>
      <c r="T29" s="784"/>
      <c r="U29" s="784"/>
      <c r="V29" s="784">
        <v>3614</v>
      </c>
      <c r="W29" s="784"/>
      <c r="X29" s="784"/>
      <c r="Y29" s="784"/>
      <c r="Z29" s="784"/>
      <c r="AA29" s="784">
        <v>188</v>
      </c>
      <c r="AB29" s="784"/>
      <c r="AC29" s="784"/>
      <c r="AD29" s="784"/>
      <c r="AE29" s="785"/>
      <c r="AF29" s="786">
        <v>188</v>
      </c>
      <c r="AG29" s="787"/>
      <c r="AH29" s="787"/>
      <c r="AI29" s="787"/>
      <c r="AJ29" s="788"/>
      <c r="AK29" s="834">
        <v>627</v>
      </c>
      <c r="AL29" s="830"/>
      <c r="AM29" s="830"/>
      <c r="AN29" s="830"/>
      <c r="AO29" s="830"/>
      <c r="AP29" s="830" t="s">
        <v>573</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403</v>
      </c>
      <c r="C30" s="781"/>
      <c r="D30" s="781"/>
      <c r="E30" s="781"/>
      <c r="F30" s="781"/>
      <c r="G30" s="781"/>
      <c r="H30" s="781"/>
      <c r="I30" s="781"/>
      <c r="J30" s="781"/>
      <c r="K30" s="781"/>
      <c r="L30" s="781"/>
      <c r="M30" s="781"/>
      <c r="N30" s="781"/>
      <c r="O30" s="781"/>
      <c r="P30" s="782"/>
      <c r="Q30" s="783">
        <v>509</v>
      </c>
      <c r="R30" s="784"/>
      <c r="S30" s="784"/>
      <c r="T30" s="784"/>
      <c r="U30" s="784"/>
      <c r="V30" s="784">
        <v>508</v>
      </c>
      <c r="W30" s="784"/>
      <c r="X30" s="784"/>
      <c r="Y30" s="784"/>
      <c r="Z30" s="784"/>
      <c r="AA30" s="784">
        <v>1</v>
      </c>
      <c r="AB30" s="784"/>
      <c r="AC30" s="784"/>
      <c r="AD30" s="784"/>
      <c r="AE30" s="785"/>
      <c r="AF30" s="786">
        <v>1</v>
      </c>
      <c r="AG30" s="787"/>
      <c r="AH30" s="787"/>
      <c r="AI30" s="787"/>
      <c r="AJ30" s="788"/>
      <c r="AK30" s="834">
        <v>163</v>
      </c>
      <c r="AL30" s="830"/>
      <c r="AM30" s="830"/>
      <c r="AN30" s="830"/>
      <c r="AO30" s="830"/>
      <c r="AP30" s="830" t="s">
        <v>573</v>
      </c>
      <c r="AQ30" s="830"/>
      <c r="AR30" s="830"/>
      <c r="AS30" s="830"/>
      <c r="AT30" s="830"/>
      <c r="AU30" s="830" t="s">
        <v>507</v>
      </c>
      <c r="AV30" s="830"/>
      <c r="AW30" s="830"/>
      <c r="AX30" s="830"/>
      <c r="AY30" s="830"/>
      <c r="AZ30" s="831" t="s">
        <v>507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404</v>
      </c>
      <c r="C31" s="781"/>
      <c r="D31" s="781"/>
      <c r="E31" s="781"/>
      <c r="F31" s="781"/>
      <c r="G31" s="781"/>
      <c r="H31" s="781"/>
      <c r="I31" s="781"/>
      <c r="J31" s="781"/>
      <c r="K31" s="781"/>
      <c r="L31" s="781"/>
      <c r="M31" s="781"/>
      <c r="N31" s="781"/>
      <c r="O31" s="781"/>
      <c r="P31" s="782"/>
      <c r="Q31" s="783">
        <v>642</v>
      </c>
      <c r="R31" s="784"/>
      <c r="S31" s="784"/>
      <c r="T31" s="784"/>
      <c r="U31" s="784"/>
      <c r="V31" s="784">
        <v>592</v>
      </c>
      <c r="W31" s="784"/>
      <c r="X31" s="784"/>
      <c r="Y31" s="784"/>
      <c r="Z31" s="784"/>
      <c r="AA31" s="784">
        <v>49</v>
      </c>
      <c r="AB31" s="784"/>
      <c r="AC31" s="784"/>
      <c r="AD31" s="784"/>
      <c r="AE31" s="785"/>
      <c r="AF31" s="786">
        <v>911</v>
      </c>
      <c r="AG31" s="787"/>
      <c r="AH31" s="787"/>
      <c r="AI31" s="787"/>
      <c r="AJ31" s="788"/>
      <c r="AK31" s="834">
        <v>65</v>
      </c>
      <c r="AL31" s="830"/>
      <c r="AM31" s="830"/>
      <c r="AN31" s="830"/>
      <c r="AO31" s="830"/>
      <c r="AP31" s="830">
        <v>4029</v>
      </c>
      <c r="AQ31" s="830"/>
      <c r="AR31" s="830"/>
      <c r="AS31" s="830"/>
      <c r="AT31" s="830"/>
      <c r="AU31" s="830">
        <v>653</v>
      </c>
      <c r="AV31" s="830"/>
      <c r="AW31" s="830"/>
      <c r="AX31" s="830"/>
      <c r="AY31" s="830"/>
      <c r="AZ31" s="831" t="s">
        <v>507</v>
      </c>
      <c r="BA31" s="831"/>
      <c r="BB31" s="831"/>
      <c r="BC31" s="831"/>
      <c r="BD31" s="831"/>
      <c r="BE31" s="832" t="s">
        <v>405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406</v>
      </c>
      <c r="C32" s="781"/>
      <c r="D32" s="781"/>
      <c r="E32" s="781"/>
      <c r="F32" s="781"/>
      <c r="G32" s="781"/>
      <c r="H32" s="781"/>
      <c r="I32" s="781"/>
      <c r="J32" s="781"/>
      <c r="K32" s="781"/>
      <c r="L32" s="781"/>
      <c r="M32" s="781"/>
      <c r="N32" s="781"/>
      <c r="O32" s="781"/>
      <c r="P32" s="782"/>
      <c r="Q32" s="783">
        <v>484</v>
      </c>
      <c r="R32" s="784"/>
      <c r="S32" s="784"/>
      <c r="T32" s="784"/>
      <c r="U32" s="784"/>
      <c r="V32" s="784">
        <v>461</v>
      </c>
      <c r="W32" s="784"/>
      <c r="X32" s="784"/>
      <c r="Y32" s="784"/>
      <c r="Z32" s="784"/>
      <c r="AA32" s="784">
        <v>23</v>
      </c>
      <c r="AB32" s="784"/>
      <c r="AC32" s="784"/>
      <c r="AD32" s="784"/>
      <c r="AE32" s="785"/>
      <c r="AF32" s="786">
        <v>117</v>
      </c>
      <c r="AG32" s="787"/>
      <c r="AH32" s="787"/>
      <c r="AI32" s="787"/>
      <c r="AJ32" s="788"/>
      <c r="AK32" s="834">
        <v>190</v>
      </c>
      <c r="AL32" s="830"/>
      <c r="AM32" s="830"/>
      <c r="AN32" s="830"/>
      <c r="AO32" s="830"/>
      <c r="AP32" s="830">
        <v>2790</v>
      </c>
      <c r="AQ32" s="830"/>
      <c r="AR32" s="830"/>
      <c r="AS32" s="830"/>
      <c r="AT32" s="830"/>
      <c r="AU32" s="830">
        <v>1830</v>
      </c>
      <c r="AV32" s="830"/>
      <c r="AW32" s="830"/>
      <c r="AX32" s="830"/>
      <c r="AY32" s="830"/>
      <c r="AZ32" s="831" t="s">
        <v>507</v>
      </c>
      <c r="BA32" s="831"/>
      <c r="BB32" s="831"/>
      <c r="BC32" s="831"/>
      <c r="BD32" s="831"/>
      <c r="BE32" s="832" t="s">
        <v>405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407</v>
      </c>
      <c r="C33" s="781"/>
      <c r="D33" s="781"/>
      <c r="E33" s="781"/>
      <c r="F33" s="781"/>
      <c r="G33" s="781"/>
      <c r="H33" s="781"/>
      <c r="I33" s="781"/>
      <c r="J33" s="781"/>
      <c r="K33" s="781"/>
      <c r="L33" s="781"/>
      <c r="M33" s="781"/>
      <c r="N33" s="781"/>
      <c r="O33" s="781"/>
      <c r="P33" s="782"/>
      <c r="Q33" s="783">
        <v>29</v>
      </c>
      <c r="R33" s="784"/>
      <c r="S33" s="784"/>
      <c r="T33" s="784"/>
      <c r="U33" s="784"/>
      <c r="V33" s="784">
        <v>21</v>
      </c>
      <c r="W33" s="784"/>
      <c r="X33" s="784"/>
      <c r="Y33" s="784"/>
      <c r="Z33" s="784"/>
      <c r="AA33" s="784">
        <v>8</v>
      </c>
      <c r="AB33" s="784"/>
      <c r="AC33" s="784"/>
      <c r="AD33" s="784"/>
      <c r="AE33" s="785"/>
      <c r="AF33" s="786">
        <v>26</v>
      </c>
      <c r="AG33" s="787"/>
      <c r="AH33" s="787"/>
      <c r="AI33" s="787"/>
      <c r="AJ33" s="788"/>
      <c r="AK33" s="834">
        <v>16</v>
      </c>
      <c r="AL33" s="830"/>
      <c r="AM33" s="830"/>
      <c r="AN33" s="830"/>
      <c r="AO33" s="830"/>
      <c r="AP33" s="830">
        <v>78</v>
      </c>
      <c r="AQ33" s="830"/>
      <c r="AR33" s="830"/>
      <c r="AS33" s="830"/>
      <c r="AT33" s="830"/>
      <c r="AU33" s="830">
        <v>78</v>
      </c>
      <c r="AV33" s="830"/>
      <c r="AW33" s="830"/>
      <c r="AX33" s="830"/>
      <c r="AY33" s="830"/>
      <c r="AZ33" s="831" t="s">
        <v>507</v>
      </c>
      <c r="BA33" s="831"/>
      <c r="BB33" s="831"/>
      <c r="BC33" s="831"/>
      <c r="BD33" s="831"/>
      <c r="BE33" s="832" t="s">
        <v>405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408</v>
      </c>
      <c r="C34" s="781"/>
      <c r="D34" s="781"/>
      <c r="E34" s="781"/>
      <c r="F34" s="781"/>
      <c r="G34" s="781"/>
      <c r="H34" s="781"/>
      <c r="I34" s="781"/>
      <c r="J34" s="781"/>
      <c r="K34" s="781"/>
      <c r="L34" s="781"/>
      <c r="M34" s="781"/>
      <c r="N34" s="781"/>
      <c r="O34" s="781"/>
      <c r="P34" s="782"/>
      <c r="Q34" s="783">
        <v>0</v>
      </c>
      <c r="R34" s="784"/>
      <c r="S34" s="784"/>
      <c r="T34" s="784"/>
      <c r="U34" s="784"/>
      <c r="V34" s="784">
        <v>0</v>
      </c>
      <c r="W34" s="784"/>
      <c r="X34" s="784"/>
      <c r="Y34" s="784"/>
      <c r="Z34" s="784"/>
      <c r="AA34" s="784" t="s">
        <v>507</v>
      </c>
      <c r="AB34" s="784"/>
      <c r="AC34" s="784"/>
      <c r="AD34" s="784"/>
      <c r="AE34" s="785"/>
      <c r="AF34" s="786" t="s">
        <v>129</v>
      </c>
      <c r="AG34" s="787"/>
      <c r="AH34" s="787"/>
      <c r="AI34" s="787"/>
      <c r="AJ34" s="788"/>
      <c r="AK34" s="834">
        <v>0</v>
      </c>
      <c r="AL34" s="830"/>
      <c r="AM34" s="830"/>
      <c r="AN34" s="830"/>
      <c r="AO34" s="830"/>
      <c r="AP34" s="830" t="s">
        <v>573</v>
      </c>
      <c r="AQ34" s="830"/>
      <c r="AR34" s="830"/>
      <c r="AS34" s="830"/>
      <c r="AT34" s="830"/>
      <c r="AU34" s="830" t="s">
        <v>507</v>
      </c>
      <c r="AV34" s="830"/>
      <c r="AW34" s="830"/>
      <c r="AX34" s="830"/>
      <c r="AY34" s="830"/>
      <c r="AZ34" s="831" t="s">
        <v>507</v>
      </c>
      <c r="BA34" s="831"/>
      <c r="BB34" s="831"/>
      <c r="BC34" s="831"/>
      <c r="BD34" s="831"/>
      <c r="BE34" s="832" t="s">
        <v>409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388</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1296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413</v>
      </c>
      <c r="B66" s="728"/>
      <c r="C66" s="728"/>
      <c r="D66" s="728"/>
      <c r="E66" s="728"/>
      <c r="F66" s="728"/>
      <c r="G66" s="728"/>
      <c r="H66" s="728"/>
      <c r="I66" s="728"/>
      <c r="J66" s="728"/>
      <c r="K66" s="728"/>
      <c r="L66" s="728"/>
      <c r="M66" s="728"/>
      <c r="N66" s="728"/>
      <c r="O66" s="728"/>
      <c r="P66" s="729"/>
      <c r="Q66" s="733" t="s">
        <v>393</v>
      </c>
      <c r="R66" s="734"/>
      <c r="S66" s="734"/>
      <c r="T66" s="734"/>
      <c r="U66" s="735"/>
      <c r="V66" s="733" t="s">
        <v>414</v>
      </c>
      <c r="W66" s="734"/>
      <c r="X66" s="734"/>
      <c r="Y66" s="734"/>
      <c r="Z66" s="735"/>
      <c r="AA66" s="733" t="s">
        <v>395</v>
      </c>
      <c r="AB66" s="734"/>
      <c r="AC66" s="734"/>
      <c r="AD66" s="734"/>
      <c r="AE66" s="735"/>
      <c r="AF66" s="854" t="s">
        <v>415</v>
      </c>
      <c r="AG66" s="815"/>
      <c r="AH66" s="815"/>
      <c r="AI66" s="815"/>
      <c r="AJ66" s="855"/>
      <c r="AK66" s="733" t="s">
        <v>416</v>
      </c>
      <c r="AL66" s="728"/>
      <c r="AM66" s="728"/>
      <c r="AN66" s="728"/>
      <c r="AO66" s="729"/>
      <c r="AP66" s="733" t="s">
        <v>398</v>
      </c>
      <c r="AQ66" s="734"/>
      <c r="AR66" s="734"/>
      <c r="AS66" s="734"/>
      <c r="AT66" s="735"/>
      <c r="AU66" s="733" t="s">
        <v>417</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574</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v>0</v>
      </c>
      <c r="AQ68" s="866"/>
      <c r="AR68" s="866"/>
      <c r="AS68" s="866"/>
      <c r="AT68" s="866"/>
      <c r="AU68" s="866" t="s">
        <v>573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575</v>
      </c>
      <c r="C69" s="874"/>
      <c r="D69" s="874"/>
      <c r="E69" s="874"/>
      <c r="F69" s="874"/>
      <c r="G69" s="874"/>
      <c r="H69" s="874"/>
      <c r="I69" s="874"/>
      <c r="J69" s="874"/>
      <c r="K69" s="874"/>
      <c r="L69" s="874"/>
      <c r="M69" s="874"/>
      <c r="N69" s="874"/>
      <c r="O69" s="874"/>
      <c r="P69" s="875"/>
      <c r="Q69" s="876">
        <v>370</v>
      </c>
      <c r="R69" s="830"/>
      <c r="S69" s="830"/>
      <c r="T69" s="830"/>
      <c r="U69" s="830"/>
      <c r="V69" s="830">
        <v>351</v>
      </c>
      <c r="W69" s="830"/>
      <c r="X69" s="830"/>
      <c r="Y69" s="830"/>
      <c r="Z69" s="830"/>
      <c r="AA69" s="830">
        <v>19</v>
      </c>
      <c r="AB69" s="830"/>
      <c r="AC69" s="830"/>
      <c r="AD69" s="830"/>
      <c r="AE69" s="830"/>
      <c r="AF69" s="830">
        <v>12</v>
      </c>
      <c r="AG69" s="830"/>
      <c r="AH69" s="830"/>
      <c r="AI69" s="830"/>
      <c r="AJ69" s="830"/>
      <c r="AK69" s="830">
        <v>18</v>
      </c>
      <c r="AL69" s="830"/>
      <c r="AM69" s="830"/>
      <c r="AN69" s="830"/>
      <c r="AO69" s="830"/>
      <c r="AP69" s="830">
        <v>0</v>
      </c>
      <c r="AQ69" s="830"/>
      <c r="AR69" s="830"/>
      <c r="AS69" s="830"/>
      <c r="AT69" s="830"/>
      <c r="AU69" s="830" t="s">
        <v>573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576</v>
      </c>
      <c r="C70" s="874"/>
      <c r="D70" s="874"/>
      <c r="E70" s="874"/>
      <c r="F70" s="874"/>
      <c r="G70" s="874"/>
      <c r="H70" s="874"/>
      <c r="I70" s="874"/>
      <c r="J70" s="874"/>
      <c r="K70" s="874"/>
      <c r="L70" s="874"/>
      <c r="M70" s="874"/>
      <c r="N70" s="874"/>
      <c r="O70" s="874"/>
      <c r="P70" s="875"/>
      <c r="Q70" s="876">
        <v>84</v>
      </c>
      <c r="R70" s="830"/>
      <c r="S70" s="830"/>
      <c r="T70" s="830"/>
      <c r="U70" s="830"/>
      <c r="V70" s="830">
        <v>79</v>
      </c>
      <c r="W70" s="830"/>
      <c r="X70" s="830"/>
      <c r="Y70" s="830"/>
      <c r="Z70" s="830"/>
      <c r="AA70" s="830">
        <v>5</v>
      </c>
      <c r="AB70" s="830"/>
      <c r="AC70" s="830"/>
      <c r="AD70" s="830"/>
      <c r="AE70" s="830"/>
      <c r="AF70" s="830">
        <v>5</v>
      </c>
      <c r="AG70" s="830"/>
      <c r="AH70" s="830"/>
      <c r="AI70" s="830"/>
      <c r="AJ70" s="830"/>
      <c r="AK70" s="830">
        <v>5</v>
      </c>
      <c r="AL70" s="830"/>
      <c r="AM70" s="830"/>
      <c r="AN70" s="830"/>
      <c r="AO70" s="830"/>
      <c r="AP70" s="830">
        <v>0</v>
      </c>
      <c r="AQ70" s="830"/>
      <c r="AR70" s="830"/>
      <c r="AS70" s="830"/>
      <c r="AT70" s="830"/>
      <c r="AU70" s="830" t="s">
        <v>573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577</v>
      </c>
      <c r="C71" s="874"/>
      <c r="D71" s="874"/>
      <c r="E71" s="874"/>
      <c r="F71" s="874"/>
      <c r="G71" s="874"/>
      <c r="H71" s="874"/>
      <c r="I71" s="874"/>
      <c r="J71" s="874"/>
      <c r="K71" s="874"/>
      <c r="L71" s="874"/>
      <c r="M71" s="874"/>
      <c r="N71" s="874"/>
      <c r="O71" s="874"/>
      <c r="P71" s="875"/>
      <c r="Q71" s="876">
        <v>288382</v>
      </c>
      <c r="R71" s="830"/>
      <c r="S71" s="830"/>
      <c r="T71" s="830"/>
      <c r="U71" s="830"/>
      <c r="V71" s="830">
        <v>283191</v>
      </c>
      <c r="W71" s="830"/>
      <c r="X71" s="830"/>
      <c r="Y71" s="830"/>
      <c r="Z71" s="830"/>
      <c r="AA71" s="830">
        <v>5190</v>
      </c>
      <c r="AB71" s="830"/>
      <c r="AC71" s="830"/>
      <c r="AD71" s="830"/>
      <c r="AE71" s="830"/>
      <c r="AF71" s="830">
        <v>5190</v>
      </c>
      <c r="AG71" s="830"/>
      <c r="AH71" s="830"/>
      <c r="AI71" s="830"/>
      <c r="AJ71" s="830"/>
      <c r="AK71" s="830">
        <v>0</v>
      </c>
      <c r="AL71" s="830"/>
      <c r="AM71" s="830"/>
      <c r="AN71" s="830"/>
      <c r="AO71" s="830"/>
      <c r="AP71" s="830">
        <v>0</v>
      </c>
      <c r="AQ71" s="830"/>
      <c r="AR71" s="830"/>
      <c r="AS71" s="830"/>
      <c r="AT71" s="830"/>
      <c r="AU71" s="830" t="s">
        <v>573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388</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306</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306</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306</v>
      </c>
      <c r="DR109" s="893"/>
      <c r="DS109" s="893"/>
      <c r="DT109" s="893"/>
      <c r="DU109" s="894"/>
      <c r="DV109" s="892" t="s">
        <v>429</v>
      </c>
      <c r="DW109" s="893"/>
      <c r="DX109" s="893"/>
      <c r="DY109" s="893"/>
      <c r="DZ109" s="895"/>
    </row>
    <row r="110" spans="1:131" s="230" customFormat="1" ht="26.25" customHeight="1">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2114075</v>
      </c>
      <c r="AB110" s="900"/>
      <c r="AC110" s="900"/>
      <c r="AD110" s="900"/>
      <c r="AE110" s="901"/>
      <c r="AF110" s="902">
        <v>2249638</v>
      </c>
      <c r="AG110" s="900"/>
      <c r="AH110" s="900"/>
      <c r="AI110" s="900"/>
      <c r="AJ110" s="901"/>
      <c r="AK110" s="902">
        <v>2237472</v>
      </c>
      <c r="AL110" s="900"/>
      <c r="AM110" s="900"/>
      <c r="AN110" s="900"/>
      <c r="AO110" s="901"/>
      <c r="AP110" s="903">
        <v>30.2</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21044642</v>
      </c>
      <c r="BR110" s="931"/>
      <c r="BS110" s="931"/>
      <c r="BT110" s="931"/>
      <c r="BU110" s="931"/>
      <c r="BV110" s="931">
        <v>19567016</v>
      </c>
      <c r="BW110" s="931"/>
      <c r="BX110" s="931"/>
      <c r="BY110" s="931"/>
      <c r="BZ110" s="931"/>
      <c r="CA110" s="931">
        <v>17847685</v>
      </c>
      <c r="CB110" s="931"/>
      <c r="CC110" s="931"/>
      <c r="CD110" s="931"/>
      <c r="CE110" s="931"/>
      <c r="CF110" s="944">
        <v>240.6</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390</v>
      </c>
      <c r="DM110" s="931"/>
      <c r="DN110" s="931"/>
      <c r="DO110" s="931"/>
      <c r="DP110" s="931"/>
      <c r="DQ110" s="931" t="s">
        <v>435</v>
      </c>
      <c r="DR110" s="931"/>
      <c r="DS110" s="931"/>
      <c r="DT110" s="931"/>
      <c r="DU110" s="931"/>
      <c r="DV110" s="932" t="s">
        <v>435</v>
      </c>
      <c r="DW110" s="932"/>
      <c r="DX110" s="932"/>
      <c r="DY110" s="932"/>
      <c r="DZ110" s="933"/>
    </row>
    <row r="111" spans="1:131" s="230" customFormat="1" ht="26.25" customHeight="1">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390</v>
      </c>
      <c r="AB111" s="938"/>
      <c r="AC111" s="938"/>
      <c r="AD111" s="938"/>
      <c r="AE111" s="939"/>
      <c r="AF111" s="940" t="s">
        <v>435</v>
      </c>
      <c r="AG111" s="938"/>
      <c r="AH111" s="938"/>
      <c r="AI111" s="938"/>
      <c r="AJ111" s="939"/>
      <c r="AK111" s="940" t="s">
        <v>435</v>
      </c>
      <c r="AL111" s="938"/>
      <c r="AM111" s="938"/>
      <c r="AN111" s="938"/>
      <c r="AO111" s="939"/>
      <c r="AP111" s="941" t="s">
        <v>390</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390</v>
      </c>
      <c r="BR111" s="926"/>
      <c r="BS111" s="926"/>
      <c r="BT111" s="926"/>
      <c r="BU111" s="926"/>
      <c r="BV111" s="926" t="s">
        <v>390</v>
      </c>
      <c r="BW111" s="926"/>
      <c r="BX111" s="926"/>
      <c r="BY111" s="926"/>
      <c r="BZ111" s="926"/>
      <c r="CA111" s="926" t="s">
        <v>390</v>
      </c>
      <c r="CB111" s="926"/>
      <c r="CC111" s="926"/>
      <c r="CD111" s="926"/>
      <c r="CE111" s="926"/>
      <c r="CF111" s="920" t="s">
        <v>435</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435</v>
      </c>
      <c r="DM111" s="926"/>
      <c r="DN111" s="926"/>
      <c r="DO111" s="926"/>
      <c r="DP111" s="926"/>
      <c r="DQ111" s="926" t="s">
        <v>435</v>
      </c>
      <c r="DR111" s="926"/>
      <c r="DS111" s="926"/>
      <c r="DT111" s="926"/>
      <c r="DU111" s="926"/>
      <c r="DV111" s="927" t="s">
        <v>439</v>
      </c>
      <c r="DW111" s="927"/>
      <c r="DX111" s="927"/>
      <c r="DY111" s="927"/>
      <c r="DZ111" s="928"/>
    </row>
    <row r="112" spans="1:131" s="230" customFormat="1" ht="26.25" customHeight="1">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390</v>
      </c>
      <c r="AL112" s="959"/>
      <c r="AM112" s="959"/>
      <c r="AN112" s="959"/>
      <c r="AO112" s="960"/>
      <c r="AP112" s="962" t="s">
        <v>390</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3636785</v>
      </c>
      <c r="BR112" s="926"/>
      <c r="BS112" s="926"/>
      <c r="BT112" s="926"/>
      <c r="BU112" s="926"/>
      <c r="BV112" s="926">
        <v>2628362</v>
      </c>
      <c r="BW112" s="926"/>
      <c r="BX112" s="926"/>
      <c r="BY112" s="926"/>
      <c r="BZ112" s="926"/>
      <c r="CA112" s="926">
        <v>2560730</v>
      </c>
      <c r="CB112" s="926"/>
      <c r="CC112" s="926"/>
      <c r="CD112" s="926"/>
      <c r="CE112" s="926"/>
      <c r="CF112" s="920">
        <v>34.5</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390</v>
      </c>
      <c r="DH112" s="926"/>
      <c r="DI112" s="926"/>
      <c r="DJ112" s="926"/>
      <c r="DK112" s="926"/>
      <c r="DL112" s="926" t="s">
        <v>390</v>
      </c>
      <c r="DM112" s="926"/>
      <c r="DN112" s="926"/>
      <c r="DO112" s="926"/>
      <c r="DP112" s="926"/>
      <c r="DQ112" s="926" t="s">
        <v>390</v>
      </c>
      <c r="DR112" s="926"/>
      <c r="DS112" s="926"/>
      <c r="DT112" s="926"/>
      <c r="DU112" s="926"/>
      <c r="DV112" s="927" t="s">
        <v>390</v>
      </c>
      <c r="DW112" s="927"/>
      <c r="DX112" s="927"/>
      <c r="DY112" s="927"/>
      <c r="DZ112" s="928"/>
    </row>
    <row r="113" spans="1:130" s="230" customFormat="1" ht="26.25" customHeight="1">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331927</v>
      </c>
      <c r="AB113" s="938"/>
      <c r="AC113" s="938"/>
      <c r="AD113" s="938"/>
      <c r="AE113" s="939"/>
      <c r="AF113" s="940">
        <v>235522</v>
      </c>
      <c r="AG113" s="938"/>
      <c r="AH113" s="938"/>
      <c r="AI113" s="938"/>
      <c r="AJ113" s="939"/>
      <c r="AK113" s="940">
        <v>208445</v>
      </c>
      <c r="AL113" s="938"/>
      <c r="AM113" s="938"/>
      <c r="AN113" s="938"/>
      <c r="AO113" s="939"/>
      <c r="AP113" s="941">
        <v>2.8</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t="s">
        <v>390</v>
      </c>
      <c r="BR113" s="926"/>
      <c r="BS113" s="926"/>
      <c r="BT113" s="926"/>
      <c r="BU113" s="926"/>
      <c r="BV113" s="926" t="s">
        <v>390</v>
      </c>
      <c r="BW113" s="926"/>
      <c r="BX113" s="926"/>
      <c r="BY113" s="926"/>
      <c r="BZ113" s="926"/>
      <c r="CA113" s="926" t="s">
        <v>390</v>
      </c>
      <c r="CB113" s="926"/>
      <c r="CC113" s="926"/>
      <c r="CD113" s="926"/>
      <c r="CE113" s="926"/>
      <c r="CF113" s="920" t="s">
        <v>390</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390</v>
      </c>
      <c r="DH113" s="959"/>
      <c r="DI113" s="959"/>
      <c r="DJ113" s="959"/>
      <c r="DK113" s="960"/>
      <c r="DL113" s="961" t="s">
        <v>129</v>
      </c>
      <c r="DM113" s="959"/>
      <c r="DN113" s="959"/>
      <c r="DO113" s="959"/>
      <c r="DP113" s="960"/>
      <c r="DQ113" s="961" t="s">
        <v>390</v>
      </c>
      <c r="DR113" s="959"/>
      <c r="DS113" s="959"/>
      <c r="DT113" s="959"/>
      <c r="DU113" s="960"/>
      <c r="DV113" s="962" t="s">
        <v>129</v>
      </c>
      <c r="DW113" s="963"/>
      <c r="DX113" s="963"/>
      <c r="DY113" s="963"/>
      <c r="DZ113" s="964"/>
    </row>
    <row r="114" spans="1:130" s="230" customFormat="1" ht="26.25" customHeight="1">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390</v>
      </c>
      <c r="AB114" s="959"/>
      <c r="AC114" s="959"/>
      <c r="AD114" s="959"/>
      <c r="AE114" s="960"/>
      <c r="AF114" s="961" t="s">
        <v>390</v>
      </c>
      <c r="AG114" s="959"/>
      <c r="AH114" s="959"/>
      <c r="AI114" s="959"/>
      <c r="AJ114" s="960"/>
      <c r="AK114" s="961" t="s">
        <v>129</v>
      </c>
      <c r="AL114" s="959"/>
      <c r="AM114" s="959"/>
      <c r="AN114" s="959"/>
      <c r="AO114" s="960"/>
      <c r="AP114" s="962" t="s">
        <v>390</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2803876</v>
      </c>
      <c r="BR114" s="926"/>
      <c r="BS114" s="926"/>
      <c r="BT114" s="926"/>
      <c r="BU114" s="926"/>
      <c r="BV114" s="926">
        <v>2678959</v>
      </c>
      <c r="BW114" s="926"/>
      <c r="BX114" s="926"/>
      <c r="BY114" s="926"/>
      <c r="BZ114" s="926"/>
      <c r="CA114" s="926">
        <v>2578327</v>
      </c>
      <c r="CB114" s="926"/>
      <c r="CC114" s="926"/>
      <c r="CD114" s="926"/>
      <c r="CE114" s="926"/>
      <c r="CF114" s="920">
        <v>34.799999999999997</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390</v>
      </c>
      <c r="DH114" s="959"/>
      <c r="DI114" s="959"/>
      <c r="DJ114" s="959"/>
      <c r="DK114" s="960"/>
      <c r="DL114" s="961" t="s">
        <v>390</v>
      </c>
      <c r="DM114" s="959"/>
      <c r="DN114" s="959"/>
      <c r="DO114" s="959"/>
      <c r="DP114" s="960"/>
      <c r="DQ114" s="961" t="s">
        <v>390</v>
      </c>
      <c r="DR114" s="959"/>
      <c r="DS114" s="959"/>
      <c r="DT114" s="959"/>
      <c r="DU114" s="960"/>
      <c r="DV114" s="962" t="s">
        <v>129</v>
      </c>
      <c r="DW114" s="963"/>
      <c r="DX114" s="963"/>
      <c r="DY114" s="963"/>
      <c r="DZ114" s="964"/>
    </row>
    <row r="115" spans="1:130" s="230" customFormat="1" ht="26.25" customHeight="1">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28801</v>
      </c>
      <c r="AB115" s="938"/>
      <c r="AC115" s="938"/>
      <c r="AD115" s="938"/>
      <c r="AE115" s="939"/>
      <c r="AF115" s="940">
        <v>163</v>
      </c>
      <c r="AG115" s="938"/>
      <c r="AH115" s="938"/>
      <c r="AI115" s="938"/>
      <c r="AJ115" s="939"/>
      <c r="AK115" s="940">
        <v>133</v>
      </c>
      <c r="AL115" s="938"/>
      <c r="AM115" s="938"/>
      <c r="AN115" s="938"/>
      <c r="AO115" s="939"/>
      <c r="AP115" s="941">
        <v>0</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115175</v>
      </c>
      <c r="BR115" s="926"/>
      <c r="BS115" s="926"/>
      <c r="BT115" s="926"/>
      <c r="BU115" s="926"/>
      <c r="BV115" s="926">
        <v>47277</v>
      </c>
      <c r="BW115" s="926"/>
      <c r="BX115" s="926"/>
      <c r="BY115" s="926"/>
      <c r="BZ115" s="926"/>
      <c r="CA115" s="926">
        <v>45761</v>
      </c>
      <c r="CB115" s="926"/>
      <c r="CC115" s="926"/>
      <c r="CD115" s="926"/>
      <c r="CE115" s="926"/>
      <c r="CF115" s="920">
        <v>0.6</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390</v>
      </c>
      <c r="DR115" s="959"/>
      <c r="DS115" s="959"/>
      <c r="DT115" s="959"/>
      <c r="DU115" s="960"/>
      <c r="DV115" s="962" t="s">
        <v>435</v>
      </c>
      <c r="DW115" s="963"/>
      <c r="DX115" s="963"/>
      <c r="DY115" s="963"/>
      <c r="DZ115" s="964"/>
    </row>
    <row r="116" spans="1:130" s="230" customFormat="1" ht="26.25" customHeight="1">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390</v>
      </c>
      <c r="AB116" s="959"/>
      <c r="AC116" s="959"/>
      <c r="AD116" s="959"/>
      <c r="AE116" s="960"/>
      <c r="AF116" s="961" t="s">
        <v>390</v>
      </c>
      <c r="AG116" s="959"/>
      <c r="AH116" s="959"/>
      <c r="AI116" s="959"/>
      <c r="AJ116" s="960"/>
      <c r="AK116" s="961" t="s">
        <v>390</v>
      </c>
      <c r="AL116" s="959"/>
      <c r="AM116" s="959"/>
      <c r="AN116" s="959"/>
      <c r="AO116" s="960"/>
      <c r="AP116" s="962" t="s">
        <v>129</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390</v>
      </c>
      <c r="BR116" s="926"/>
      <c r="BS116" s="926"/>
      <c r="BT116" s="926"/>
      <c r="BU116" s="926"/>
      <c r="BV116" s="926" t="s">
        <v>435</v>
      </c>
      <c r="BW116" s="926"/>
      <c r="BX116" s="926"/>
      <c r="BY116" s="926"/>
      <c r="BZ116" s="926"/>
      <c r="CA116" s="926" t="s">
        <v>129</v>
      </c>
      <c r="CB116" s="926"/>
      <c r="CC116" s="926"/>
      <c r="CD116" s="926"/>
      <c r="CE116" s="926"/>
      <c r="CF116" s="920" t="s">
        <v>390</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390</v>
      </c>
      <c r="DH116" s="959"/>
      <c r="DI116" s="959"/>
      <c r="DJ116" s="959"/>
      <c r="DK116" s="960"/>
      <c r="DL116" s="961" t="s">
        <v>129</v>
      </c>
      <c r="DM116" s="959"/>
      <c r="DN116" s="959"/>
      <c r="DO116" s="959"/>
      <c r="DP116" s="960"/>
      <c r="DQ116" s="961" t="s">
        <v>390</v>
      </c>
      <c r="DR116" s="959"/>
      <c r="DS116" s="959"/>
      <c r="DT116" s="959"/>
      <c r="DU116" s="960"/>
      <c r="DV116" s="962" t="s">
        <v>390</v>
      </c>
      <c r="DW116" s="963"/>
      <c r="DX116" s="963"/>
      <c r="DY116" s="963"/>
      <c r="DZ116" s="964"/>
    </row>
    <row r="117" spans="1:130" s="230" customFormat="1" ht="26.25" customHeight="1">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2474803</v>
      </c>
      <c r="AB117" s="979"/>
      <c r="AC117" s="979"/>
      <c r="AD117" s="979"/>
      <c r="AE117" s="980"/>
      <c r="AF117" s="981">
        <v>2485323</v>
      </c>
      <c r="AG117" s="979"/>
      <c r="AH117" s="979"/>
      <c r="AI117" s="979"/>
      <c r="AJ117" s="980"/>
      <c r="AK117" s="981">
        <v>2446050</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129</v>
      </c>
      <c r="BW117" s="926"/>
      <c r="BX117" s="926"/>
      <c r="BY117" s="926"/>
      <c r="BZ117" s="926"/>
      <c r="CA117" s="926" t="s">
        <v>129</v>
      </c>
      <c r="CB117" s="926"/>
      <c r="CC117" s="926"/>
      <c r="CD117" s="926"/>
      <c r="CE117" s="926"/>
      <c r="CF117" s="920" t="s">
        <v>435</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435</v>
      </c>
      <c r="DR117" s="959"/>
      <c r="DS117" s="959"/>
      <c r="DT117" s="959"/>
      <c r="DU117" s="960"/>
      <c r="DV117" s="962" t="s">
        <v>129</v>
      </c>
      <c r="DW117" s="963"/>
      <c r="DX117" s="963"/>
      <c r="DY117" s="963"/>
      <c r="DZ117" s="964"/>
    </row>
    <row r="118" spans="1:130" s="230" customFormat="1" ht="26.25" customHeight="1">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306</v>
      </c>
      <c r="AL118" s="893"/>
      <c r="AM118" s="893"/>
      <c r="AN118" s="893"/>
      <c r="AO118" s="894"/>
      <c r="AP118" s="970" t="s">
        <v>429</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435</v>
      </c>
      <c r="BW118" s="1000"/>
      <c r="BX118" s="1000"/>
      <c r="BY118" s="1000"/>
      <c r="BZ118" s="1000"/>
      <c r="CA118" s="1000" t="s">
        <v>129</v>
      </c>
      <c r="CB118" s="1000"/>
      <c r="CC118" s="1000"/>
      <c r="CD118" s="1000"/>
      <c r="CE118" s="1000"/>
      <c r="CF118" s="920" t="s">
        <v>435</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435</v>
      </c>
      <c r="DR118" s="959"/>
      <c r="DS118" s="959"/>
      <c r="DT118" s="959"/>
      <c r="DU118" s="960"/>
      <c r="DV118" s="962" t="s">
        <v>435</v>
      </c>
      <c r="DW118" s="963"/>
      <c r="DX118" s="963"/>
      <c r="DY118" s="963"/>
      <c r="DZ118" s="964"/>
    </row>
    <row r="119" spans="1:130" s="230" customFormat="1" ht="26.25" customHeight="1">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461</v>
      </c>
      <c r="BP119" s="1005"/>
      <c r="BQ119" s="999">
        <v>27600478</v>
      </c>
      <c r="BR119" s="1000"/>
      <c r="BS119" s="1000"/>
      <c r="BT119" s="1000"/>
      <c r="BU119" s="1000"/>
      <c r="BV119" s="1000">
        <v>24921614</v>
      </c>
      <c r="BW119" s="1000"/>
      <c r="BX119" s="1000"/>
      <c r="BY119" s="1000"/>
      <c r="BZ119" s="1000"/>
      <c r="CA119" s="1000">
        <v>23032503</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435</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435</v>
      </c>
      <c r="AB120" s="959"/>
      <c r="AC120" s="959"/>
      <c r="AD120" s="959"/>
      <c r="AE120" s="960"/>
      <c r="AF120" s="961" t="s">
        <v>129</v>
      </c>
      <c r="AG120" s="959"/>
      <c r="AH120" s="959"/>
      <c r="AI120" s="959"/>
      <c r="AJ120" s="960"/>
      <c r="AK120" s="961" t="s">
        <v>435</v>
      </c>
      <c r="AL120" s="959"/>
      <c r="AM120" s="959"/>
      <c r="AN120" s="959"/>
      <c r="AO120" s="960"/>
      <c r="AP120" s="962" t="s">
        <v>129</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6744439</v>
      </c>
      <c r="BR120" s="931"/>
      <c r="BS120" s="931"/>
      <c r="BT120" s="931"/>
      <c r="BU120" s="931"/>
      <c r="BV120" s="931">
        <v>7337101</v>
      </c>
      <c r="BW120" s="931"/>
      <c r="BX120" s="931"/>
      <c r="BY120" s="931"/>
      <c r="BZ120" s="931"/>
      <c r="CA120" s="931">
        <v>8293151</v>
      </c>
      <c r="CB120" s="931"/>
      <c r="CC120" s="931"/>
      <c r="CD120" s="931"/>
      <c r="CE120" s="931"/>
      <c r="CF120" s="944">
        <v>111.8</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2795444</v>
      </c>
      <c r="DH120" s="931"/>
      <c r="DI120" s="931"/>
      <c r="DJ120" s="931"/>
      <c r="DK120" s="931"/>
      <c r="DL120" s="931">
        <v>1836436</v>
      </c>
      <c r="DM120" s="931"/>
      <c r="DN120" s="931"/>
      <c r="DO120" s="931"/>
      <c r="DP120" s="931"/>
      <c r="DQ120" s="931">
        <v>1829779</v>
      </c>
      <c r="DR120" s="931"/>
      <c r="DS120" s="931"/>
      <c r="DT120" s="931"/>
      <c r="DU120" s="931"/>
      <c r="DV120" s="932">
        <v>24.7</v>
      </c>
      <c r="DW120" s="932"/>
      <c r="DX120" s="932"/>
      <c r="DY120" s="932"/>
      <c r="DZ120" s="933"/>
    </row>
    <row r="121" spans="1:130" s="230" customFormat="1" ht="26.25" customHeight="1">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435</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738540</v>
      </c>
      <c r="BR121" s="926"/>
      <c r="BS121" s="926"/>
      <c r="BT121" s="926"/>
      <c r="BU121" s="926"/>
      <c r="BV121" s="926">
        <v>683418</v>
      </c>
      <c r="BW121" s="926"/>
      <c r="BX121" s="926"/>
      <c r="BY121" s="926"/>
      <c r="BZ121" s="926"/>
      <c r="CA121" s="926">
        <v>584060</v>
      </c>
      <c r="CB121" s="926"/>
      <c r="CC121" s="926"/>
      <c r="CD121" s="926"/>
      <c r="CE121" s="926"/>
      <c r="CF121" s="920">
        <v>7.9</v>
      </c>
      <c r="CG121" s="921"/>
      <c r="CH121" s="921"/>
      <c r="CI121" s="921"/>
      <c r="CJ121" s="921"/>
      <c r="CK121" s="1009"/>
      <c r="CL121" s="1010"/>
      <c r="CM121" s="1010"/>
      <c r="CN121" s="1010"/>
      <c r="CO121" s="1011"/>
      <c r="CP121" s="1019" t="s">
        <v>404</v>
      </c>
      <c r="CQ121" s="1020"/>
      <c r="CR121" s="1020"/>
      <c r="CS121" s="1020"/>
      <c r="CT121" s="1020"/>
      <c r="CU121" s="1020"/>
      <c r="CV121" s="1020"/>
      <c r="CW121" s="1020"/>
      <c r="CX121" s="1020"/>
      <c r="CY121" s="1020"/>
      <c r="CZ121" s="1020"/>
      <c r="DA121" s="1020"/>
      <c r="DB121" s="1020"/>
      <c r="DC121" s="1020"/>
      <c r="DD121" s="1020"/>
      <c r="DE121" s="1020"/>
      <c r="DF121" s="1021"/>
      <c r="DG121" s="925">
        <v>745529</v>
      </c>
      <c r="DH121" s="926"/>
      <c r="DI121" s="926"/>
      <c r="DJ121" s="926"/>
      <c r="DK121" s="926"/>
      <c r="DL121" s="926">
        <v>704829</v>
      </c>
      <c r="DM121" s="926"/>
      <c r="DN121" s="926"/>
      <c r="DO121" s="926"/>
      <c r="DP121" s="926"/>
      <c r="DQ121" s="926">
        <v>652805</v>
      </c>
      <c r="DR121" s="926"/>
      <c r="DS121" s="926"/>
      <c r="DT121" s="926"/>
      <c r="DU121" s="926"/>
      <c r="DV121" s="927">
        <v>8.8000000000000007</v>
      </c>
      <c r="DW121" s="927"/>
      <c r="DX121" s="927"/>
      <c r="DY121" s="927"/>
      <c r="DZ121" s="928"/>
    </row>
    <row r="122" spans="1:130" s="230" customFormat="1" ht="26.25" customHeight="1">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435</v>
      </c>
      <c r="AG122" s="959"/>
      <c r="AH122" s="959"/>
      <c r="AI122" s="959"/>
      <c r="AJ122" s="960"/>
      <c r="AK122" s="961" t="s">
        <v>435</v>
      </c>
      <c r="AL122" s="959"/>
      <c r="AM122" s="959"/>
      <c r="AN122" s="959"/>
      <c r="AO122" s="960"/>
      <c r="AP122" s="962" t="s">
        <v>435</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14566158</v>
      </c>
      <c r="BR122" s="1000"/>
      <c r="BS122" s="1000"/>
      <c r="BT122" s="1000"/>
      <c r="BU122" s="1000"/>
      <c r="BV122" s="1000">
        <v>13587385</v>
      </c>
      <c r="BW122" s="1000"/>
      <c r="BX122" s="1000"/>
      <c r="BY122" s="1000"/>
      <c r="BZ122" s="1000"/>
      <c r="CA122" s="1000">
        <v>12560372</v>
      </c>
      <c r="CB122" s="1000"/>
      <c r="CC122" s="1000"/>
      <c r="CD122" s="1000"/>
      <c r="CE122" s="1000"/>
      <c r="CF122" s="1017">
        <v>169.3</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v>95812</v>
      </c>
      <c r="DH122" s="926"/>
      <c r="DI122" s="926"/>
      <c r="DJ122" s="926"/>
      <c r="DK122" s="926"/>
      <c r="DL122" s="926">
        <v>87097</v>
      </c>
      <c r="DM122" s="926"/>
      <c r="DN122" s="926"/>
      <c r="DO122" s="926"/>
      <c r="DP122" s="926"/>
      <c r="DQ122" s="926">
        <v>78146</v>
      </c>
      <c r="DR122" s="926"/>
      <c r="DS122" s="926"/>
      <c r="DT122" s="926"/>
      <c r="DU122" s="926"/>
      <c r="DV122" s="927">
        <v>1.1000000000000001</v>
      </c>
      <c r="DW122" s="927"/>
      <c r="DX122" s="927"/>
      <c r="DY122" s="927"/>
      <c r="DZ122" s="928"/>
    </row>
    <row r="123" spans="1:130" s="230" customFormat="1" ht="26.25" customHeight="1">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435</v>
      </c>
      <c r="AB123" s="959"/>
      <c r="AC123" s="959"/>
      <c r="AD123" s="959"/>
      <c r="AE123" s="960"/>
      <c r="AF123" s="961" t="s">
        <v>435</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470</v>
      </c>
      <c r="BP123" s="1005"/>
      <c r="BQ123" s="1063">
        <v>22049137</v>
      </c>
      <c r="BR123" s="1064"/>
      <c r="BS123" s="1064"/>
      <c r="BT123" s="1064"/>
      <c r="BU123" s="1064"/>
      <c r="BV123" s="1064">
        <v>21607904</v>
      </c>
      <c r="BW123" s="1064"/>
      <c r="BX123" s="1064"/>
      <c r="BY123" s="1064"/>
      <c r="BZ123" s="1064"/>
      <c r="CA123" s="1064">
        <v>21437583</v>
      </c>
      <c r="CB123" s="1064"/>
      <c r="CC123" s="1064"/>
      <c r="CD123" s="1064"/>
      <c r="CE123" s="1064"/>
      <c r="CF123" s="1001"/>
      <c r="CG123" s="1002"/>
      <c r="CH123" s="1002"/>
      <c r="CI123" s="1002"/>
      <c r="CJ123" s="1003"/>
      <c r="CK123" s="1009"/>
      <c r="CL123" s="1010"/>
      <c r="CM123" s="1010"/>
      <c r="CN123" s="1010"/>
      <c r="CO123" s="1011"/>
      <c r="CP123" s="1019" t="s">
        <v>402</v>
      </c>
      <c r="CQ123" s="1020"/>
      <c r="CR123" s="1020"/>
      <c r="CS123" s="1020"/>
      <c r="CT123" s="1020"/>
      <c r="CU123" s="1020"/>
      <c r="CV123" s="1020"/>
      <c r="CW123" s="1020"/>
      <c r="CX123" s="1020"/>
      <c r="CY123" s="1020"/>
      <c r="CZ123" s="1020"/>
      <c r="DA123" s="1020"/>
      <c r="DB123" s="1020"/>
      <c r="DC123" s="1020"/>
      <c r="DD123" s="1020"/>
      <c r="DE123" s="1020"/>
      <c r="DF123" s="1021"/>
      <c r="DG123" s="958" t="s">
        <v>435</v>
      </c>
      <c r="DH123" s="959"/>
      <c r="DI123" s="959"/>
      <c r="DJ123" s="959"/>
      <c r="DK123" s="960"/>
      <c r="DL123" s="961" t="s">
        <v>435</v>
      </c>
      <c r="DM123" s="959"/>
      <c r="DN123" s="959"/>
      <c r="DO123" s="959"/>
      <c r="DP123" s="960"/>
      <c r="DQ123" s="961" t="s">
        <v>435</v>
      </c>
      <c r="DR123" s="959"/>
      <c r="DS123" s="959"/>
      <c r="DT123" s="959"/>
      <c r="DU123" s="960"/>
      <c r="DV123" s="962" t="s">
        <v>129</v>
      </c>
      <c r="DW123" s="963"/>
      <c r="DX123" s="963"/>
      <c r="DY123" s="963"/>
      <c r="DZ123" s="964"/>
    </row>
    <row r="124" spans="1:130" s="230" customFormat="1" ht="26.25" customHeight="1" thickBot="1">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435</v>
      </c>
      <c r="AB124" s="959"/>
      <c r="AC124" s="959"/>
      <c r="AD124" s="959"/>
      <c r="AE124" s="960"/>
      <c r="AF124" s="961" t="s">
        <v>435</v>
      </c>
      <c r="AG124" s="959"/>
      <c r="AH124" s="959"/>
      <c r="AI124" s="959"/>
      <c r="AJ124" s="960"/>
      <c r="AK124" s="961" t="s">
        <v>129</v>
      </c>
      <c r="AL124" s="959"/>
      <c r="AM124" s="959"/>
      <c r="AN124" s="959"/>
      <c r="AO124" s="960"/>
      <c r="AP124" s="962" t="s">
        <v>435</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75.400000000000006</v>
      </c>
      <c r="BR124" s="1027"/>
      <c r="BS124" s="1027"/>
      <c r="BT124" s="1027"/>
      <c r="BU124" s="1027"/>
      <c r="BV124" s="1027">
        <v>42.8</v>
      </c>
      <c r="BW124" s="1027"/>
      <c r="BX124" s="1027"/>
      <c r="BY124" s="1027"/>
      <c r="BZ124" s="1027"/>
      <c r="CA124" s="1027">
        <v>21.5</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435</v>
      </c>
      <c r="DH124" s="986"/>
      <c r="DI124" s="986"/>
      <c r="DJ124" s="986"/>
      <c r="DK124" s="987"/>
      <c r="DL124" s="985" t="s">
        <v>129</v>
      </c>
      <c r="DM124" s="986"/>
      <c r="DN124" s="986"/>
      <c r="DO124" s="986"/>
      <c r="DP124" s="987"/>
      <c r="DQ124" s="985" t="s">
        <v>435</v>
      </c>
      <c r="DR124" s="986"/>
      <c r="DS124" s="986"/>
      <c r="DT124" s="986"/>
      <c r="DU124" s="987"/>
      <c r="DV124" s="988" t="s">
        <v>435</v>
      </c>
      <c r="DW124" s="989"/>
      <c r="DX124" s="989"/>
      <c r="DY124" s="989"/>
      <c r="DZ124" s="990"/>
    </row>
    <row r="125" spans="1:130" s="230" customFormat="1" ht="26.25" customHeight="1">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435</v>
      </c>
      <c r="AB125" s="959"/>
      <c r="AC125" s="959"/>
      <c r="AD125" s="959"/>
      <c r="AE125" s="960"/>
      <c r="AF125" s="961" t="s">
        <v>435</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435</v>
      </c>
      <c r="DM125" s="931"/>
      <c r="DN125" s="931"/>
      <c r="DO125" s="931"/>
      <c r="DP125" s="931"/>
      <c r="DQ125" s="931" t="s">
        <v>435</v>
      </c>
      <c r="DR125" s="931"/>
      <c r="DS125" s="931"/>
      <c r="DT125" s="931"/>
      <c r="DU125" s="931"/>
      <c r="DV125" s="932" t="s">
        <v>435</v>
      </c>
      <c r="DW125" s="932"/>
      <c r="DX125" s="932"/>
      <c r="DY125" s="932"/>
      <c r="DZ125" s="933"/>
    </row>
    <row r="126" spans="1:130" s="230" customFormat="1" ht="26.25" customHeight="1" thickBot="1">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28602</v>
      </c>
      <c r="AB126" s="959"/>
      <c r="AC126" s="959"/>
      <c r="AD126" s="959"/>
      <c r="AE126" s="960"/>
      <c r="AF126" s="961" t="s">
        <v>435</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v>115175</v>
      </c>
      <c r="DH126" s="926"/>
      <c r="DI126" s="926"/>
      <c r="DJ126" s="926"/>
      <c r="DK126" s="926"/>
      <c r="DL126" s="926">
        <v>47277</v>
      </c>
      <c r="DM126" s="926"/>
      <c r="DN126" s="926"/>
      <c r="DO126" s="926"/>
      <c r="DP126" s="926"/>
      <c r="DQ126" s="926">
        <v>45761</v>
      </c>
      <c r="DR126" s="926"/>
      <c r="DS126" s="926"/>
      <c r="DT126" s="926"/>
      <c r="DU126" s="926"/>
      <c r="DV126" s="927">
        <v>0.6</v>
      </c>
      <c r="DW126" s="927"/>
      <c r="DX126" s="927"/>
      <c r="DY126" s="927"/>
      <c r="DZ126" s="928"/>
    </row>
    <row r="127" spans="1:130" s="230" customFormat="1" ht="26.25" customHeight="1">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199</v>
      </c>
      <c r="AB127" s="959"/>
      <c r="AC127" s="959"/>
      <c r="AD127" s="959"/>
      <c r="AE127" s="960"/>
      <c r="AF127" s="961">
        <v>163</v>
      </c>
      <c r="AG127" s="959"/>
      <c r="AH127" s="959"/>
      <c r="AI127" s="959"/>
      <c r="AJ127" s="960"/>
      <c r="AK127" s="961">
        <v>133</v>
      </c>
      <c r="AL127" s="959"/>
      <c r="AM127" s="959"/>
      <c r="AN127" s="959"/>
      <c r="AO127" s="960"/>
      <c r="AP127" s="962">
        <v>0</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435</v>
      </c>
      <c r="DH127" s="926"/>
      <c r="DI127" s="926"/>
      <c r="DJ127" s="926"/>
      <c r="DK127" s="926"/>
      <c r="DL127" s="926" t="s">
        <v>435</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89900</v>
      </c>
      <c r="AB128" s="1046"/>
      <c r="AC128" s="1046"/>
      <c r="AD128" s="1046"/>
      <c r="AE128" s="1047"/>
      <c r="AF128" s="1048">
        <v>90096</v>
      </c>
      <c r="AG128" s="1046"/>
      <c r="AH128" s="1046"/>
      <c r="AI128" s="1046"/>
      <c r="AJ128" s="1047"/>
      <c r="AK128" s="1048">
        <v>80177</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129</v>
      </c>
      <c r="BG128" s="1053"/>
      <c r="BH128" s="1053"/>
      <c r="BI128" s="1053"/>
      <c r="BJ128" s="1053"/>
      <c r="BK128" s="1053"/>
      <c r="BL128" s="1054"/>
      <c r="BM128" s="1052">
        <v>13.56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435</v>
      </c>
      <c r="DH128" s="1038"/>
      <c r="DI128" s="1038"/>
      <c r="DJ128" s="1038"/>
      <c r="DK128" s="1038"/>
      <c r="DL128" s="1038" t="s">
        <v>129</v>
      </c>
      <c r="DM128" s="1038"/>
      <c r="DN128" s="1038"/>
      <c r="DO128" s="1038"/>
      <c r="DP128" s="1038"/>
      <c r="DQ128" s="1038" t="s">
        <v>435</v>
      </c>
      <c r="DR128" s="1038"/>
      <c r="DS128" s="1038"/>
      <c r="DT128" s="1038"/>
      <c r="DU128" s="1038"/>
      <c r="DV128" s="1039" t="s">
        <v>129</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8861264</v>
      </c>
      <c r="AB129" s="959"/>
      <c r="AC129" s="959"/>
      <c r="AD129" s="959"/>
      <c r="AE129" s="960"/>
      <c r="AF129" s="961">
        <v>9250335</v>
      </c>
      <c r="AG129" s="959"/>
      <c r="AH129" s="959"/>
      <c r="AI129" s="959"/>
      <c r="AJ129" s="960"/>
      <c r="AK129" s="961">
        <v>8823956</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129</v>
      </c>
      <c r="BG129" s="1067"/>
      <c r="BH129" s="1067"/>
      <c r="BI129" s="1067"/>
      <c r="BJ129" s="1067"/>
      <c r="BK129" s="1067"/>
      <c r="BL129" s="1068"/>
      <c r="BM129" s="1066">
        <v>18.559999999999999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1503518</v>
      </c>
      <c r="AB130" s="959"/>
      <c r="AC130" s="959"/>
      <c r="AD130" s="959"/>
      <c r="AE130" s="960"/>
      <c r="AF130" s="961">
        <v>1521951</v>
      </c>
      <c r="AG130" s="959"/>
      <c r="AH130" s="959"/>
      <c r="AI130" s="959"/>
      <c r="AJ130" s="960"/>
      <c r="AK130" s="961">
        <v>1405968</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12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7357746</v>
      </c>
      <c r="AB131" s="986"/>
      <c r="AC131" s="986"/>
      <c r="AD131" s="986"/>
      <c r="AE131" s="987"/>
      <c r="AF131" s="985">
        <v>7728384</v>
      </c>
      <c r="AG131" s="986"/>
      <c r="AH131" s="986"/>
      <c r="AI131" s="986"/>
      <c r="AJ131" s="987"/>
      <c r="AK131" s="985">
        <v>7417988</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v>21.5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11.97900825</v>
      </c>
      <c r="AB132" s="1097"/>
      <c r="AC132" s="1097"/>
      <c r="AD132" s="1097"/>
      <c r="AE132" s="1098"/>
      <c r="AF132" s="1099">
        <v>11.299593809999999</v>
      </c>
      <c r="AG132" s="1097"/>
      <c r="AH132" s="1097"/>
      <c r="AI132" s="1097"/>
      <c r="AJ132" s="1098"/>
      <c r="AK132" s="1099">
        <v>12.94023393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11.6</v>
      </c>
      <c r="AB133" s="1080"/>
      <c r="AC133" s="1080"/>
      <c r="AD133" s="1080"/>
      <c r="AE133" s="1081"/>
      <c r="AF133" s="1079">
        <v>11.7</v>
      </c>
      <c r="AG133" s="1080"/>
      <c r="AH133" s="1080"/>
      <c r="AI133" s="1080"/>
      <c r="AJ133" s="1081"/>
      <c r="AK133" s="1079">
        <v>12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V6JchG2eRiZEhyBxeWBwicqiIkUyfWp1yuFQJhcWcaqZhbAe5IOEUi20gBhuBIqC9GuIk2hK4AxQvD6ip7SKQ==" saltValue="dHpoaMAzCJhbsIUY7Zhy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592B-8AC4-4973-9B56-66058984B73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E1wqvo+6Ad5VOdVW9vJLOIXqitcsi3hu71vASnYlDY25daBHtoasHFpiUeDTmt8Iab1uRnc1tPfQ+cvJ5s+ePQ==" saltValue="Yye8PymwQzCrFr89EsGa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eGFP4AYzPo7qqOEzhCYLGkjwPhEainhTV94XB4EWlsC0/3tExYTKv9Q/4S/slDePCtyW1cZQXaFJUeaIF7rSg==" saltValue="QbhKeXDRpzDK5cIne0Hc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2659280</v>
      </c>
      <c r="AP9" s="281">
        <v>100472</v>
      </c>
      <c r="AQ9" s="282">
        <v>90021</v>
      </c>
      <c r="AR9" s="283">
        <v>11.6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55354</v>
      </c>
      <c r="AP10" s="284">
        <v>2091</v>
      </c>
      <c r="AQ10" s="285">
        <v>11562</v>
      </c>
      <c r="AR10" s="286">
        <v>-81.900000000000006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v>947</v>
      </c>
      <c r="AR11" s="286" t="s">
        <v>507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v>11</v>
      </c>
      <c r="AR12" s="286" t="s">
        <v>507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156510</v>
      </c>
      <c r="AP13" s="284">
        <v>5913</v>
      </c>
      <c r="AQ13" s="285">
        <v>3606</v>
      </c>
      <c r="AR13" s="286">
        <v>64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51743</v>
      </c>
      <c r="AP14" s="284">
        <v>1955</v>
      </c>
      <c r="AQ14" s="285">
        <v>1599</v>
      </c>
      <c r="AR14" s="286">
        <v>22.3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-247927</v>
      </c>
      <c r="AP15" s="284">
        <v>-9367</v>
      </c>
      <c r="AQ15" s="285">
        <v>-6463</v>
      </c>
      <c r="AR15" s="286">
        <v>44.9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2674960</v>
      </c>
      <c r="AP16" s="284">
        <v>101064</v>
      </c>
      <c r="AQ16" s="285">
        <v>101283</v>
      </c>
      <c r="AR16" s="286">
        <v>-0.2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10.31</v>
      </c>
      <c r="AP21" s="298">
        <v>9.14</v>
      </c>
      <c r="AQ21" s="299">
        <v>1.17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95.8</v>
      </c>
      <c r="AP22" s="303">
        <v>97.6</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2237472</v>
      </c>
      <c r="AP32" s="312">
        <v>84535</v>
      </c>
      <c r="AQ32" s="313">
        <v>58458</v>
      </c>
      <c r="AR32" s="314">
        <v>44.6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507</v>
      </c>
      <c r="AP34" s="312" t="s">
        <v>507</v>
      </c>
      <c r="AQ34" s="313" t="s">
        <v>507</v>
      </c>
      <c r="AR34" s="314" t="s">
        <v>507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208445</v>
      </c>
      <c r="AP35" s="312">
        <v>7875</v>
      </c>
      <c r="AQ35" s="313">
        <v>14034</v>
      </c>
      <c r="AR35" s="314">
        <v>-43.9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t="s">
        <v>507</v>
      </c>
      <c r="AP36" s="312" t="s">
        <v>507</v>
      </c>
      <c r="AQ36" s="313">
        <v>2546</v>
      </c>
      <c r="AR36" s="314" t="s">
        <v>507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v>133</v>
      </c>
      <c r="AP37" s="312">
        <v>5</v>
      </c>
      <c r="AQ37" s="313">
        <v>290</v>
      </c>
      <c r="AR37" s="314">
        <v>-98.3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v>1</v>
      </c>
      <c r="AR38" s="304" t="s">
        <v>507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-80177</v>
      </c>
      <c r="AP39" s="312">
        <v>-3029</v>
      </c>
      <c r="AQ39" s="313">
        <v>-4639</v>
      </c>
      <c r="AR39" s="314">
        <v>-34.700000000000003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-1405968</v>
      </c>
      <c r="AP40" s="312">
        <v>-53120</v>
      </c>
      <c r="AQ40" s="313">
        <v>-48753</v>
      </c>
      <c r="AR40" s="314">
        <v>9</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959905</v>
      </c>
      <c r="AP41" s="312">
        <v>36267</v>
      </c>
      <c r="AQ41" s="313">
        <v>21939</v>
      </c>
      <c r="AR41" s="314">
        <v>65.3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2186055</v>
      </c>
      <c r="AN51" s="334">
        <v>77804</v>
      </c>
      <c r="AO51" s="335">
        <v>-47.4</v>
      </c>
      <c r="AP51" s="336">
        <v>65080</v>
      </c>
      <c r="AQ51" s="337">
        <v>-10.4</v>
      </c>
      <c r="AR51" s="338">
        <v>-37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1494171</v>
      </c>
      <c r="AN52" s="342">
        <v>53179</v>
      </c>
      <c r="AO52" s="343">
        <v>-3.3</v>
      </c>
      <c r="AP52" s="344">
        <v>38201</v>
      </c>
      <c r="AQ52" s="345">
        <v>4.8</v>
      </c>
      <c r="AR52" s="346">
        <v>-8.1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3854189</v>
      </c>
      <c r="AN53" s="334">
        <v>139015</v>
      </c>
      <c r="AO53" s="335">
        <v>78.7</v>
      </c>
      <c r="AP53" s="336">
        <v>79288</v>
      </c>
      <c r="AQ53" s="337">
        <v>21.8</v>
      </c>
      <c r="AR53" s="338">
        <v>56.9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3002839</v>
      </c>
      <c r="AN54" s="342">
        <v>108308</v>
      </c>
      <c r="AO54" s="343">
        <v>103.7</v>
      </c>
      <c r="AP54" s="344">
        <v>41870</v>
      </c>
      <c r="AQ54" s="345">
        <v>9.6</v>
      </c>
      <c r="AR54" s="346">
        <v>94.1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2169242</v>
      </c>
      <c r="AN55" s="334">
        <v>79602</v>
      </c>
      <c r="AO55" s="335">
        <v>-42.7</v>
      </c>
      <c r="AP55" s="336">
        <v>84962</v>
      </c>
      <c r="AQ55" s="337">
        <v>7.2</v>
      </c>
      <c r="AR55" s="338">
        <v>-49.9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1502560</v>
      </c>
      <c r="AN56" s="342">
        <v>55138</v>
      </c>
      <c r="AO56" s="343">
        <v>-49.1</v>
      </c>
      <c r="AP56" s="344">
        <v>42793</v>
      </c>
      <c r="AQ56" s="345">
        <v>2.2000000000000002</v>
      </c>
      <c r="AR56" s="346">
        <v>-51.3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1503017</v>
      </c>
      <c r="AN57" s="334">
        <v>56083</v>
      </c>
      <c r="AO57" s="335">
        <v>-29.5</v>
      </c>
      <c r="AP57" s="336">
        <v>71279</v>
      </c>
      <c r="AQ57" s="337">
        <v>-16.100000000000001</v>
      </c>
      <c r="AR57" s="338">
        <v>-13.4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1102683</v>
      </c>
      <c r="AN58" s="342">
        <v>41145</v>
      </c>
      <c r="AO58" s="343">
        <v>-25.4</v>
      </c>
      <c r="AP58" s="344">
        <v>36731</v>
      </c>
      <c r="AQ58" s="345">
        <v>-14.2</v>
      </c>
      <c r="AR58" s="346">
        <v>-11.2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1716709</v>
      </c>
      <c r="AN59" s="334">
        <v>64860</v>
      </c>
      <c r="AO59" s="335">
        <v>15.7</v>
      </c>
      <c r="AP59" s="336">
        <v>74994</v>
      </c>
      <c r="AQ59" s="337">
        <v>5.2</v>
      </c>
      <c r="AR59" s="338">
        <v>10.5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893275</v>
      </c>
      <c r="AN60" s="342">
        <v>33749</v>
      </c>
      <c r="AO60" s="343">
        <v>-18</v>
      </c>
      <c r="AP60" s="344">
        <v>36188</v>
      </c>
      <c r="AQ60" s="345">
        <v>-1.5</v>
      </c>
      <c r="AR60" s="346">
        <v>-16.5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2285842</v>
      </c>
      <c r="AN61" s="349">
        <v>83473</v>
      </c>
      <c r="AO61" s="350">
        <v>-5</v>
      </c>
      <c r="AP61" s="351">
        <v>75121</v>
      </c>
      <c r="AQ61" s="352">
        <v>1.5</v>
      </c>
      <c r="AR61" s="338">
        <v>-6.5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1599106</v>
      </c>
      <c r="AN62" s="342">
        <v>58304</v>
      </c>
      <c r="AO62" s="343">
        <v>1.6</v>
      </c>
      <c r="AP62" s="344">
        <v>39157</v>
      </c>
      <c r="AQ62" s="345">
        <v>0.2</v>
      </c>
      <c r="AR62" s="346">
        <v>1.4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aIo9QAz+4NL67ab63bvM/2a5ee8x4Pg1scpBbHW+/65ZimNvTMNZmTlq7/xKQrXOlZzSxom8MQ+X4HqOK3F+ig==" saltValue="1Jvad5aB4YIM/55k9Np9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547</v>
      </c>
    </row>
    <row r="120" spans="125:125" ht="13.5" hidden="1" customHeight="1"/>
    <row r="121" spans="125:125" ht="13.5" hidden="1" customHeight="1">
      <c r="DU121" s="259"/>
    </row>
  </sheetData>
  <sheetProtection algorithmName="SHA-512" hashValue="6KgA61gxX78ElQXrCFVMFHq/9GEGTZlnl8fggIU4i+OuA8kqCH0HHjQWDESQE8WANj2ojeIprHjc2Tce5xVM6A==" saltValue="cPU+TfmPk0ISB1oPFXz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548</v>
      </c>
    </row>
  </sheetData>
  <sheetProtection algorithmName="SHA-512" hashValue="TbuMNZyuNG5Y25oixI7H52wg+liLaEarHvQqKJSMJpEs+bOE+j//lB+ECW6yFffn+YlFwgeH6zoSSentFhtWWw==" saltValue="6nI/AmHAb0yvv/0EoRfu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39" t="s">
        <v>3</v>
      </c>
      <c r="D47" s="1139"/>
      <c r="E47" s="1140"/>
      <c r="F47" s="11">
        <v>20.64</v>
      </c>
      <c r="G47" s="12">
        <v>20.54</v>
      </c>
      <c r="H47" s="12">
        <v>20.12</v>
      </c>
      <c r="I47" s="12">
        <v>19.87</v>
      </c>
      <c r="J47" s="13">
        <v>20.84</v>
      </c>
    </row>
    <row r="48" spans="2:10" ht="57.75" customHeight="1">
      <c r="B48" s="14"/>
      <c r="C48" s="1141" t="s">
        <v>4</v>
      </c>
      <c r="D48" s="1141"/>
      <c r="E48" s="1142"/>
      <c r="F48" s="15">
        <v>3.93</v>
      </c>
      <c r="G48" s="16">
        <v>4.3</v>
      </c>
      <c r="H48" s="16">
        <v>6.77</v>
      </c>
      <c r="I48" s="16">
        <v>8.5</v>
      </c>
      <c r="J48" s="17">
        <v>7.51</v>
      </c>
    </row>
    <row r="49" spans="2:10" ht="57.75" customHeight="1" thickBot="1">
      <c r="B49" s="18"/>
      <c r="C49" s="1143" t="s">
        <v>5</v>
      </c>
      <c r="D49" s="1143"/>
      <c r="E49" s="1144"/>
      <c r="F49" s="19">
        <v>0.79</v>
      </c>
      <c r="G49" s="20">
        <v>0.04</v>
      </c>
      <c r="H49" s="20">
        <v>2.57</v>
      </c>
      <c r="I49" s="20">
        <v>2.61</v>
      </c>
      <c r="J49" s="21" t="s">
        <v>554</v>
      </c>
    </row>
    <row r="50" spans="2:10"/>
  </sheetData>
  <sheetProtection algorithmName="SHA-512" hashValue="vYE6s1reFY6JwILu9MRIJU1t60FNAHL6wxAMOFXlSN4SYsO38jE3UOAnOaQf+wyiS3JZDaayRxIVLnpo9ADR8w==" saltValue="QQhidFQMm9aLBkWs05uQ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2024-03-21T08:09:52Z</cp:lastPrinted>
  <dcterms:created xsi:type="dcterms:W3CDTF">2024-02-05T03:58:19Z</dcterms:created>
  <dcterms:modified xsi:type="dcterms:W3CDTF">2024-03-25T00:14:18Z</dcterms:modified>
  <cp:category/>
</cp:coreProperties>
</file>