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80D81DD9-6036-4A6E-8FB8-CBB0306711B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E37" i="10"/>
  <c r="C37" i="10"/>
  <c r="CO36" i="10"/>
  <c r="BE36" i="10"/>
  <c r="C36" i="10"/>
  <c r="CO35" i="10"/>
  <c r="BE35" i="10"/>
  <c r="C35" i="10"/>
  <c r="CO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c r="BW34" i="10" l="1"/>
  <c r="BW35" i="10" s="1"/>
  <c r="BW36" i="10" s="1"/>
  <c r="BW37" i="10" s="1"/>
</calcChain>
</file>

<file path=xl/sharedStrings.xml><?xml version="1.0" encoding="utf-8"?>
<sst xmlns="http://schemas.openxmlformats.org/spreadsheetml/2006/main" count="1068" uniqueCount="601">
  <si>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</si>
  <si>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</si>
  <si>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</si>
  <si>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</si>
  <si>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</si>
  <si>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</si>
  <si>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</si>
  <si>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</si>
  <si>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</si>
  <si>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</si>
  <si>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</si>
  <si>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</si>
  <si>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</si>
  <si>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</si>
  <si>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</si>
  <si>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</si>
  <si>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</si>
  <si>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</si>
  <si>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</si>
  <si>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</si>
  <si>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</si>
  <si>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</si>
  <si>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</si>
  <si>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</si>
  <si>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</si>
  <si>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</si>
  <si>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</si>
  <si>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</si>
  <si>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</si>
  <si>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</si>
  <si>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</si>
  <si>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</si>
  <si>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</si>
  <si>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</si>
  <si>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</si>
  <si>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</si>
  <si>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</si>
  <si>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</si>
  <si>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</si>
  <si>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</si>
  <si>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</si>
  <si>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</si>
  <si>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</si>
  <si>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</si>
  <si>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</si>
  <si>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</si>
  <si>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</si>
  <si>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</si>
  <si>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</si>
  <si>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</si>
  <si>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</si>
  <si>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</si>
  <si>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</si>
  <si>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</si>
  <si>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</si>
  <si>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</si>
  <si>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</si>
  <si>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</si>
  <si>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</si>
  <si>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</si>
  <si>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</si>
  <si>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</si>
  <si>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</si>
  <si>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</si>
  <si>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</si>
  <si>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</si>
  <si>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</si>
  <si>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</si>
  <si>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</si>
  <si>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</si>
  <si>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</si>
  <si>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</si>
  <si>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</si>
  <si>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</si>
  <si>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</si>
  <si>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</si>
  <si>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</si>
  <si>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</si>
  <si>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</si>
  <si>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</si>
  <si>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</si>
  <si>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</si>
  <si>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</si>
  <si>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</si>
  <si>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</si>
  <si>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</si>
  <si>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</si>
  <si>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</si>
  <si>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</si>
  <si>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</si>
  <si>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</si>
  <si>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</si>
  <si>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</si>
  <si>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</si>
  <si>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</si>
  <si>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</si>
  <si>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</si>
  <si>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</si>
  <si>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</si>
  <si>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</si>
  <si>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</si>
  <si>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</si>
  <si>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</si>
  <si>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</si>
  <si>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</si>
  <si>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</si>
  <si>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</si>
  <si>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</si>
  <si>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</si>
  <si>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</si>
  <si>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</si>
  <si>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</si>
  <si>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</si>
  <si>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</si>
  <si>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</si>
  <si>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</si>
  <si>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</si>
  <si>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</si>
  <si>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</si>
  <si>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</si>
  <si>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</si>
  <si>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</si>
  <si>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</si>
  <si>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</si>
  <si>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</si>
  <si>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</si>
  <si>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</si>
  <si>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</si>
  <si>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</si>
  <si>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</si>
  <si>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</si>
  <si>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</si>
  <si>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</si>
  <si>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</si>
  <si>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</si>
  <si>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</si>
  <si>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</si>
  <si>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</si>
  <si>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</si>
  <si>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</si>
  <si>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</si>
  <si>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</si>
  <si>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</si>
  <si>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</si>
  <si>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</si>
  <si>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</si>
  <si>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</si>
  <si>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</si>
  <si>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</si>
  <si>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</si>
  <si>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</si>
  <si>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</si>
  <si>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</si>
  <si>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</si>
  <si>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</si>
  <si>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</si>
  <si>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</si>
  <si>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</si>
  <si>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</si>
  <si>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</si>
  <si>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</si>
  <si>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</si>
  <si>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</si>
  <si>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</si>
  <si>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</si>
  <si>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</si>
  <si>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</si>
  <si>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</si>
  <si>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</si>
  <si>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</si>
  <si>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</si>
  <si>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</si>
  <si>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</si>
  <si>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</si>
  <si>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</si>
  <si>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</si>
  <si>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</si>
  <si>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</si>
  <si>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</si>
  <si>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</si>
  <si>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</si>
  <si>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</si>
  <si>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</si>
  <si>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</si>
  <si>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</si>
  <si>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</si>
  <si>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</si>
  <si>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</si>
  <si>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</si>
  <si>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</si>
  <si>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</si>
  <si>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</si>
  <si>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</si>
  <si>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</si>
  <si>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</si>
  <si>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</si>
  <si>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</si>
  <si>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</si>
  <si>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</si>
  <si>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</si>
  <si>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</si>
  <si>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</si>
  <si>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</si>
  <si>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</si>
  <si>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</si>
  <si>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</si>
  <si>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</si>
  <si>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</si>
  <si>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</si>
  <si>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</si>
  <si>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</si>
  <si>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</si>
  <si>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</si>
  <si>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</si>
  <si>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</si>
  <si>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</si>
  <si>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</si>
  <si>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</si>
  <si>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</si>
  <si>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鹿児島県出水市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</si>
  <si>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</si>
  <si>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</si>
  <si>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</si>
  <si>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</si>
  <si>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</si>
  <si>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</si>
  <si>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</si>
  <si>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</si>
  <si>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</si>
  <si>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</si>
  <si>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</si>
  <si>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</si>
  <si>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</si>
  <si>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</si>
  <si>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</si>
  <si>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</si>
  <si>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</si>
  <si>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</si>
  <si>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</si>
  <si>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</si>
  <si>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</si>
  <si>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</si>
  <si>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</si>
  <si>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</si>
  <si>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</si>
  <si>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</si>
  <si>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</si>
  <si>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</si>
  <si>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</si>
  <si>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</si>
  <si>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</si>
  <si>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</si>
  <si>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</si>
  <si>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</si>
  <si>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</si>
  <si>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</si>
  <si>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</si>
  <si>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</si>
  <si>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</si>
  <si>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</si>
  <si>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</si>
  <si>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</si>
  <si>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</si>
  <si>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</si>
  <si>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</si>
  <si>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</si>
  <si>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</si>
  <si>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</si>
  <si>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</si>
  <si>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</si>
  <si>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</si>
  <si>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</si>
  <si>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</si>
  <si>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</si>
  <si>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</si>
  <si>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</si>
  <si>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</si>
  <si>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</si>
  <si>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</si>
  <si>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</si>
  <si>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</si>
  <si>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</si>
  <si>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</si>
  <si>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</si>
  <si>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</si>
  <si>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</si>
  <si>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</si>
  <si>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</si>
  <si>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</si>
  <si>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</si>
  <si>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</si>
  <si>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</si>
  <si>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</si>
  <si>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</si>
  <si>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</si>
  <si>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</si>
  <si>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</si>
  <si>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</si>
  <si>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</si>
  <si>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</si>
  <si>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</si>
  <si>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</si>
  <si>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</si>
  <si>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</si>
  <si>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</si>
  <si>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</si>
  <si>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</si>
  <si>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</si>
  <si>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</si>
  <si>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</si>
  <si>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</si>
  <si>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</si>
  <si>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</si>
  <si>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</si>
  <si>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</si>
  <si>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</si>
  <si>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</si>
  <si>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</si>
  <si>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</si>
  <si>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</si>
  <si>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</si>
  <si>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</si>
  <si>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</si>
  <si>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</si>
  <si>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</si>
  <si>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</si>
  <si>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</si>
  <si>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</si>
  <si>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</si>
  <si>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</si>
  <si>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</si>
  <si>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</si>
  <si>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</si>
  <si>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</si>
  <si>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</si>
  <si>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</si>
  <si>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</si>
  <si>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</si>
  <si>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</si>
  <si>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</si>
  <si>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</si>
  <si>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</si>
  <si>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</si>
  <si>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</si>
  <si>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</si>
  <si>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</si>
  <si>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</si>
  <si>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</si>
  <si>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</si>
  <si>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</si>
  <si>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</si>
  <si>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</si>
  <si>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</si>
  <si>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</si>
  <si>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</si>
  <si>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</si>
  <si>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</si>
  <si>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</si>
  <si>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</si>
  <si>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</si>
  <si>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</si>
  <si>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</si>
  <si>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</si>
  <si>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</si>
  <si>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</si>
  <si>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</si>
  <si>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</si>
  <si>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</si>
  <si>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</si>
  <si>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</si>
  <si>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</si>
  <si>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</si>
  <si>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</si>
  <si>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鹿児島県出水市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</si>
  <si>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</si>
  <si>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</si>
  <si>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</si>
  <si>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</si>
  <si>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</si>
  <si>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</si>
  <si>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</si>
  <si>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</si>
  <si>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</si>
  <si>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</si>
  <si>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</si>
  <si>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</si>
  <si>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</si>
  <si>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</si>
  <si>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</si>
  <si>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</si>
  <si>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</si>
  <si>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</si>
  <si>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</si>
  <si>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</si>
  <si>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</si>
  <si>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</si>
  <si>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</si>
  <si>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</si>
  <si>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</si>
  <si>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</si>
  <si>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</si>
  <si>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</si>
  <si>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</si>
  <si>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</si>
  <si>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</si>
  <si>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</si>
  <si>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</si>
  <si>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</si>
  <si>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</si>
  <si>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</si>
  <si>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</si>
  <si>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</si>
  <si>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</si>
  <si>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</si>
  <si>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</si>
  <si>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下水道事業会計（公共下水道事業）</t>
    <phoneticPr fontId="5"/>
  </si>
  <si>
    <t>下水道事業会計（特定環境保全公共下水道事業）</t>
    <phoneticPr fontId="5"/>
  </si>
  <si>
    <t>下水道事業会計（農業集落排水事業）</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</si>
  <si>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</si>
  <si>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</si>
  <si>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</si>
  <si>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</si>
  <si>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</si>
  <si>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</si>
  <si>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</si>
  <si>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</si>
  <si>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</si>
  <si>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</si>
  <si>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</si>
  <si>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</si>
  <si>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</si>
  <si>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</si>
  <si>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</si>
  <si>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</si>
  <si>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</si>
  <si>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</si>
  <si>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</si>
  <si>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</si>
  <si>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</si>
  <si>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</si>
  <si>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</si>
  <si>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</si>
  <si>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</si>
  <si>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</si>
  <si>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</si>
  <si>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</si>
  <si>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</si>
  <si>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</si>
  <si>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</si>
  <si>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</si>
  <si>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</si>
  <si>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</si>
  <si>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</si>
  <si>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</si>
  <si>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</si>
  <si>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</si>
  <si>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</si>
  <si>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</si>
  <si>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</si>
  <si>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</si>
  <si>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</si>
  <si>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</si>
  <si>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</si>
  <si>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</si>
  <si>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</si>
  <si>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</si>
  <si>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</si>
  <si>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</si>
  <si>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</si>
  <si>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</si>
  <si>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</si>
  <si>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</si>
  <si>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</si>
  <si>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</si>
  <si>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</si>
  <si>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</si>
  <si>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</si>
  <si>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</si>
  <si>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</si>
  <si>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</si>
  <si>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</si>
  <si>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</si>
  <si>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</si>
  <si>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</si>
  <si>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</si>
  <si>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</si>
  <si>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</si>
  <si>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</si>
  <si>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</si>
  <si>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</si>
  <si>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</si>
  <si>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</si>
  <si>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</si>
  <si>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</si>
  <si>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</si>
  <si>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</si>
  <si>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</si>
  <si>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</si>
  <si>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</si>
  <si>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</si>
  <si>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</si>
  <si>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</si>
  <si>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</si>
  <si>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</si>
  <si>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</si>
  <si>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</si>
  <si>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</si>
  <si>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</si>
  <si>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</si>
  <si>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</si>
  <si>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</si>
  <si>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</si>
  <si>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</si>
  <si>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</si>
  <si>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</si>
  <si>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</si>
  <si>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</si>
  <si>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</si>
  <si>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</si>
  <si>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</si>
  <si>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</si>
  <si>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</si>
  <si>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</si>
  <si>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</si>
  <si>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</si>
  <si>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</si>
  <si>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</si>
  <si>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</si>
  <si>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</si>
  <si>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</si>
  <si>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</si>
  <si>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</si>
  <si>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</si>
  <si>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</si>
  <si>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</si>
  <si>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</si>
  <si>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</si>
  <si>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</si>
  <si>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</si>
  <si>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</si>
  <si>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</si>
  <si>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</si>
  <si>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</si>
  <si>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</si>
  <si>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</si>
  <si>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</si>
  <si>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</si>
  <si>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</si>
  <si>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</si>
  <si>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</si>
  <si>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</si>
  <si>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</si>
  <si>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</si>
  <si>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</si>
  <si>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</si>
  <si>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</si>
  <si>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</si>
  <si>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</si>
  <si>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</si>
  <si>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</si>
  <si>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</si>
  <si>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</si>
  <si>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</si>
  <si>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</si>
  <si>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</si>
  <si>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</si>
  <si>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</si>
  <si>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</si>
  <si>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</si>
  <si>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</si>
  <si>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2.92</t>
  </si>
  <si>
    <t>▲ 1.96</t>
  </si>
  <si>
    <t>▲ 0.75</t>
  </si>
  <si>
    <t>病院事業会計</t>
  </si>
  <si>
    <t>一般会計</t>
  </si>
  <si>
    <t>水道事業会計</t>
  </si>
  <si>
    <t>介護保険特別会計</t>
  </si>
  <si>
    <t>国民健康保険特別会計</t>
  </si>
  <si>
    <t>下水道事業会計（公共下水道事業）</t>
  </si>
  <si>
    <t>下水道事業会計（特定環境保全公共下水道事業）</t>
  </si>
  <si>
    <t>下水道事業会計（農業集落排水事業）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</si>
  <si>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</si>
  <si>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</si>
  <si>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</si>
  <si>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</si>
  <si>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</si>
  <si>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</si>
  <si>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</si>
  <si>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</si>
  <si>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</si>
  <si>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</si>
  <si>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</si>
  <si>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出水市振興基金</t>
    <rPh sb="0" eb="3">
      <t>イズミシ</t>
    </rPh>
    <rPh sb="3" eb="7">
      <t>シンコウキキン</t>
    </rPh>
    <phoneticPr fontId="5"/>
  </si>
  <si>
    <t>公共施設整備事業基金</t>
    <rPh sb="0" eb="2">
      <t>コウキョウ</t>
    </rPh>
    <rPh sb="2" eb="4">
      <t>シセツ</t>
    </rPh>
    <rPh sb="4" eb="6">
      <t>セイビ</t>
    </rPh>
    <rPh sb="6" eb="8">
      <t>ジギョウ</t>
    </rPh>
    <rPh sb="8" eb="10">
      <t>キキン</t>
    </rPh>
    <phoneticPr fontId="5"/>
  </si>
  <si>
    <t>職員退職手当準備基金</t>
    <rPh sb="0" eb="6">
      <t>ショクインタイショクテアテ</t>
    </rPh>
    <rPh sb="6" eb="8">
      <t>ジュンビ</t>
    </rPh>
    <rPh sb="8" eb="10">
      <t>キキン</t>
    </rPh>
    <phoneticPr fontId="5"/>
  </si>
  <si>
    <t>地域福祉基金</t>
    <rPh sb="0" eb="2">
      <t>チイキ</t>
    </rPh>
    <rPh sb="2" eb="4">
      <t>フクシ</t>
    </rPh>
    <rPh sb="4" eb="6">
      <t>キキン</t>
    </rPh>
    <phoneticPr fontId="5"/>
  </si>
  <si>
    <t>ツルと歴史のまち応援基金</t>
    <rPh sb="3" eb="5">
      <t>レキシ</t>
    </rPh>
    <rPh sb="8" eb="10">
      <t>オウエン</t>
    </rPh>
    <rPh sb="10" eb="12">
      <t>キキン</t>
    </rPh>
    <phoneticPr fontId="5"/>
  </si>
  <si>
    <t>北薩広域行政事務組合</t>
    <rPh sb="0" eb="2">
      <t>ホクサツ</t>
    </rPh>
    <rPh sb="2" eb="4">
      <t>コウイキ</t>
    </rPh>
    <rPh sb="4" eb="6">
      <t>ギョウセイ</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</si>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</sst>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D29C-4018-A20B-29717B125C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42685</c:v>
                </c:pt>
                <c:pt idx="1">
                  <c:v>84628</c:v>
                </c:pt>
                <c:pt idx="2">
                  <c:v>99020</c:v>
                </c:pt>
                <c:pt idx="3">
                  <c:v>75977</c:v>
                </c:pt>
                <c:pt idx="4">
                  <c:v>63954</c:v>
                </c:pt>
              </c:numCache>
            </c:numRef>
          </c:val>
          <c:smooth val="0"/>
          <c:extLst>
            <c:ext xmlns:c16="http://schemas.microsoft.com/office/drawing/2014/chart" uri="{C3380CC4-5D6E-409C-BE32-E72D297353CC}">
              <c16:uniqueId val="{00000001-D29C-4018-A20B-29717B125C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6.87</c:v>
                </c:pt>
                <c:pt idx="1">
                  <c:v>4.55</c:v>
                </c:pt>
                <c:pt idx="2">
                  <c:v>4.99</c:v>
                </c:pt>
                <c:pt idx="3">
                  <c:v>8.23</c:v>
                </c:pt>
                <c:pt idx="4">
                  <c:v>8.86</c:v>
                </c:pt>
              </c:numCache>
            </c:numRef>
          </c:val>
          <c:extLst>
            <c:ext xmlns:c16="http://schemas.microsoft.com/office/drawing/2014/chart" uri="{C3380CC4-5D6E-409C-BE32-E72D297353CC}">
              <c16:uniqueId val="{00000000-34E4-4F36-93F4-B12A1D3837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53.19</c:v>
                </c:pt>
                <c:pt idx="1">
                  <c:v>52.47</c:v>
                </c:pt>
                <c:pt idx="2">
                  <c:v>49</c:v>
                </c:pt>
                <c:pt idx="3">
                  <c:v>47.23</c:v>
                </c:pt>
                <c:pt idx="4">
                  <c:v>46.91</c:v>
                </c:pt>
              </c:numCache>
            </c:numRef>
          </c:val>
          <c:extLst>
            <c:ext xmlns:c16="http://schemas.microsoft.com/office/drawing/2014/chart" uri="{C3380CC4-5D6E-409C-BE32-E72D297353CC}">
              <c16:uniqueId val="{00000001-34E4-4F36-93F4-B12A1D3837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0.91</c:v>
                </c:pt>
                <c:pt idx="1">
                  <c:v>-2.92</c:v>
                </c:pt>
                <c:pt idx="2">
                  <c:v>-1.96</c:v>
                </c:pt>
                <c:pt idx="3">
                  <c:v>3.43</c:v>
                </c:pt>
                <c:pt idx="4">
                  <c:v>-0.75</c:v>
                </c:pt>
              </c:numCache>
            </c:numRef>
          </c:val>
          <c:smooth val="0"/>
          <c:extLst>
            <c:ext xmlns:c16="http://schemas.microsoft.com/office/drawing/2014/chart" uri="{C3380CC4-5D6E-409C-BE32-E72D297353CC}">
              <c16:uniqueId val="{00000002-34E4-4F36-93F4-B12A1D3837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0.47</c:v>
                </c:pt>
                <c:pt idx="4">
                  <c:v>#N/A</c:v>
                </c:pt>
                <c:pt idx="5">
                  <c:v>0.08</c:v>
                </c:pt>
                <c:pt idx="6">
                  <c:v>#N/A</c:v>
                </c:pt>
                <c:pt idx="7">
                  <c:v>7.0000000000000007E-2</c:v>
                </c:pt>
                <c:pt idx="8">
                  <c:v>#N/A</c:v>
                </c:pt>
                <c:pt idx="9">
                  <c:v>0.03</c:v>
                </c:pt>
              </c:numCache>
            </c:numRef>
          </c:val>
          <c:extLst>
            <c:ext xmlns:c16="http://schemas.microsoft.com/office/drawing/2014/chart" uri="{C3380CC4-5D6E-409C-BE32-E72D297353CC}">
              <c16:uniqueId val="{00000000-E25F-4DFB-BB20-DDB106F860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5F-4DFB-BB20-DDB106F8604A}"/>
            </c:ext>
          </c:extLst>
        </c:ser>
        <c:ser>
          <c:idx val="2"/>
          <c:order val="2"/>
          <c:tx>
            <c:strRef>
              <c:f>データシート!$A$29</c:f>
              <c:strCache>
                <c:ptCount val="1"/>
                <c:pt idx="0">
                  <c:v>下水道事業会計（農業集落排水事業）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0.24</c:v>
                </c:pt>
                <c:pt idx="6">
                  <c:v>#N/A</c:v>
                </c:pt>
                <c:pt idx="7">
                  <c:v>0.14000000000000001</c:v>
                </c:pt>
                <c:pt idx="8">
                  <c:v>#N/A</c:v>
                </c:pt>
                <c:pt idx="9">
                  <c:v>0.11</c:v>
                </c:pt>
              </c:numCache>
            </c:numRef>
          </c:val>
          <c:extLst>
            <c:ext xmlns:c16="http://schemas.microsoft.com/office/drawing/2014/chart" uri="{C3380CC4-5D6E-409C-BE32-E72D297353CC}">
              <c16:uniqueId val="{00000002-E25F-4DFB-BB20-DDB106F8604A}"/>
            </c:ext>
          </c:extLst>
        </c:ser>
        <c:ser>
          <c:idx val="3"/>
          <c:order val="3"/>
          <c:tx>
            <c:strRef>
              <c:f>データシート!$A$30</c:f>
              <c:strCache>
                <c:ptCount val="1"/>
                <c:pt idx="0">
                  <c:v>下水道事業会計（特定環境保全公共下水道事業）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0.37</c:v>
                </c:pt>
                <c:pt idx="6">
                  <c:v>#N/A</c:v>
                </c:pt>
                <c:pt idx="7">
                  <c:v>0.45</c:v>
                </c:pt>
                <c:pt idx="8">
                  <c:v>#N/A</c:v>
                </c:pt>
                <c:pt idx="9">
                  <c:v>0.44</c:v>
                </c:pt>
              </c:numCache>
            </c:numRef>
          </c:val>
          <c:extLst>
            <c:ext xmlns:c16="http://schemas.microsoft.com/office/drawing/2014/chart" uri="{C3380CC4-5D6E-409C-BE32-E72D297353CC}">
              <c16:uniqueId val="{00000003-E25F-4DFB-BB20-DDB106F8604A}"/>
            </c:ext>
          </c:extLst>
        </c:ser>
        <c:ser>
          <c:idx val="4"/>
          <c:order val="4"/>
          <c:tx>
            <c:strRef>
              <c:f>データシート!$A$31</c:f>
              <c:strCache>
                <c:ptCount val="1"/>
                <c:pt idx="0">
                  <c:v>下水道事業会計（公共下水道事業）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0.92</c:v>
                </c:pt>
                <c:pt idx="6">
                  <c:v>#N/A</c:v>
                </c:pt>
                <c:pt idx="7">
                  <c:v>0.87</c:v>
                </c:pt>
                <c:pt idx="8">
                  <c:v>#N/A</c:v>
                </c:pt>
                <c:pt idx="9">
                  <c:v>0.81</c:v>
                </c:pt>
              </c:numCache>
            </c:numRef>
          </c:val>
          <c:extLst>
            <c:ext xmlns:c16="http://schemas.microsoft.com/office/drawing/2014/chart" uri="{C3380CC4-5D6E-409C-BE32-E72D297353CC}">
              <c16:uniqueId val="{00000004-E25F-4DFB-BB20-DDB106F8604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0.15</c:v>
                </c:pt>
                <c:pt idx="4">
                  <c:v>#N/A</c:v>
                </c:pt>
                <c:pt idx="5">
                  <c:v>0.05</c:v>
                </c:pt>
                <c:pt idx="6">
                  <c:v>#N/A</c:v>
                </c:pt>
                <c:pt idx="7">
                  <c:v>1.04</c:v>
                </c:pt>
                <c:pt idx="8">
                  <c:v>#N/A</c:v>
                </c:pt>
                <c:pt idx="9">
                  <c:v>0.82</c:v>
                </c:pt>
              </c:numCache>
            </c:numRef>
          </c:val>
          <c:extLst>
            <c:ext xmlns:c16="http://schemas.microsoft.com/office/drawing/2014/chart" uri="{C3380CC4-5D6E-409C-BE32-E72D297353CC}">
              <c16:uniqueId val="{00000005-E25F-4DFB-BB20-DDB106F8604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1.46</c:v>
                </c:pt>
                <c:pt idx="2">
                  <c:v>#N/A</c:v>
                </c:pt>
                <c:pt idx="3">
                  <c:v>1</c:v>
                </c:pt>
                <c:pt idx="4">
                  <c:v>#N/A</c:v>
                </c:pt>
                <c:pt idx="5">
                  <c:v>0.74</c:v>
                </c:pt>
                <c:pt idx="6">
                  <c:v>#N/A</c:v>
                </c:pt>
                <c:pt idx="7">
                  <c:v>1.1499999999999999</c:v>
                </c:pt>
                <c:pt idx="8">
                  <c:v>#N/A</c:v>
                </c:pt>
                <c:pt idx="9">
                  <c:v>1.43</c:v>
                </c:pt>
              </c:numCache>
            </c:numRef>
          </c:val>
          <c:extLst>
            <c:ext xmlns:c16="http://schemas.microsoft.com/office/drawing/2014/chart" uri="{C3380CC4-5D6E-409C-BE32-E72D297353CC}">
              <c16:uniqueId val="{00000006-E25F-4DFB-BB20-DDB106F8604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6.39</c:v>
                </c:pt>
                <c:pt idx="2">
                  <c:v>#N/A</c:v>
                </c:pt>
                <c:pt idx="3">
                  <c:v>6.42</c:v>
                </c:pt>
                <c:pt idx="4">
                  <c:v>#N/A</c:v>
                </c:pt>
                <c:pt idx="5">
                  <c:v>6.7</c:v>
                </c:pt>
                <c:pt idx="6">
                  <c:v>#N/A</c:v>
                </c:pt>
                <c:pt idx="7">
                  <c:v>6.81</c:v>
                </c:pt>
                <c:pt idx="8">
                  <c:v>#N/A</c:v>
                </c:pt>
                <c:pt idx="9">
                  <c:v>7.12</c:v>
                </c:pt>
              </c:numCache>
            </c:numRef>
          </c:val>
          <c:extLst>
            <c:ext xmlns:c16="http://schemas.microsoft.com/office/drawing/2014/chart" uri="{C3380CC4-5D6E-409C-BE32-E72D297353CC}">
              <c16:uniqueId val="{00000007-E25F-4DFB-BB20-DDB106F8604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6.86</c:v>
                </c:pt>
                <c:pt idx="2">
                  <c:v>#N/A</c:v>
                </c:pt>
                <c:pt idx="3">
                  <c:v>4.54</c:v>
                </c:pt>
                <c:pt idx="4">
                  <c:v>#N/A</c:v>
                </c:pt>
                <c:pt idx="5">
                  <c:v>4.99</c:v>
                </c:pt>
                <c:pt idx="6">
                  <c:v>#N/A</c:v>
                </c:pt>
                <c:pt idx="7">
                  <c:v>8.2200000000000006</c:v>
                </c:pt>
                <c:pt idx="8">
                  <c:v>#N/A</c:v>
                </c:pt>
                <c:pt idx="9">
                  <c:v>8.85</c:v>
                </c:pt>
              </c:numCache>
            </c:numRef>
          </c:val>
          <c:extLst>
            <c:ext xmlns:c16="http://schemas.microsoft.com/office/drawing/2014/chart" uri="{C3380CC4-5D6E-409C-BE32-E72D297353CC}">
              <c16:uniqueId val="{00000008-E25F-4DFB-BB20-DDB106F8604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4.25</c:v>
                </c:pt>
                <c:pt idx="2">
                  <c:v>#N/A</c:v>
                </c:pt>
                <c:pt idx="3">
                  <c:v>4.25</c:v>
                </c:pt>
                <c:pt idx="4">
                  <c:v>#N/A</c:v>
                </c:pt>
                <c:pt idx="5">
                  <c:v>6.25</c:v>
                </c:pt>
                <c:pt idx="6">
                  <c:v>#N/A</c:v>
                </c:pt>
                <c:pt idx="7">
                  <c:v>10.38</c:v>
                </c:pt>
                <c:pt idx="8">
                  <c:v>#N/A</c:v>
                </c:pt>
                <c:pt idx="9">
                  <c:v>15.07</c:v>
                </c:pt>
              </c:numCache>
            </c:numRef>
          </c:val>
          <c:extLst>
            <c:ext xmlns:c16="http://schemas.microsoft.com/office/drawing/2014/chart" uri="{C3380CC4-5D6E-409C-BE32-E72D297353CC}">
              <c16:uniqueId val="{00000009-E25F-4DFB-BB20-DDB106F860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2738</c:v>
                </c:pt>
                <c:pt idx="5">
                  <c:v>2659</c:v>
                </c:pt>
                <c:pt idx="8">
                  <c:v>2663</c:v>
                </c:pt>
                <c:pt idx="11">
                  <c:v>2723</c:v>
                </c:pt>
                <c:pt idx="14">
                  <c:v>2718</c:v>
                </c:pt>
              </c:numCache>
            </c:numRef>
          </c:val>
          <c:extLst>
            <c:ext xmlns:c16="http://schemas.microsoft.com/office/drawing/2014/chart" uri="{C3380CC4-5D6E-409C-BE32-E72D297353CC}">
              <c16:uniqueId val="{00000000-2BF3-4740-8C6C-F5B9442EBE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F3-4740-8C6C-F5B9442EBE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49</c:v>
                </c:pt>
                <c:pt idx="3">
                  <c:v>45</c:v>
                </c:pt>
                <c:pt idx="6">
                  <c:v>38</c:v>
                </c:pt>
                <c:pt idx="9">
                  <c:v>29</c:v>
                </c:pt>
                <c:pt idx="12">
                  <c:v>24</c:v>
                </c:pt>
              </c:numCache>
            </c:numRef>
          </c:val>
          <c:extLst>
            <c:ext xmlns:c16="http://schemas.microsoft.com/office/drawing/2014/chart" uri="{C3380CC4-5D6E-409C-BE32-E72D297353CC}">
              <c16:uniqueId val="{00000002-2BF3-4740-8C6C-F5B9442EBE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47</c:v>
                </c:pt>
                <c:pt idx="6">
                  <c:v>41</c:v>
                </c:pt>
                <c:pt idx="9">
                  <c:v>37</c:v>
                </c:pt>
                <c:pt idx="12">
                  <c:v>30</c:v>
                </c:pt>
              </c:numCache>
            </c:numRef>
          </c:val>
          <c:extLst>
            <c:ext xmlns:c16="http://schemas.microsoft.com/office/drawing/2014/chart" uri="{C3380CC4-5D6E-409C-BE32-E72D297353CC}">
              <c16:uniqueId val="{00000003-2BF3-4740-8C6C-F5B9442EBE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996</c:v>
                </c:pt>
                <c:pt idx="3">
                  <c:v>1056</c:v>
                </c:pt>
                <c:pt idx="6">
                  <c:v>1045</c:v>
                </c:pt>
                <c:pt idx="9">
                  <c:v>1045</c:v>
                </c:pt>
                <c:pt idx="12">
                  <c:v>1048</c:v>
                </c:pt>
              </c:numCache>
            </c:numRef>
          </c:val>
          <c:extLst>
            <c:ext xmlns:c16="http://schemas.microsoft.com/office/drawing/2014/chart" uri="{C3380CC4-5D6E-409C-BE32-E72D297353CC}">
              <c16:uniqueId val="{00000004-2BF3-4740-8C6C-F5B9442EBE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F3-4740-8C6C-F5B9442EBE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F3-4740-8C6C-F5B9442EBE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2722</c:v>
                </c:pt>
                <c:pt idx="3">
                  <c:v>2576</c:v>
                </c:pt>
                <c:pt idx="6">
                  <c:v>2575</c:v>
                </c:pt>
                <c:pt idx="9">
                  <c:v>2688</c:v>
                </c:pt>
                <c:pt idx="12">
                  <c:v>2665</c:v>
                </c:pt>
              </c:numCache>
            </c:numRef>
          </c:val>
          <c:extLst>
            <c:ext xmlns:c16="http://schemas.microsoft.com/office/drawing/2014/chart" uri="{C3380CC4-5D6E-409C-BE32-E72D297353CC}">
              <c16:uniqueId val="{00000007-2BF3-4740-8C6C-F5B9442EBE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1068</c:v>
                </c:pt>
                <c:pt idx="2">
                  <c:v>#N/A</c:v>
                </c:pt>
                <c:pt idx="3">
                  <c:v>#N/A</c:v>
                </c:pt>
                <c:pt idx="4">
                  <c:v>1065</c:v>
                </c:pt>
                <c:pt idx="5">
                  <c:v>#N/A</c:v>
                </c:pt>
                <c:pt idx="6">
                  <c:v>#N/A</c:v>
                </c:pt>
                <c:pt idx="7">
                  <c:v>1036</c:v>
                </c:pt>
                <c:pt idx="8">
                  <c:v>#N/A</c:v>
                </c:pt>
                <c:pt idx="9">
                  <c:v>#N/A</c:v>
                </c:pt>
                <c:pt idx="10">
                  <c:v>1076</c:v>
                </c:pt>
                <c:pt idx="11">
                  <c:v>#N/A</c:v>
                </c:pt>
                <c:pt idx="12">
                  <c:v>#N/A</c:v>
                </c:pt>
                <c:pt idx="13">
                  <c:v>1049</c:v>
                </c:pt>
                <c:pt idx="14">
                  <c:v>#N/A</c:v>
                </c:pt>
              </c:numCache>
            </c:numRef>
          </c:val>
          <c:smooth val="0"/>
          <c:extLst>
            <c:ext xmlns:c16="http://schemas.microsoft.com/office/drawing/2014/chart" uri="{C3380CC4-5D6E-409C-BE32-E72D297353CC}">
              <c16:uniqueId val="{00000008-2BF3-4740-8C6C-F5B9442EBE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26643</c:v>
                </c:pt>
                <c:pt idx="5">
                  <c:v>26517</c:v>
                </c:pt>
                <c:pt idx="8">
                  <c:v>26584</c:v>
                </c:pt>
                <c:pt idx="11">
                  <c:v>25686</c:v>
                </c:pt>
                <c:pt idx="14">
                  <c:v>24256</c:v>
                </c:pt>
              </c:numCache>
            </c:numRef>
          </c:val>
          <c:extLst>
            <c:ext xmlns:c16="http://schemas.microsoft.com/office/drawing/2014/chart" uri="{C3380CC4-5D6E-409C-BE32-E72D297353CC}">
              <c16:uniqueId val="{00000000-BCD8-4EEA-8132-D7034FB75A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1336</c:v>
                </c:pt>
                <c:pt idx="5">
                  <c:v>1376</c:v>
                </c:pt>
                <c:pt idx="8">
                  <c:v>1278</c:v>
                </c:pt>
                <c:pt idx="11">
                  <c:v>1186</c:v>
                </c:pt>
                <c:pt idx="14">
                  <c:v>1143</c:v>
                </c:pt>
              </c:numCache>
            </c:numRef>
          </c:val>
          <c:extLst>
            <c:ext xmlns:c16="http://schemas.microsoft.com/office/drawing/2014/chart" uri="{C3380CC4-5D6E-409C-BE32-E72D297353CC}">
              <c16:uniqueId val="{00000001-BCD8-4EEA-8132-D7034FB75A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17742</c:v>
                </c:pt>
                <c:pt idx="5">
                  <c:v>16426</c:v>
                </c:pt>
                <c:pt idx="8">
                  <c:v>15367</c:v>
                </c:pt>
                <c:pt idx="11">
                  <c:v>15849</c:v>
                </c:pt>
                <c:pt idx="14">
                  <c:v>16353</c:v>
                </c:pt>
              </c:numCache>
            </c:numRef>
          </c:val>
          <c:extLst>
            <c:ext xmlns:c16="http://schemas.microsoft.com/office/drawing/2014/chart" uri="{C3380CC4-5D6E-409C-BE32-E72D297353CC}">
              <c16:uniqueId val="{00000002-BCD8-4EEA-8132-D7034FB75A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D8-4EEA-8132-D7034FB75A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D8-4EEA-8132-D7034FB75A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D8-4EEA-8132-D7034FB75A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5043</c:v>
                </c:pt>
                <c:pt idx="3">
                  <c:v>5060</c:v>
                </c:pt>
                <c:pt idx="6">
                  <c:v>4814</c:v>
                </c:pt>
                <c:pt idx="9">
                  <c:v>4656</c:v>
                </c:pt>
                <c:pt idx="12">
                  <c:v>4505</c:v>
                </c:pt>
              </c:numCache>
            </c:numRef>
          </c:val>
          <c:extLst>
            <c:ext xmlns:c16="http://schemas.microsoft.com/office/drawing/2014/chart" uri="{C3380CC4-5D6E-409C-BE32-E72D297353CC}">
              <c16:uniqueId val="{00000006-BCD8-4EEA-8132-D7034FB75A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233</c:v>
                </c:pt>
                <c:pt idx="3">
                  <c:v>164</c:v>
                </c:pt>
                <c:pt idx="6">
                  <c:v>95</c:v>
                </c:pt>
                <c:pt idx="9">
                  <c:v>44</c:v>
                </c:pt>
                <c:pt idx="12">
                  <c:v>1</c:v>
                </c:pt>
              </c:numCache>
            </c:numRef>
          </c:val>
          <c:extLst>
            <c:ext xmlns:c16="http://schemas.microsoft.com/office/drawing/2014/chart" uri="{C3380CC4-5D6E-409C-BE32-E72D297353CC}">
              <c16:uniqueId val="{00000007-BCD8-4EEA-8132-D7034FB75A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12430</c:v>
                </c:pt>
                <c:pt idx="3">
                  <c:v>11642</c:v>
                </c:pt>
                <c:pt idx="6">
                  <c:v>10987</c:v>
                </c:pt>
                <c:pt idx="9">
                  <c:v>9976</c:v>
                </c:pt>
                <c:pt idx="12">
                  <c:v>9131</c:v>
                </c:pt>
              </c:numCache>
            </c:numRef>
          </c:val>
          <c:extLst>
            <c:ext xmlns:c16="http://schemas.microsoft.com/office/drawing/2014/chart" uri="{C3380CC4-5D6E-409C-BE32-E72D297353CC}">
              <c16:uniqueId val="{00000008-BCD8-4EEA-8132-D7034FB75A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D8-4EEA-8132-D7034FB75A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23890</c:v>
                </c:pt>
                <c:pt idx="3">
                  <c:v>24118</c:v>
                </c:pt>
                <c:pt idx="6">
                  <c:v>24704</c:v>
                </c:pt>
                <c:pt idx="9">
                  <c:v>23897</c:v>
                </c:pt>
                <c:pt idx="12">
                  <c:v>22614</c:v>
                </c:pt>
              </c:numCache>
            </c:numRef>
          </c:val>
          <c:extLst>
            <c:ext xmlns:c16="http://schemas.microsoft.com/office/drawing/2014/chart" uri="{C3380CC4-5D6E-409C-BE32-E72D297353CC}">
              <c16:uniqueId val="{0000000A-BCD8-4EEA-8132-D7034FB75A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D8-4EEA-8132-D7034FB75A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7845</c:v>
                </c:pt>
                <c:pt idx="1">
                  <c:v>7847</c:v>
                </c:pt>
                <c:pt idx="2">
                  <c:v>7648</c:v>
                </c:pt>
              </c:numCache>
            </c:numRef>
          </c:val>
          <c:extLst>
            <c:ext xmlns:c16="http://schemas.microsoft.com/office/drawing/2014/chart" uri="{C3380CC4-5D6E-409C-BE32-E72D297353CC}">
              <c16:uniqueId val="{00000000-AD60-4A5C-9775-CB6C3CCE4D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2970</c:v>
                </c:pt>
                <c:pt idx="1">
                  <c:v>2973</c:v>
                </c:pt>
                <c:pt idx="2">
                  <c:v>2973</c:v>
                </c:pt>
              </c:numCache>
            </c:numRef>
          </c:val>
          <c:extLst>
            <c:ext xmlns:c16="http://schemas.microsoft.com/office/drawing/2014/chart" uri="{C3380CC4-5D6E-409C-BE32-E72D297353CC}">
              <c16:uniqueId val="{00000001-AD60-4A5C-9775-CB6C3CCE4D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5850</c:v>
                </c:pt>
                <c:pt idx="1">
                  <c:v>6168</c:v>
                </c:pt>
                <c:pt idx="2">
                  <c:v>6622</c:v>
                </c:pt>
              </c:numCache>
            </c:numRef>
          </c:val>
          <c:extLst>
            <c:ext xmlns:c16="http://schemas.microsoft.com/office/drawing/2014/chart" uri="{C3380CC4-5D6E-409C-BE32-E72D297353CC}">
              <c16:uniqueId val="{00000002-AD60-4A5C-9775-CB6C3CCE4D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合併後、起債については交付税措置率の高い合併特例債をなるべく活用するなどして、起債額の抑制に努めてきた。令和４年度は大規模な投資事業の完了に伴う新発債の発行減と既発債の償還完了により元利償還金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2,300</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万円減少した。</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今後予定されている地域活性化施設整備事業等についても、事業費の精査や計画的な事業の実施に努め、引き続き交付税措置率の高い起債の活用と基金の繰入等を検討し、起債額の増高を抑制していく。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本市において満期一括償還地方債の発行は行っていない。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起債発行の抑制、基金の積立てにより、将来負担比率の分子は減少している。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今後は、公共施設マネジメント事業等のため起債発行額が膨らむことが想定されていることから、計画的に基金の積立て・運用を行い、起債の償還に備えていく。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鹿児島県出水市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小学校施設整備事業等のため公共施設整備事業基金を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158,000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千円取り崩した一方、公共施設整備事業基金に</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683,700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千円積み立てたことなどにより、基金全体として約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255,000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も老朽施設の更新等により、多額の資金が必要となる見込みである。更に公共施設マネジメント事業等による各施設の長寿命化等も予想される状況にあることから、将来的な支出に備え、中長期的な視野で適正な基金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ツルと歴史のまち応援基金：本市へ思いを寄せる方々に寄附金を募り、それを財源として環境の保全や人材育成、観光振興など、人と自然が融和したにぎわいある元気都市を創造するために設置された基金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みんなで守るふるさと市道・農道管理基金：少子高齢化により人的不足となっている地域では市道・農道の除草が難しくなってきており、交通量の多い広域農道では、例年除草に多額の費用を要している。市道及び農道の防草工事等を行うことで、道路環境保全を図るために設置され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公共施設整備事業基金：地域活性化施設整備事業等のため</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158,000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千円取り崩した一方、</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683,700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千円積み立てたことによる増。　</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ツルと歴史のまち応援基金：市独自の事業の財源として</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157,216</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千円を取り崩した一方で、ふるさと納税等の収入を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198,679</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みんなで守るふるさと市道・農道管理基金：市独自の事業の財源として</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40,000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公共施設整備事業基金：地域活性化施設整備事業等に備え、積み立てるとともに、必要に応じ随時取り崩していく予定である。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普通交付税の減少等により、経常一般財源が不足したことから</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景気後退による市税の大幅な減収や、大規模災害の発生など不測の事態に備えるため、これまで同様、予算編成や予算執行における効率化の徹底はもとより、市税徴収率向上に向けた取組を進め、財源の確保を図り、不測の事態に対応できる残高の確保に努め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また、新型コロナウイルス感染症対策、災害復旧事業など多額の費用が必要な事業については、国庫補助金や起債を活用するとともに、不足する一般財源については、財政調整基金も活用していく。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利子積立分を</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今後、地域活性化施設整備事業等に伴う公債費の増に備え、公債費の推移を見ながら適切な運用を図っていく。</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0219968-82C1-44DC-94C1-08458BF783E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9FF929-26E0-49A5-ADDC-F4DD864B467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98A4266-9277-4C7D-AD83-BE2B8177FAC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02D7497-36E1-48ED-9569-42A2913679D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538F345-BC55-4388-9D04-9903F117AC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D6C0FF0-4E86-4248-BD79-478FCD9278E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EB49D08-B508-47CA-9ADF-DCC4A8F9F22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CD98A53-64FD-45C6-B750-C2538F7EDD7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699F26F-1C93-4EA2-B339-26F7215A18F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8C0C0A3-5F28-4E1B-AB99-180A1D61182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52,191
51,307
329.98
31,389,517
29,632,397
1,443,923
16,303,809
22,614,391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B279BF0-F560-4981-A125-A1659B773FA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F496AA6-A6A7-43A2-BB9E-9BD7BDCDA3B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8FFE74D-CFB2-425E-816C-C8F619FB78D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4EE3C21-7993-418B-A3DC-09F797CE574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1388E1E-AEC9-4459-B80A-84C56C9C4FB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82CAC0A-6DFD-472F-85E7-3589BC32CAB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4FCB658-6615-4B2B-B52F-524CAFAAB34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86D07F9-179A-466F-9FC6-A30401A0D67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FB8654-8327-463B-B00D-6035A6F0667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E9B5165-60C5-418B-A61F-80A12B6B7DD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9DD1843-379B-4C25-BD1A-CF0B0C71362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B4BC287-FA30-4EE0-8100-096A1524D8C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B3A7C08-A566-4766-9A3F-DF6D0706BD8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F63AEAD-D19D-4F2B-A1CD-84B99CA91BF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F96E1C1-4559-4265-81EE-723A7752FBC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1343C2A-3D34-49DE-93CD-7960193DBEC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0B98639-6D4E-42EB-B897-4F67902B621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05199B9-50FF-4FC3-940C-D6160AF9388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980E376-1BF0-4D18-83BE-B2EE131FFFD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4D75794-3CBF-4235-879D-4691E11BD66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DAE23F1-C3CA-4B96-AD6B-DB0B029128B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6266672-9C92-4E90-81BF-7766D6F9D21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0A7A5A0-CA77-4919-A81B-86404346FB8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FBFC8CC-FCF6-4F1F-9BBA-632E73BF003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2B07BEF-4FC9-431E-89BF-A830E569521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83B93E3-C7FC-4619-9B3C-F1C5236CA86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D1CF2F2-9481-4E19-A4A1-704F49BF027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F7310C1-2913-440B-B329-E4D0C4A5088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44C31EC-B54F-4344-9A02-264F45FC749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BB607A8-7225-4D8F-92B1-72017929FFD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A6754E3-0642-4F91-954F-CE324FFD81D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B61700A-8146-4BD6-8A2E-AE3E3713D2D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59DA8A4-F1D3-4640-B442-58A66255F43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A13FB0C-0A54-49A7-AE5B-7F0B66C629D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DEFA0BB-7AE4-48CC-A4BC-23534FE6B78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11FEF80-7B77-478A-89ED-E467803393A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D2DA410-6DB4-4B0A-A303-C889D7A7CEE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と前年度から横ばいであったが、コロナ禍からの事業回復等により法人市民税は増収となった。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また、類似団体平均を依然として下回っており、少子高齢化による社会保障費の増や公共施設の老朽化等による投資的経費の増といった基準財政需要額の上昇が予想されるため、今後も市税徴収強化、</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の活用による行政の効率化、観光産業や地場産業の振興対策等により、財政基盤の強化に努める。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1FD8153-2AEF-48DE-A631-12E6CC4E89B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F7A7470-0FA2-495F-9AE0-84FAB7C5974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CC70388-5E6D-4519-9C39-D15B8E87EE9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758166B6-824A-45F2-B482-29E656B98AF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ACFEAF29-C8B6-418E-BB81-BD9AC3F64E8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7C8D577-6ADF-40A0-8092-170804771EB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D65AEF82-3724-4B4D-9621-31AA8F5C3A5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50D6E685-516D-4E4C-80D6-4A1166022DFB}"/>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214E3B9E-BA1F-4016-BDE3-C6D45BF9E1E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9850FECB-9859-43BA-A05C-4EAA4F887C8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32D24616-0C28-4EA1-9921-55FE1C89357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1540D58-7F15-4441-BB53-38CE7F56723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4B1408AC-55D1-4670-826A-C27940DB5DC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F6CA9723-F63F-47D8-95B8-08B805C4DF5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69EF8BA3-A688-4556-B05F-DB21DF6AE93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BBC325F-7BE3-4642-9CB0-7C0B1CCDAA5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722FE32D-3F3C-43EA-988E-76B8B3952C6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D16AA22B-AE45-4E5E-8C8D-98C6FB783BAC}"/>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82A29E75-06DC-4F25-8FCA-B042DE72CCD6}"/>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F192716-0058-4D5C-88C7-2A0E729545B1}"/>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E8E7D8BE-4241-4A38-97BF-260E56049B9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E64DC96A-AB89-4A68-B69D-A0355776CAF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486F1D17-F224-45A6-BA6E-3EC5B892C07D}"/>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F9717352-491A-4332-85B1-180AE7C7CEA4}"/>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A956B5C8-B090-4D16-8250-FCF70E3421DF}"/>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933796F8-6345-4EF4-B13A-09EBE470D88B}"/>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A3208AF4-0348-401C-A934-CD3BC996CD32}"/>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74A224A3-94C9-4DB6-8C4C-1D1DB8BF3754}"/>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BF0D11A8-DA6E-4D3D-A1AD-7BE1033928BB}"/>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CD237B2A-B0B2-4B64-A10A-6296C2D6533C}"/>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90FBA782-5C36-4CA5-AAC4-814CD33CEA6D}"/>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8106F0A7-992F-42C0-91FA-4176DC46D10F}"/>
            </a:ext>
          </a:extLst>
        </xdr:cNvPr>
        <xdr:cNvCxnSpPr/>
      </xdr:nvCxnSpPr>
      <xdr:spPr>
        <a:xfrm flipV="1">
          <a:off x="1447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887A52BD-4F57-4F32-80EC-7EAF8EB3EA71}"/>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2B115511-6D04-4AE3-9260-DB1E91AC150D}"/>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493F952-309E-436E-8D51-BB8AE6907D58}"/>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CA7911C1-D63F-4B21-9481-CB67FBFB7009}"/>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560BC33-770E-46F9-BF48-6E6B272CFBA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1EA7C84-48E5-4774-891B-35FA4A49ED8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F2CB4F5-34EF-4B38-9646-8AC9F06295D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FB13CDB-CD0B-4197-B8C6-2C92749F5C3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ADFFFB7-77B3-4408-9B42-4B91B79185C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187273B0-6504-4E58-9FF3-9FB01F604FCE}"/>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151692</xdr:rowOff>
    </xdr:from>
    <xdr:ext cx="762000" cy="259045"/>
    <xdr:sp macro="" textlink="">
      <xdr:nvSpPr>
        <xdr:cNvPr id="91" name="財政力該当値テキスト">
          <a:extLst>
            <a:ext uri="{FF2B5EF4-FFF2-40B4-BE49-F238E27FC236}">
              <a16:creationId xmlns:a16="http://schemas.microsoft.com/office/drawing/2014/main" id="{0969395C-DB04-41F1-94EC-20375D9D8F26}"/>
            </a:ext>
          </a:extLst>
        </xdr:cNvPr>
        <xdr:cNvSpPr txBox="1"/>
      </xdr:nvSpPr>
      <xdr:spPr>
        <a:xfrm>
          <a:off x="5041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603BF208-24C4-49E8-BD93-9CBA54694D19}"/>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a:extLst>
            <a:ext uri="{FF2B5EF4-FFF2-40B4-BE49-F238E27FC236}">
              <a16:creationId xmlns:a16="http://schemas.microsoft.com/office/drawing/2014/main" id="{51F3E756-DFF0-4DFF-9A19-C9A7039879EE}"/>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9026A192-FE8A-4027-AF76-ACEE39E6C5F2}"/>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0B5CA081-9370-4D80-BA35-7C01D5A27439}"/>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B02D2EFA-2635-4685-8A93-3194E92DB65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a:extLst>
            <a:ext uri="{FF2B5EF4-FFF2-40B4-BE49-F238E27FC236}">
              <a16:creationId xmlns:a16="http://schemas.microsoft.com/office/drawing/2014/main" id="{6592C282-FDB9-449E-BD49-32759DF8EA7E}"/>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67AB2A09-3155-41ED-9453-79BC45709932}"/>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9" name="テキスト ボックス 98">
          <a:extLst>
            <a:ext uri="{FF2B5EF4-FFF2-40B4-BE49-F238E27FC236}">
              <a16:creationId xmlns:a16="http://schemas.microsoft.com/office/drawing/2014/main" id="{455D8F03-A07C-4655-B2B6-19E714D03E9C}"/>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A11AEB79-0E89-4C96-96AD-95AA17636A2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F8E3B94-8769-4A40-8680-82BE7C229F7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3BB373F-B086-410F-A735-C6E852D6A06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9183DCB0-24C7-4ADB-8166-EBB58C4E9BE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621FEF21-2DA7-47BF-AA7B-5E7C01A4542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4F661E1E-D382-496C-888C-E39B6691D08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1B616786-D6FA-4A5D-9443-56A10DB7E3B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A3117AE2-46DB-4502-B82B-197823182C7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8E091D30-60A8-48AC-83DA-BD7442B3791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EC7C3CB-20EB-4D8C-9DBA-8A52741CBA7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7761BADD-C6A5-469F-9B4F-8162F8E37A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6CDC8288-C97A-47DE-997B-67840B6616B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D47D325D-72C4-4651-A9FB-CEF037134C9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経常一般財源となる普通交付税が減少したことで、経常収支比率は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今後も、市税の徴収率向上に向けた取組を進め、経常一般財源の確保を図るとともに、行政改革をさらに推進し、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等による民間の資金とノウハウを活用するなど、経常経費の抑制に努める。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BFA21146-73EB-43E8-BABC-E1BDEB33647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B87E81F3-67B4-406B-8893-2FEB2E0C9A2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657EBF4E-BC77-4FB5-A88A-31936828E61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D5EB9791-7E95-487B-A55E-6D9DBFD712F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A801E330-C830-4240-9B2C-AE58ADABD43C}"/>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27038F4E-5647-4C72-BD9D-C930260611E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EE45898B-F611-42D0-97B9-AB95E8029A2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ED64EFF7-0B1D-4F4A-B114-B2569F575A2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FA3CAFFD-A439-4BFC-873E-94FFEAF2ADC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95DF3269-1221-4D1F-A07C-0F8EF4B6C46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1D433F60-CC2F-4606-BA2D-76AD38A583B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44F87373-09F5-4123-BAD7-AFF89DFEC2A1}"/>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B1B85047-56D4-411F-82C1-3E8095B97D5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9B3EC1AA-8A18-4943-8FC7-F029562DDDD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B0EB84DF-AB48-40BC-9B09-7FA1EFCE4DF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FD75FCD-DFB4-4612-A133-1533D3A6166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BCEE5DB9-4F74-4387-BB39-BB3CB97647E9}"/>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750D3DED-855C-4872-AFD5-629DEBC2F737}"/>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5C803851-8C98-4F66-8662-E6A6E71D7D25}"/>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2D3E7A64-D625-4B61-9130-CED5BB472DDB}"/>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141C03A6-0D36-4D01-8EEC-1013E3D737D2}"/>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108796</xdr:rowOff>
    </xdr:to>
    <xdr:cxnSp macro="">
      <xdr:nvCxnSpPr>
        <xdr:cNvPr id="134" name="直線コネクタ 133">
          <a:extLst>
            <a:ext uri="{FF2B5EF4-FFF2-40B4-BE49-F238E27FC236}">
              <a16:creationId xmlns:a16="http://schemas.microsoft.com/office/drawing/2014/main" id="{49AC6441-3BCD-42C4-AF80-3D0673278282}"/>
            </a:ext>
          </a:extLst>
        </xdr:cNvPr>
        <xdr:cNvCxnSpPr/>
      </xdr:nvCxnSpPr>
      <xdr:spPr>
        <a:xfrm>
          <a:off x="4114800" y="10545656"/>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2ED89D8-E311-4A49-8580-1889FCDF437E}"/>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AB804BF7-1F27-4A42-9E9F-34EE96D41FF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64</xdr:row>
      <xdr:rowOff>71544</xdr:rowOff>
    </xdr:to>
    <xdr:cxnSp macro="">
      <xdr:nvCxnSpPr>
        <xdr:cNvPr id="137" name="直線コネクタ 136">
          <a:extLst>
            <a:ext uri="{FF2B5EF4-FFF2-40B4-BE49-F238E27FC236}">
              <a16:creationId xmlns:a16="http://schemas.microsoft.com/office/drawing/2014/main" id="{F5B7C5CD-361D-4484-8E11-25B657CC9BC2}"/>
            </a:ext>
          </a:extLst>
        </xdr:cNvPr>
        <xdr:cNvCxnSpPr/>
      </xdr:nvCxnSpPr>
      <xdr:spPr>
        <a:xfrm flipV="1">
          <a:off x="3225800" y="10545656"/>
          <a:ext cx="889000" cy="49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D211CC2A-B926-4096-B8BE-576987689AC6}"/>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B5121D87-5043-479C-8328-D5CB1D0C1BE9}"/>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44873</xdr:rowOff>
    </xdr:to>
    <xdr:cxnSp macro="">
      <xdr:nvCxnSpPr>
        <xdr:cNvPr id="140" name="直線コネクタ 139">
          <a:extLst>
            <a:ext uri="{FF2B5EF4-FFF2-40B4-BE49-F238E27FC236}">
              <a16:creationId xmlns:a16="http://schemas.microsoft.com/office/drawing/2014/main" id="{CB5D309C-4DEF-4B5E-82C0-79DC47F39EDE}"/>
            </a:ext>
          </a:extLst>
        </xdr:cNvPr>
        <xdr:cNvCxnSpPr/>
      </xdr:nvCxnSpPr>
      <xdr:spPr>
        <a:xfrm flipV="1">
          <a:off x="2336800" y="110443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78E8A294-D462-482C-8E76-C8A9284E0FA8}"/>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6EFFD89D-6785-43DE-8BED-213D31B89E88}"/>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65</xdr:row>
      <xdr:rowOff>44873</xdr:rowOff>
    </xdr:to>
    <xdr:cxnSp macro="">
      <xdr:nvCxnSpPr>
        <xdr:cNvPr id="143" name="直線コネクタ 142">
          <a:extLst>
            <a:ext uri="{FF2B5EF4-FFF2-40B4-BE49-F238E27FC236}">
              <a16:creationId xmlns:a16="http://schemas.microsoft.com/office/drawing/2014/main" id="{A2970C52-DB78-46C7-80DD-125A03E1D7C6}"/>
            </a:ext>
          </a:extLst>
        </xdr:cNvPr>
        <xdr:cNvCxnSpPr/>
      </xdr:nvCxnSpPr>
      <xdr:spPr>
        <a:xfrm>
          <a:off x="1447800" y="1111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BD58AD1F-74C2-44AF-B1F6-EDEC87FE7941}"/>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35BBDD5A-4FA2-4424-AE4D-39DD8BFA6A97}"/>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86C4A20C-2F6D-44B3-A6D3-1555EF88A8A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CE4547C3-6A68-42DE-AFA2-7580274AB31F}"/>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3884098-3FE7-4C7C-9ACE-27ED1103E88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C69DE74-9521-4ABA-B9F2-F8CCE0EE222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25DCE80-88CD-4008-8B63-AF43255D21A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2E9AD42-BFDE-416E-88D1-12FBFF542D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6A481CB-D6C3-4F95-A26D-B5CC9BBC9D8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3" name="楕円 152">
          <a:extLst>
            <a:ext uri="{FF2B5EF4-FFF2-40B4-BE49-F238E27FC236}">
              <a16:creationId xmlns:a16="http://schemas.microsoft.com/office/drawing/2014/main" id="{DDAFE22E-CDB6-47D5-9541-2546FA30C99E}"/>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4" name="財政構造の弾力性該当値テキスト">
          <a:extLst>
            <a:ext uri="{FF2B5EF4-FFF2-40B4-BE49-F238E27FC236}">
              <a16:creationId xmlns:a16="http://schemas.microsoft.com/office/drawing/2014/main" id="{F8FCDDA8-6729-44FC-A19E-14BFF6DABB6B}"/>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5" name="楕円 154">
          <a:extLst>
            <a:ext uri="{FF2B5EF4-FFF2-40B4-BE49-F238E27FC236}">
              <a16:creationId xmlns:a16="http://schemas.microsoft.com/office/drawing/2014/main" id="{868A1004-5841-4E26-903E-6098401E2B3C}"/>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6" name="テキスト ボックス 155">
          <a:extLst>
            <a:ext uri="{FF2B5EF4-FFF2-40B4-BE49-F238E27FC236}">
              <a16:creationId xmlns:a16="http://schemas.microsoft.com/office/drawing/2014/main" id="{03D82917-F403-4012-8E57-C2070D5BC629}"/>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7" name="楕円 156">
          <a:extLst>
            <a:ext uri="{FF2B5EF4-FFF2-40B4-BE49-F238E27FC236}">
              <a16:creationId xmlns:a16="http://schemas.microsoft.com/office/drawing/2014/main" id="{E4E9D092-07DC-4929-B301-8B2D3D61F106}"/>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3B4E07CF-2CA2-4C78-83E5-5DF7B9246FD3}"/>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a:extLst>
            <a:ext uri="{FF2B5EF4-FFF2-40B4-BE49-F238E27FC236}">
              <a16:creationId xmlns:a16="http://schemas.microsoft.com/office/drawing/2014/main" id="{C60461E4-4F65-4759-BAE1-175A366C216E}"/>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69EF8C52-61DD-4803-B9CD-171F420C35F2}"/>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93133</xdr:rowOff>
    </xdr:from>
    <xdr:to>
      <xdr:col>7</xdr:col>
      <xdr:colOff>31750</xdr:colOff>
      <xdr:row>65</xdr:row>
      <xdr:rowOff>23283</xdr:rowOff>
    </xdr:to>
    <xdr:sp macro="" textlink="">
      <xdr:nvSpPr>
        <xdr:cNvPr id="161" name="楕円 160">
          <a:extLst>
            <a:ext uri="{FF2B5EF4-FFF2-40B4-BE49-F238E27FC236}">
              <a16:creationId xmlns:a16="http://schemas.microsoft.com/office/drawing/2014/main" id="{D101AA26-636A-407C-96FC-33B82BB220D8}"/>
            </a:ext>
          </a:extLst>
        </xdr:cNvPr>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8060</xdr:rowOff>
    </xdr:from>
    <xdr:ext cx="762000" cy="259045"/>
    <xdr:sp macro="" textlink="">
      <xdr:nvSpPr>
        <xdr:cNvPr id="162" name="テキスト ボックス 161">
          <a:extLst>
            <a:ext uri="{FF2B5EF4-FFF2-40B4-BE49-F238E27FC236}">
              <a16:creationId xmlns:a16="http://schemas.microsoft.com/office/drawing/2014/main" id="{71F89731-2AE4-4512-8CCD-30EEDA140E21}"/>
            </a:ext>
          </a:extLst>
        </xdr:cNvPr>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F127CFB3-A4A1-4B5C-9AFF-7F7DA6685B1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D65EC73D-7324-464E-827E-33955DE74E8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31136862-A840-424D-B226-A12BB909122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7B712F32-B426-4E60-9F17-D45BE1A6B6A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B17FD2F1-A5A4-45BE-AB6D-E42F60EE128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C7858FD7-1AB2-487B-887A-709641F4346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DFF4D74E-9341-4509-98EA-83EB0A29D03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FAB131B1-83CA-47E4-992B-7C066F4121C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C5AF0DE6-8802-4279-BFA1-A3F83427659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87FA524A-CA19-4922-AF49-8573861B52E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CE88B190-0A2A-4971-AE39-FC0FD1C48B3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14AE3205-D928-4E1D-AEF6-EB031617622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F4C93BD0-9C07-4D94-A918-4F39645857C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人件費・物件費ともに前年度から微増している。類似団体平均を下回ってはいるが、今後も公の施設見直し計画に基づいた指定管理者制度の導入、</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といった民営化等の推進、公共施設マネジメント計画に基づいた公共施設の適正配置や有効活用を検討することで、より一層のコスト削減に努める。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D6B9AE6E-9165-4160-A486-AB4EAE16CE2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B381FC87-28B4-47AF-A7C0-BF3F2A92CF1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6E7D61E5-30F0-4241-A91D-EE27B3599C0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829E93E-7F64-4982-81EB-DB834E9C851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B5D72709-F65F-431D-9942-17F79201BBFB}"/>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D1B488BC-BDB0-4439-8877-B776E40DCA92}"/>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A47A99C1-45EE-4BAD-95A2-ABAFE7EC9F1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6734527D-0D80-402C-B7A5-C3B326C16AA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25E00F01-6EDD-4C08-9A42-8C2B8A567C4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CEE2CCBE-6C32-4019-B0EB-00884B27EB1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FFEABE60-DA52-47B8-BEC8-6E9242683E4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C10F0A45-F7F6-453D-8B9C-A066B849747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A23CB96B-CD26-4252-BA9A-CFC7CF7321C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7299E12E-4535-4638-A1F6-404346BB03B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BB7BF7BE-E316-4616-9710-D107531F1B9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9EF30AC7-30F4-4385-9222-004A823E8FB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675B2132-2406-4962-91A4-065AED72F1C1}"/>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4FD2CB4A-4C59-4F5E-AEEA-FE0AB2290472}"/>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3B9028BC-0676-49B3-9B3F-C4D73CC68174}"/>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E1B23128-9B80-41FD-A467-1FFC9E458F95}"/>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8E9004AD-91EB-47CA-8781-EC1C7E6C79EE}"/>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135062</xdr:rowOff>
    </xdr:from>
    <xdr:to>
      <xdr:col>23</xdr:col>
      <xdr:colOff>133350</xdr:colOff>
      <xdr:row>82</xdr:row>
      <xdr:rowOff>151792</xdr:rowOff>
    </xdr:to>
    <xdr:cxnSp macro="">
      <xdr:nvCxnSpPr>
        <xdr:cNvPr id="197" name="直線コネクタ 196">
          <a:extLst>
            <a:ext uri="{FF2B5EF4-FFF2-40B4-BE49-F238E27FC236}">
              <a16:creationId xmlns:a16="http://schemas.microsoft.com/office/drawing/2014/main" id="{F756615B-6FD4-45F7-90B1-C0A54652DE9D}"/>
            </a:ext>
          </a:extLst>
        </xdr:cNvPr>
        <xdr:cNvCxnSpPr/>
      </xdr:nvCxnSpPr>
      <xdr:spPr>
        <a:xfrm>
          <a:off x="4114800" y="14193962"/>
          <a:ext cx="8382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1FE6B2AC-5F0C-49AD-A138-A663E03A7101}"/>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B908AACF-4E30-4D21-890C-0B93F59E869D}"/>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135062</xdr:rowOff>
    </xdr:from>
    <xdr:to>
      <xdr:col>19</xdr:col>
      <xdr:colOff>133350</xdr:colOff>
      <xdr:row>82</xdr:row>
      <xdr:rowOff>150892</xdr:rowOff>
    </xdr:to>
    <xdr:cxnSp macro="">
      <xdr:nvCxnSpPr>
        <xdr:cNvPr id="200" name="直線コネクタ 199">
          <a:extLst>
            <a:ext uri="{FF2B5EF4-FFF2-40B4-BE49-F238E27FC236}">
              <a16:creationId xmlns:a16="http://schemas.microsoft.com/office/drawing/2014/main" id="{09735D3D-86B9-4E90-B6EC-CA8D6D1B20DD}"/>
            </a:ext>
          </a:extLst>
        </xdr:cNvPr>
        <xdr:cNvCxnSpPr/>
      </xdr:nvCxnSpPr>
      <xdr:spPr>
        <a:xfrm flipV="1">
          <a:off x="3225800" y="14193962"/>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1D74C667-CBCF-4943-B642-2920140A10A8}"/>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B0B75367-0CBA-477A-AF75-47422CE05FAD}"/>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27691</xdr:rowOff>
    </xdr:from>
    <xdr:to>
      <xdr:col>15</xdr:col>
      <xdr:colOff>82550</xdr:colOff>
      <xdr:row>82</xdr:row>
      <xdr:rowOff>150892</xdr:rowOff>
    </xdr:to>
    <xdr:cxnSp macro="">
      <xdr:nvCxnSpPr>
        <xdr:cNvPr id="203" name="直線コネクタ 202">
          <a:extLst>
            <a:ext uri="{FF2B5EF4-FFF2-40B4-BE49-F238E27FC236}">
              <a16:creationId xmlns:a16="http://schemas.microsoft.com/office/drawing/2014/main" id="{C215B353-8812-48E8-A194-B1874BBD6B78}"/>
            </a:ext>
          </a:extLst>
        </xdr:cNvPr>
        <xdr:cNvCxnSpPr/>
      </xdr:nvCxnSpPr>
      <xdr:spPr>
        <a:xfrm>
          <a:off x="2336800" y="14086591"/>
          <a:ext cx="889000" cy="1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59960460-5593-4F8B-86B9-15AD23DCA1C7}"/>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476ECB5C-AAD4-4495-B410-A4A748A50989}"/>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162937</xdr:rowOff>
    </xdr:from>
    <xdr:to>
      <xdr:col>11</xdr:col>
      <xdr:colOff>31750</xdr:colOff>
      <xdr:row>82</xdr:row>
      <xdr:rowOff>27691</xdr:rowOff>
    </xdr:to>
    <xdr:cxnSp macro="">
      <xdr:nvCxnSpPr>
        <xdr:cNvPr id="206" name="直線コネクタ 205">
          <a:extLst>
            <a:ext uri="{FF2B5EF4-FFF2-40B4-BE49-F238E27FC236}">
              <a16:creationId xmlns:a16="http://schemas.microsoft.com/office/drawing/2014/main" id="{44C513AC-6BB5-4546-9CD3-F0D47C97DF2F}"/>
            </a:ext>
          </a:extLst>
        </xdr:cNvPr>
        <xdr:cNvCxnSpPr/>
      </xdr:nvCxnSpPr>
      <xdr:spPr>
        <a:xfrm>
          <a:off x="1447800" y="14050387"/>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F16B5D15-B712-4FF8-AD49-A2F82E4BFB6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7FC21942-1BBE-466C-A220-C0997898974D}"/>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97900C5C-4F29-4CD0-854F-5621AE5EC98D}"/>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6162B21E-5301-4228-830C-D15FE4D530BB}"/>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A3B7200-AF43-405D-8D90-4857871E189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EECBD23-6F19-4D41-B524-E34E5D062EB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969E74C-E408-4450-A52F-19FA4AC8B04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F3F63B7-5A3B-4C68-8641-256826CACD7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DDDAA6B-165E-4AD0-989F-3F14303286F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100992</xdr:rowOff>
    </xdr:from>
    <xdr:to>
      <xdr:col>23</xdr:col>
      <xdr:colOff>184150</xdr:colOff>
      <xdr:row>83</xdr:row>
      <xdr:rowOff>31142</xdr:rowOff>
    </xdr:to>
    <xdr:sp macro="" textlink="">
      <xdr:nvSpPr>
        <xdr:cNvPr id="216" name="楕円 215">
          <a:extLst>
            <a:ext uri="{FF2B5EF4-FFF2-40B4-BE49-F238E27FC236}">
              <a16:creationId xmlns:a16="http://schemas.microsoft.com/office/drawing/2014/main" id="{FFFB4BB2-1F82-47D2-9B95-7BB2D0B57B89}"/>
            </a:ext>
          </a:extLst>
        </xdr:cNvPr>
        <xdr:cNvSpPr/>
      </xdr:nvSpPr>
      <xdr:spPr>
        <a:xfrm>
          <a:off x="4902200" y="141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117519</xdr:rowOff>
    </xdr:from>
    <xdr:ext cx="762000" cy="259045"/>
    <xdr:sp macro="" textlink="">
      <xdr:nvSpPr>
        <xdr:cNvPr id="217" name="人件費・物件費等の状況該当値テキスト">
          <a:extLst>
            <a:ext uri="{FF2B5EF4-FFF2-40B4-BE49-F238E27FC236}">
              <a16:creationId xmlns:a16="http://schemas.microsoft.com/office/drawing/2014/main" id="{E84F74B1-EEE3-4537-8A62-B927F8153BC5}"/>
            </a:ext>
          </a:extLst>
        </xdr:cNvPr>
        <xdr:cNvSpPr txBox="1"/>
      </xdr:nvSpPr>
      <xdr:spPr>
        <a:xfrm>
          <a:off x="5041900" y="140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84262</xdr:rowOff>
    </xdr:from>
    <xdr:to>
      <xdr:col>19</xdr:col>
      <xdr:colOff>184150</xdr:colOff>
      <xdr:row>83</xdr:row>
      <xdr:rowOff>14412</xdr:rowOff>
    </xdr:to>
    <xdr:sp macro="" textlink="">
      <xdr:nvSpPr>
        <xdr:cNvPr id="218" name="楕円 217">
          <a:extLst>
            <a:ext uri="{FF2B5EF4-FFF2-40B4-BE49-F238E27FC236}">
              <a16:creationId xmlns:a16="http://schemas.microsoft.com/office/drawing/2014/main" id="{DA4B467E-29C4-4F68-9E2E-318B583E7463}"/>
            </a:ext>
          </a:extLst>
        </xdr:cNvPr>
        <xdr:cNvSpPr/>
      </xdr:nvSpPr>
      <xdr:spPr>
        <a:xfrm>
          <a:off x="4064000" y="141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24589</xdr:rowOff>
    </xdr:from>
    <xdr:ext cx="736600" cy="259045"/>
    <xdr:sp macro="" textlink="">
      <xdr:nvSpPr>
        <xdr:cNvPr id="219" name="テキスト ボックス 218">
          <a:extLst>
            <a:ext uri="{FF2B5EF4-FFF2-40B4-BE49-F238E27FC236}">
              <a16:creationId xmlns:a16="http://schemas.microsoft.com/office/drawing/2014/main" id="{A64D53CC-F717-4E6C-9178-381AABC0A2B9}"/>
            </a:ext>
          </a:extLst>
        </xdr:cNvPr>
        <xdr:cNvSpPr txBox="1"/>
      </xdr:nvSpPr>
      <xdr:spPr>
        <a:xfrm>
          <a:off x="3733800" y="1391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100092</xdr:rowOff>
    </xdr:from>
    <xdr:to>
      <xdr:col>15</xdr:col>
      <xdr:colOff>133350</xdr:colOff>
      <xdr:row>83</xdr:row>
      <xdr:rowOff>30242</xdr:rowOff>
    </xdr:to>
    <xdr:sp macro="" textlink="">
      <xdr:nvSpPr>
        <xdr:cNvPr id="220" name="楕円 219">
          <a:extLst>
            <a:ext uri="{FF2B5EF4-FFF2-40B4-BE49-F238E27FC236}">
              <a16:creationId xmlns:a16="http://schemas.microsoft.com/office/drawing/2014/main" id="{1D04F4E4-C557-42D7-9490-CB06C84465F4}"/>
            </a:ext>
          </a:extLst>
        </xdr:cNvPr>
        <xdr:cNvSpPr/>
      </xdr:nvSpPr>
      <xdr:spPr>
        <a:xfrm>
          <a:off x="3175000" y="14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40419</xdr:rowOff>
    </xdr:from>
    <xdr:ext cx="762000" cy="259045"/>
    <xdr:sp macro="" textlink="">
      <xdr:nvSpPr>
        <xdr:cNvPr id="221" name="テキスト ボックス 220">
          <a:extLst>
            <a:ext uri="{FF2B5EF4-FFF2-40B4-BE49-F238E27FC236}">
              <a16:creationId xmlns:a16="http://schemas.microsoft.com/office/drawing/2014/main" id="{704BE428-1649-4962-A5D8-77FEF21D72B0}"/>
            </a:ext>
          </a:extLst>
        </xdr:cNvPr>
        <xdr:cNvSpPr txBox="1"/>
      </xdr:nvSpPr>
      <xdr:spPr>
        <a:xfrm>
          <a:off x="2844800" y="139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148341</xdr:rowOff>
    </xdr:from>
    <xdr:to>
      <xdr:col>11</xdr:col>
      <xdr:colOff>82550</xdr:colOff>
      <xdr:row>82</xdr:row>
      <xdr:rowOff>78491</xdr:rowOff>
    </xdr:to>
    <xdr:sp macro="" textlink="">
      <xdr:nvSpPr>
        <xdr:cNvPr id="222" name="楕円 221">
          <a:extLst>
            <a:ext uri="{FF2B5EF4-FFF2-40B4-BE49-F238E27FC236}">
              <a16:creationId xmlns:a16="http://schemas.microsoft.com/office/drawing/2014/main" id="{5AA4FB4D-A072-41D8-9D77-F00B08386B75}"/>
            </a:ext>
          </a:extLst>
        </xdr:cNvPr>
        <xdr:cNvSpPr/>
      </xdr:nvSpPr>
      <xdr:spPr>
        <a:xfrm>
          <a:off x="2286000" y="140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88668</xdr:rowOff>
    </xdr:from>
    <xdr:ext cx="762000" cy="259045"/>
    <xdr:sp macro="" textlink="">
      <xdr:nvSpPr>
        <xdr:cNvPr id="223" name="テキスト ボックス 222">
          <a:extLst>
            <a:ext uri="{FF2B5EF4-FFF2-40B4-BE49-F238E27FC236}">
              <a16:creationId xmlns:a16="http://schemas.microsoft.com/office/drawing/2014/main" id="{836A264B-1812-4030-AAFD-7F322F7F4337}"/>
            </a:ext>
          </a:extLst>
        </xdr:cNvPr>
        <xdr:cNvSpPr txBox="1"/>
      </xdr:nvSpPr>
      <xdr:spPr>
        <a:xfrm>
          <a:off x="1955800" y="138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112137</xdr:rowOff>
    </xdr:from>
    <xdr:to>
      <xdr:col>7</xdr:col>
      <xdr:colOff>31750</xdr:colOff>
      <xdr:row>82</xdr:row>
      <xdr:rowOff>42287</xdr:rowOff>
    </xdr:to>
    <xdr:sp macro="" textlink="">
      <xdr:nvSpPr>
        <xdr:cNvPr id="224" name="楕円 223">
          <a:extLst>
            <a:ext uri="{FF2B5EF4-FFF2-40B4-BE49-F238E27FC236}">
              <a16:creationId xmlns:a16="http://schemas.microsoft.com/office/drawing/2014/main" id="{4780981C-21CC-46B3-9581-E5D1AA3B4D46}"/>
            </a:ext>
          </a:extLst>
        </xdr:cNvPr>
        <xdr:cNvSpPr/>
      </xdr:nvSpPr>
      <xdr:spPr>
        <a:xfrm>
          <a:off x="1397000" y="139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52464</xdr:rowOff>
    </xdr:from>
    <xdr:ext cx="762000" cy="259045"/>
    <xdr:sp macro="" textlink="">
      <xdr:nvSpPr>
        <xdr:cNvPr id="225" name="テキスト ボックス 224">
          <a:extLst>
            <a:ext uri="{FF2B5EF4-FFF2-40B4-BE49-F238E27FC236}">
              <a16:creationId xmlns:a16="http://schemas.microsoft.com/office/drawing/2014/main" id="{5D98CB7E-BDF3-4903-976B-B9E58C6092A9}"/>
            </a:ext>
          </a:extLst>
        </xdr:cNvPr>
        <xdr:cNvSpPr txBox="1"/>
      </xdr:nvSpPr>
      <xdr:spPr>
        <a:xfrm>
          <a:off x="1066800" y="137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80380DC0-0A9F-4DD4-ACDA-B9C83C7F49A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B5A62A8C-9F9F-46B4-ABE4-00145D4091A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7D65DAD9-0D0E-407F-A401-AE9D188B416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B16ECFB4-7763-49CB-84FA-78E26104A26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2BD7E3A-E8EC-4672-8BF4-A100A80E73A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D961E5FB-64B4-4906-9BA5-95A39437A76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B6CFFE0A-D576-4D0A-8A18-3DB9F9ADDB3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8614F9F-A509-408A-87E9-3FC8BE9D414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56C4D5C-BBBA-462B-B469-B385A30C339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7034BB32-81D5-4259-8E64-A4AE1BAC558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1FDD417-D2AD-4405-99D1-2941C817F8A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60C396CB-FC6F-4642-8516-22938FA92E9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90A9A2F8-501E-4597-9549-813055E15C7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令和２年１月に行った給与制度の見直しにより、ラスパイレス指数は下がっているが、依然として類似団体平均を上回っている状況である。今後もより一層の給与の適正化に努める。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37DF14F5-32B3-4016-819C-C404F7FD469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662506CD-8057-4F54-AAB4-D9A654A2DC6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C61A203A-737E-46BE-A319-A4D9C8C4BBE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4D8F4751-D7E7-476A-9C25-D5F94F301FA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C4C374EA-86FC-4013-9139-68A5D97CE4E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B837295A-968E-4D9A-AB2E-43521960245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C795260-7DF0-45EF-A706-9E2F08EFA90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F0937C6-C805-4EEB-B75B-AA49A453674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F6A86F6C-2B3E-41EB-92DA-82C1F9EC040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69D05A1F-C8F8-4D41-9A65-B12D4067F52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543372EB-777F-4210-A222-F2BB6E719A7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9D001B6D-906C-43BD-819E-0075E84FEC6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A3DABDA-AE01-45C6-9FD7-436DD3ECF7A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D8102B9B-6E85-46AC-9502-D676288AFB7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6D2A06B-9EE1-4810-89B0-B66AE9E02F1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E08D17E3-A29A-4EE0-9FEA-BA6A80631A6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8089F13-2B32-490F-A6C4-FC68653017A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A4DB45B3-EAD7-4661-A993-B07AA2BEEBF2}"/>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690A6621-B89C-4CBA-8C90-8B073F368D92}"/>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D95BD25F-6594-453C-AA3B-CF4E58792A33}"/>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4525AE63-BBC9-4894-A7DA-356B7CEAAE3B}"/>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37952A7-D906-438E-875E-BA534C13276B}"/>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id="{9C30CDAC-4878-43DC-BD9B-9EF1D8517808}"/>
            </a:ext>
          </a:extLst>
        </xdr:cNvPr>
        <xdr:cNvCxnSpPr/>
      </xdr:nvCxnSpPr>
      <xdr:spPr>
        <a:xfrm flipV="1">
          <a:off x="16179800" y="147945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323CB461-0427-4372-A967-5DE15E605BA9}"/>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628DD86-7AAC-40FA-828D-853F70492325}"/>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4" name="直線コネクタ 263">
          <a:extLst>
            <a:ext uri="{FF2B5EF4-FFF2-40B4-BE49-F238E27FC236}">
              <a16:creationId xmlns:a16="http://schemas.microsoft.com/office/drawing/2014/main" id="{2F02D46E-928B-4B73-BE4C-B8FAF2EB319B}"/>
            </a:ext>
          </a:extLst>
        </xdr:cNvPr>
        <xdr:cNvCxnSpPr/>
      </xdr:nvCxnSpPr>
      <xdr:spPr>
        <a:xfrm flipV="1">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E1CDE3B7-95D8-433F-A797-594DBEC692F9}"/>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7BA17E1C-4E05-42D1-BF0F-D7F093B62CAA}"/>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153307</xdr:rowOff>
    </xdr:to>
    <xdr:cxnSp macro="">
      <xdr:nvCxnSpPr>
        <xdr:cNvPr id="267" name="直線コネクタ 266">
          <a:extLst>
            <a:ext uri="{FF2B5EF4-FFF2-40B4-BE49-F238E27FC236}">
              <a16:creationId xmlns:a16="http://schemas.microsoft.com/office/drawing/2014/main" id="{77892874-68B7-4FFE-8532-B9E012FC6A90}"/>
            </a:ext>
          </a:extLst>
        </xdr:cNvPr>
        <xdr:cNvCxnSpPr/>
      </xdr:nvCxnSpPr>
      <xdr:spPr>
        <a:xfrm>
          <a:off x="14401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A60E232E-1051-4544-9413-C00888FBBE33}"/>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7F45AD7A-6286-4BEF-B232-01E9418F9339}"/>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4731D857-CBC0-4208-95A4-C187BE33F1C2}"/>
            </a:ext>
          </a:extLst>
        </xdr:cNvPr>
        <xdr:cNvCxnSpPr/>
      </xdr:nvCxnSpPr>
      <xdr:spPr>
        <a:xfrm flipV="1">
          <a:off x="13512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B0ED077F-EDE3-46B4-A2C9-EA88C2151726}"/>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F6685BF7-5CCC-4D40-BDAB-91AEC8BA16DB}"/>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9D8D96BF-1B08-4A21-888D-17D50AE1D6F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F4F4834C-E30D-41C0-B868-71474F58CFD7}"/>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5B3B6F7-5C9F-4502-B6DB-6AEFCCC5897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D7F87A9-B0D1-4116-A29D-27FE16020B9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F12F4BF-0965-4ABE-B691-93499EFE014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0AF24BF-F1C5-4323-A5DC-D1925295822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27324B81-3295-4EA5-A914-254084E9FD2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E9AD18F2-4768-4EA3-ABD2-292BB7A8E35C}"/>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3C796020-0815-4B53-83F2-023CB33A22D3}"/>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id="{7C74604D-0415-430A-841D-F474A57341DF}"/>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id="{172C72EC-F489-4756-B44D-4567CE8C2C33}"/>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a:extLst>
            <a:ext uri="{FF2B5EF4-FFF2-40B4-BE49-F238E27FC236}">
              <a16:creationId xmlns:a16="http://schemas.microsoft.com/office/drawing/2014/main" id="{7D9B8947-E467-4C21-BC32-12DA04D5E5BA}"/>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6B765C6F-0F7B-4313-A0A4-D46ECCE421C1}"/>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a:extLst>
            <a:ext uri="{FF2B5EF4-FFF2-40B4-BE49-F238E27FC236}">
              <a16:creationId xmlns:a16="http://schemas.microsoft.com/office/drawing/2014/main" id="{132006AB-7BC1-4543-B347-28CB8E335AF7}"/>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F2A7D45B-CBE6-4DD1-93AE-DFD30ADC9827}"/>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73C1AD0E-3164-4914-9D94-9E16EAD12CA1}"/>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ACCF8806-6850-404B-8551-5BA147F2BDEF}"/>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B683461-E42E-43AA-A93B-C0E7B77E3BA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9AB240EA-E1DD-4DDD-948A-F89944AB947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0370786-988D-457C-93EA-124E8FF4A7E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91C5B99-BBB9-47E9-BE1E-A88E3A8846A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6EEDB5C-CFE9-4B33-B709-1C37C6E6771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ED41ABF8-841D-407B-8F6E-02C59880000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752426A2-4C51-4455-B887-33733FCC30F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F02BFEA-9F2A-49D4-ADFF-6DD3F32F631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860DECB-D7F3-4BD4-86D2-1FBBB7CBCD1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62923A6-0CE4-4305-A683-15398BEBF5A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CFC4AEA2-73BF-459D-A4A1-5A96AE574BE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4B8FB53-757B-49D9-8461-D98E19530F8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9F0FACAB-22CC-4FF0-806A-C2950A26F1E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類似団体平均を上回っているのは、公共施設の適正配置や職員削減につながる外部委託等の取り組みが進んでいないことが主な要因である。費用対効果に基づいたアウトソーシングだけでなく、</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の活用といった電子化の推進を図ることで、住民サービスを低下させることなく、コスト及び職員の削減に努める。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9FA1636C-45FD-4ACB-BA2B-D758B1C24EA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CFCD0194-55A1-4877-813C-7B6DF31C6A9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4730988-97F6-401B-9653-B74B0CAADCA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801F7B9E-1E48-4B3E-BAEE-D5E198CF257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61CDFEAA-2A47-458E-ACBF-54511B49EEB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EBF3B5C5-FBDD-443D-A275-F78E1E4B90C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82DCE713-7F28-44AE-987F-42DE6AC0001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2D992220-BA37-4E7C-9B0C-9540D705A6B7}"/>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F9114EA5-942D-45FA-892A-284132515A7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F5E3B99A-D2AF-4C4C-91EF-8A65850A31B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B1CE84E4-B592-4A25-A388-47C1F6C903B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3931E44A-147B-46ED-A349-181E4F59C95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4E2C8667-2DE6-41A7-B542-B8DD93FBEFB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3B00C03C-0851-4BB3-BB8A-356FBA7DD65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AF69DA5B-8FB5-4F38-991A-4CFE023ADC4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51486D7D-55A4-4FDD-AB26-1177CA6644C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F9C7B6FA-F9D4-46BB-BB44-8EAFEB3A8B5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FAAB5ABA-C9B8-439E-ADD9-2C9CB7754FE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ACA4E487-4840-4D98-8631-8D200EC1E837}"/>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4E719C9-2509-43B3-B1F4-0E2DC81F2D6E}"/>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8F2DCA1F-8970-46D6-B2C8-0D891AF1AF0D}"/>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785CC584-219E-4C28-B28F-04E8CBBAD5F5}"/>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244FA032-85A7-4323-BFF3-ED6BC5CD6535}"/>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161653</xdr:rowOff>
    </xdr:from>
    <xdr:to>
      <xdr:col>81</xdr:col>
      <xdr:colOff>44450</xdr:colOff>
      <xdr:row>63</xdr:row>
      <xdr:rowOff>13184</xdr:rowOff>
    </xdr:to>
    <xdr:cxnSp macro="">
      <xdr:nvCxnSpPr>
        <xdr:cNvPr id="326" name="直線コネクタ 325">
          <a:extLst>
            <a:ext uri="{FF2B5EF4-FFF2-40B4-BE49-F238E27FC236}">
              <a16:creationId xmlns:a16="http://schemas.microsoft.com/office/drawing/2014/main" id="{D1B09B33-E85B-43BC-8A22-8B090D186079}"/>
            </a:ext>
          </a:extLst>
        </xdr:cNvPr>
        <xdr:cNvCxnSpPr/>
      </xdr:nvCxnSpPr>
      <xdr:spPr>
        <a:xfrm>
          <a:off x="16179800" y="1079155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80713597-1445-4E11-A00F-244BEADA8997}"/>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11D393A-8BAC-4D07-BAAD-C7BF82DE7CB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151312</xdr:rowOff>
    </xdr:from>
    <xdr:to>
      <xdr:col>77</xdr:col>
      <xdr:colOff>44450</xdr:colOff>
      <xdr:row>62</xdr:row>
      <xdr:rowOff>161653</xdr:rowOff>
    </xdr:to>
    <xdr:cxnSp macro="">
      <xdr:nvCxnSpPr>
        <xdr:cNvPr id="329" name="直線コネクタ 328">
          <a:extLst>
            <a:ext uri="{FF2B5EF4-FFF2-40B4-BE49-F238E27FC236}">
              <a16:creationId xmlns:a16="http://schemas.microsoft.com/office/drawing/2014/main" id="{A8FB283A-3002-483E-BB70-7EBA52A438EB}"/>
            </a:ext>
          </a:extLst>
        </xdr:cNvPr>
        <xdr:cNvCxnSpPr/>
      </xdr:nvCxnSpPr>
      <xdr:spPr>
        <a:xfrm>
          <a:off x="15290800" y="107812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45EBD365-B6B4-4F0C-832D-36688824D775}"/>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7756746F-D845-421E-B549-9C53D655ACDB}"/>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151312</xdr:rowOff>
    </xdr:from>
    <xdr:to>
      <xdr:col>72</xdr:col>
      <xdr:colOff>203200</xdr:colOff>
      <xdr:row>62</xdr:row>
      <xdr:rowOff>155908</xdr:rowOff>
    </xdr:to>
    <xdr:cxnSp macro="">
      <xdr:nvCxnSpPr>
        <xdr:cNvPr id="332" name="直線コネクタ 331">
          <a:extLst>
            <a:ext uri="{FF2B5EF4-FFF2-40B4-BE49-F238E27FC236}">
              <a16:creationId xmlns:a16="http://schemas.microsoft.com/office/drawing/2014/main" id="{719C89FA-5EF9-43DE-86D2-0FEAF61BBA7E}"/>
            </a:ext>
          </a:extLst>
        </xdr:cNvPr>
        <xdr:cNvCxnSpPr/>
      </xdr:nvCxnSpPr>
      <xdr:spPr>
        <a:xfrm flipV="1">
          <a:off x="14401800" y="107812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3659E517-09F2-4F9E-B4DA-78F460480602}"/>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59E30343-3B54-4C10-A15B-E914B2C4A481}"/>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139821</xdr:rowOff>
    </xdr:from>
    <xdr:to>
      <xdr:col>68</xdr:col>
      <xdr:colOff>152400</xdr:colOff>
      <xdr:row>62</xdr:row>
      <xdr:rowOff>155908</xdr:rowOff>
    </xdr:to>
    <xdr:cxnSp macro="">
      <xdr:nvCxnSpPr>
        <xdr:cNvPr id="335" name="直線コネクタ 334">
          <a:extLst>
            <a:ext uri="{FF2B5EF4-FFF2-40B4-BE49-F238E27FC236}">
              <a16:creationId xmlns:a16="http://schemas.microsoft.com/office/drawing/2014/main" id="{64BF2551-CF4C-43AE-976F-0C4094C47086}"/>
            </a:ext>
          </a:extLst>
        </xdr:cNvPr>
        <xdr:cNvCxnSpPr/>
      </xdr:nvCxnSpPr>
      <xdr:spPr>
        <a:xfrm>
          <a:off x="13512800" y="107697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E809B4E2-3ACB-4013-AA17-87F55E280A0B}"/>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F95FEE71-2BC1-41DF-9CC9-0A4EC6AA99B8}"/>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2FDC48C2-FB8D-43CE-BA64-B0E632AA72DB}"/>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513BDEC3-40F1-4D04-BEC7-295C3B73DEBA}"/>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6A73D92-0544-405C-B8E2-49C65C3E601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65BFC3B-117D-48FA-BCD6-802C9852B51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6D8FDE0-2272-4CBA-ACFA-C4D13B4FD39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5664F703-6B22-45BA-9F8F-74579A15371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EF310951-CEE2-410B-BA79-7FD5E310FF6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133834</xdr:rowOff>
    </xdr:from>
    <xdr:to>
      <xdr:col>81</xdr:col>
      <xdr:colOff>95250</xdr:colOff>
      <xdr:row>63</xdr:row>
      <xdr:rowOff>63984</xdr:rowOff>
    </xdr:to>
    <xdr:sp macro="" textlink="">
      <xdr:nvSpPr>
        <xdr:cNvPr id="345" name="楕円 344">
          <a:extLst>
            <a:ext uri="{FF2B5EF4-FFF2-40B4-BE49-F238E27FC236}">
              <a16:creationId xmlns:a16="http://schemas.microsoft.com/office/drawing/2014/main" id="{C88DC479-4605-48F1-8A91-E5D4421ED9A2}"/>
            </a:ext>
          </a:extLst>
        </xdr:cNvPr>
        <xdr:cNvSpPr/>
      </xdr:nvSpPr>
      <xdr:spPr>
        <a:xfrm>
          <a:off x="169672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105911</xdr:rowOff>
    </xdr:from>
    <xdr:ext cx="762000" cy="259045"/>
    <xdr:sp macro="" textlink="">
      <xdr:nvSpPr>
        <xdr:cNvPr id="346" name="定員管理の状況該当値テキスト">
          <a:extLst>
            <a:ext uri="{FF2B5EF4-FFF2-40B4-BE49-F238E27FC236}">
              <a16:creationId xmlns:a16="http://schemas.microsoft.com/office/drawing/2014/main" id="{413FA0BA-C54E-418D-8DA4-921DAD790B91}"/>
            </a:ext>
          </a:extLst>
        </xdr:cNvPr>
        <xdr:cNvSpPr txBox="1"/>
      </xdr:nvSpPr>
      <xdr:spPr>
        <a:xfrm>
          <a:off x="17106900" y="107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110853</xdr:rowOff>
    </xdr:from>
    <xdr:to>
      <xdr:col>77</xdr:col>
      <xdr:colOff>95250</xdr:colOff>
      <xdr:row>63</xdr:row>
      <xdr:rowOff>41003</xdr:rowOff>
    </xdr:to>
    <xdr:sp macro="" textlink="">
      <xdr:nvSpPr>
        <xdr:cNvPr id="347" name="楕円 346">
          <a:extLst>
            <a:ext uri="{FF2B5EF4-FFF2-40B4-BE49-F238E27FC236}">
              <a16:creationId xmlns:a16="http://schemas.microsoft.com/office/drawing/2014/main" id="{9BD75C04-962F-4469-9F5E-5827EDC28989}"/>
            </a:ext>
          </a:extLst>
        </xdr:cNvPr>
        <xdr:cNvSpPr/>
      </xdr:nvSpPr>
      <xdr:spPr>
        <a:xfrm>
          <a:off x="16129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25780</xdr:rowOff>
    </xdr:from>
    <xdr:ext cx="736600" cy="259045"/>
    <xdr:sp macro="" textlink="">
      <xdr:nvSpPr>
        <xdr:cNvPr id="348" name="テキスト ボックス 347">
          <a:extLst>
            <a:ext uri="{FF2B5EF4-FFF2-40B4-BE49-F238E27FC236}">
              <a16:creationId xmlns:a16="http://schemas.microsoft.com/office/drawing/2014/main" id="{CC6FED73-D896-416B-8210-D2120684EA99}"/>
            </a:ext>
          </a:extLst>
        </xdr:cNvPr>
        <xdr:cNvSpPr txBox="1"/>
      </xdr:nvSpPr>
      <xdr:spPr>
        <a:xfrm>
          <a:off x="15798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100512</xdr:rowOff>
    </xdr:from>
    <xdr:to>
      <xdr:col>73</xdr:col>
      <xdr:colOff>44450</xdr:colOff>
      <xdr:row>63</xdr:row>
      <xdr:rowOff>30662</xdr:rowOff>
    </xdr:to>
    <xdr:sp macro="" textlink="">
      <xdr:nvSpPr>
        <xdr:cNvPr id="349" name="楕円 348">
          <a:extLst>
            <a:ext uri="{FF2B5EF4-FFF2-40B4-BE49-F238E27FC236}">
              <a16:creationId xmlns:a16="http://schemas.microsoft.com/office/drawing/2014/main" id="{698CCA47-5A37-42D9-8F0E-45622DD36D07}"/>
            </a:ext>
          </a:extLst>
        </xdr:cNvPr>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15439</xdr:rowOff>
    </xdr:from>
    <xdr:ext cx="762000" cy="259045"/>
    <xdr:sp macro="" textlink="">
      <xdr:nvSpPr>
        <xdr:cNvPr id="350" name="テキスト ボックス 349">
          <a:extLst>
            <a:ext uri="{FF2B5EF4-FFF2-40B4-BE49-F238E27FC236}">
              <a16:creationId xmlns:a16="http://schemas.microsoft.com/office/drawing/2014/main" id="{82E8FD52-3B74-4840-BD1D-FD3040ABF601}"/>
            </a:ext>
          </a:extLst>
        </xdr:cNvPr>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105108</xdr:rowOff>
    </xdr:from>
    <xdr:to>
      <xdr:col>68</xdr:col>
      <xdr:colOff>203200</xdr:colOff>
      <xdr:row>63</xdr:row>
      <xdr:rowOff>35258</xdr:rowOff>
    </xdr:to>
    <xdr:sp macro="" textlink="">
      <xdr:nvSpPr>
        <xdr:cNvPr id="351" name="楕円 350">
          <a:extLst>
            <a:ext uri="{FF2B5EF4-FFF2-40B4-BE49-F238E27FC236}">
              <a16:creationId xmlns:a16="http://schemas.microsoft.com/office/drawing/2014/main" id="{79FEB84E-E617-4E10-BC1E-94601A23DD43}"/>
            </a:ext>
          </a:extLst>
        </xdr:cNvPr>
        <xdr:cNvSpPr/>
      </xdr:nvSpPr>
      <xdr:spPr>
        <a:xfrm>
          <a:off x="14351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20035</xdr:rowOff>
    </xdr:from>
    <xdr:ext cx="762000" cy="259045"/>
    <xdr:sp macro="" textlink="">
      <xdr:nvSpPr>
        <xdr:cNvPr id="352" name="テキスト ボックス 351">
          <a:extLst>
            <a:ext uri="{FF2B5EF4-FFF2-40B4-BE49-F238E27FC236}">
              <a16:creationId xmlns:a16="http://schemas.microsoft.com/office/drawing/2014/main" id="{9F575A32-A314-4BFC-A1F0-97679657DA7B}"/>
            </a:ext>
          </a:extLst>
        </xdr:cNvPr>
        <xdr:cNvSpPr txBox="1"/>
      </xdr:nvSpPr>
      <xdr:spPr>
        <a:xfrm>
          <a:off x="14020800" y="108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53" name="楕円 352">
          <a:extLst>
            <a:ext uri="{FF2B5EF4-FFF2-40B4-BE49-F238E27FC236}">
              <a16:creationId xmlns:a16="http://schemas.microsoft.com/office/drawing/2014/main" id="{449E020D-56F5-4EA7-916D-206829025871}"/>
            </a:ext>
          </a:extLst>
        </xdr:cNvPr>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4" name="テキスト ボックス 353">
          <a:extLst>
            <a:ext uri="{FF2B5EF4-FFF2-40B4-BE49-F238E27FC236}">
              <a16:creationId xmlns:a16="http://schemas.microsoft.com/office/drawing/2014/main" id="{59294393-13C9-4698-90E9-5351B9D556D7}"/>
            </a:ext>
          </a:extLst>
        </xdr:cNvPr>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291C9824-9443-4072-BF52-76479148468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9541A7A4-BF9F-42EF-802B-E39AFE95F6E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23939142-AD6D-4A48-9081-8AAB7632F7B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C51EEEE9-4B12-400E-9141-E5D92B14A60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367A2BE1-E1F2-4BD8-B152-E2DA5AB821D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1E75D0EC-BB48-4AC8-AEBD-BED2938F346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1796DE1C-017A-48E6-B898-C8AAA29D13C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2D05F5CC-A395-4656-AFDB-71C4A474C5C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E428FF4F-E0D9-408F-A4C3-3810682120C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9552674E-FD28-4A7B-AB24-05C11C8D183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2B52DE8A-9A24-4489-9B10-6341B7E854D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36AAB6D3-E62B-4FD3-88EB-DA6DE668895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3DA91B15-6CA0-48A1-8726-A7248BF63F4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合併後、起債に当たっては、交付税措置率の高い合併特例債をなるべく活用してきており、元利償還金に占める合併特例債の割合が高まってきている。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年度からは既発債の償還完了等により改善してきており、類似団体の平均を下回っている。今後も、控えている大規模な投資事業計画の整理・再検討、事業費の精査を通して起債依存型の事業実施を見直し、基金の繰入等も考慮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C4FA8C49-0178-4BC5-A978-7A4E571D1A2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E3E11E06-BF36-441C-9E1D-E019F44C884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9FB68071-7A07-4D5E-AF94-98FB5DC2748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C03493EF-0E96-40BB-9E72-B9DB90094DB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D7BA9D28-1B78-4FA7-A8EC-57CB12CC010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EFEA39C4-797C-4280-8483-C8D0B04BA492}"/>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BB12AA26-9F20-4939-B3A3-27266CF1C26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EB901ED3-9956-4731-9306-4020108A63E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BACC941A-677F-4434-BA8C-27B25579254F}"/>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AD036493-4036-42FD-B42A-C053D2D073AF}"/>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D552E57F-E7AF-4774-8961-D39507635AD8}"/>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C8F93B03-5B06-4804-8D83-9F4A4051841D}"/>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2F75BA46-5BBB-41ED-A6C7-8A136C4D9867}"/>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ECA67EEB-896D-41D3-A14B-D700138C79DC}"/>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CE3165F6-A87E-41E2-B2BE-41C9A917A3CB}"/>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29652A1-74E8-42AF-9FCE-07423EBAEDE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7E74FE67-7DA8-4FE7-8D99-9837F42F278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DFD7B687-CF2B-4A23-93D6-51695E85A987}"/>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E39A63BB-4FDB-49EB-95CD-42330835FCEB}"/>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6E658CB8-BEF0-4657-BCF5-35C2E701DF33}"/>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1734AF1F-FD6B-4D86-9D0A-F6D3D2D73426}"/>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A0FABF76-E387-4095-8091-8EE88D9FFB1A}"/>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40</xdr:row>
      <xdr:rowOff>149981</xdr:rowOff>
    </xdr:to>
    <xdr:cxnSp macro="">
      <xdr:nvCxnSpPr>
        <xdr:cNvPr id="390" name="直線コネクタ 389">
          <a:extLst>
            <a:ext uri="{FF2B5EF4-FFF2-40B4-BE49-F238E27FC236}">
              <a16:creationId xmlns:a16="http://schemas.microsoft.com/office/drawing/2014/main" id="{1729CAFD-CAE0-4EA4-AEDC-8BF766AF5BD3}"/>
            </a:ext>
          </a:extLst>
        </xdr:cNvPr>
        <xdr:cNvCxnSpPr/>
      </xdr:nvCxnSpPr>
      <xdr:spPr>
        <a:xfrm flipV="1">
          <a:off x="16179800" y="69964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3FA5E185-25BE-455D-B116-55E7B4A1C68F}"/>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4811EA1B-A440-4545-98AB-2221536B3AB1}"/>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1512</xdr:rowOff>
    </xdr:to>
    <xdr:cxnSp macro="">
      <xdr:nvCxnSpPr>
        <xdr:cNvPr id="393" name="直線コネクタ 392">
          <a:extLst>
            <a:ext uri="{FF2B5EF4-FFF2-40B4-BE49-F238E27FC236}">
              <a16:creationId xmlns:a16="http://schemas.microsoft.com/office/drawing/2014/main" id="{7B646269-7199-4C68-8149-83C2F2EE80D5}"/>
            </a:ext>
          </a:extLst>
        </xdr:cNvPr>
        <xdr:cNvCxnSpPr/>
      </xdr:nvCxnSpPr>
      <xdr:spPr>
        <a:xfrm flipV="1">
          <a:off x="15290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B022F487-8751-4E8C-9189-47D52B81888D}"/>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87D3E710-EE69-4E2C-9662-DEF3759CEBBE}"/>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47474</xdr:rowOff>
    </xdr:to>
    <xdr:cxnSp macro="">
      <xdr:nvCxnSpPr>
        <xdr:cNvPr id="396" name="直線コネクタ 395">
          <a:extLst>
            <a:ext uri="{FF2B5EF4-FFF2-40B4-BE49-F238E27FC236}">
              <a16:creationId xmlns:a16="http://schemas.microsoft.com/office/drawing/2014/main" id="{273B0498-D751-4BCC-9536-147B50F8533D}"/>
            </a:ext>
          </a:extLst>
        </xdr:cNvPr>
        <xdr:cNvCxnSpPr/>
      </xdr:nvCxnSpPr>
      <xdr:spPr>
        <a:xfrm flipV="1">
          <a:off x="14401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3D2E4693-F370-4DD4-8ECB-9FF6F9748F58}"/>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FDFCE24C-67F8-4B7D-A8D5-013D00001BF6}"/>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70455</xdr:rowOff>
    </xdr:to>
    <xdr:cxnSp macro="">
      <xdr:nvCxnSpPr>
        <xdr:cNvPr id="399" name="直線コネクタ 398">
          <a:extLst>
            <a:ext uri="{FF2B5EF4-FFF2-40B4-BE49-F238E27FC236}">
              <a16:creationId xmlns:a16="http://schemas.microsoft.com/office/drawing/2014/main" id="{E2CB2968-8204-44FA-90D0-E4D6A8232296}"/>
            </a:ext>
          </a:extLst>
        </xdr:cNvPr>
        <xdr:cNvCxnSpPr/>
      </xdr:nvCxnSpPr>
      <xdr:spPr>
        <a:xfrm flipV="1">
          <a:off x="13512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6C92FBC7-799D-4D58-9812-14AFC24E05E4}"/>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3F25F9A4-1A21-45BE-9ACE-6C47423EB216}"/>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46978F1A-603B-4779-BE50-93C92752E083}"/>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4466136D-806A-4930-8A43-A50BFAF2AAFA}"/>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29AC86FE-2B07-48AA-9457-EF64A7D1FF8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DC4B5BBB-6234-4C75-B202-ECACD1B5A1E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E3957FB-B227-4860-8CA2-DAFCB8901C2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951D1BF5-52E7-4A0D-865E-116FD8B9AEB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6C65A73A-4922-4504-8895-62339F04FDD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9" name="楕円 408">
          <a:extLst>
            <a:ext uri="{FF2B5EF4-FFF2-40B4-BE49-F238E27FC236}">
              <a16:creationId xmlns:a16="http://schemas.microsoft.com/office/drawing/2014/main" id="{C6312B7A-C0BA-49FD-AD7F-A2FE31481B91}"/>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10" name="公債費負担の状況該当値テキスト">
          <a:extLst>
            <a:ext uri="{FF2B5EF4-FFF2-40B4-BE49-F238E27FC236}">
              <a16:creationId xmlns:a16="http://schemas.microsoft.com/office/drawing/2014/main" id="{AF606B05-0029-4648-8F52-8DE406576FF7}"/>
            </a:ext>
          </a:extLst>
        </xdr:cNvPr>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11" name="楕円 410">
          <a:extLst>
            <a:ext uri="{FF2B5EF4-FFF2-40B4-BE49-F238E27FC236}">
              <a16:creationId xmlns:a16="http://schemas.microsoft.com/office/drawing/2014/main" id="{693D0B1B-C05E-443B-BCE7-7C3F26931517}"/>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412" name="テキスト ボックス 411">
          <a:extLst>
            <a:ext uri="{FF2B5EF4-FFF2-40B4-BE49-F238E27FC236}">
              <a16:creationId xmlns:a16="http://schemas.microsoft.com/office/drawing/2014/main" id="{CEB02738-509C-4251-A390-708140D08BF7}"/>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13" name="楕円 412">
          <a:extLst>
            <a:ext uri="{FF2B5EF4-FFF2-40B4-BE49-F238E27FC236}">
              <a16:creationId xmlns:a16="http://schemas.microsoft.com/office/drawing/2014/main" id="{C8087945-1434-4362-9FB5-630E24CC0203}"/>
            </a:ext>
          </a:extLst>
        </xdr:cNvPr>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14" name="テキスト ボックス 413">
          <a:extLst>
            <a:ext uri="{FF2B5EF4-FFF2-40B4-BE49-F238E27FC236}">
              <a16:creationId xmlns:a16="http://schemas.microsoft.com/office/drawing/2014/main" id="{6D6F9EFD-9A5F-4123-B05E-585F8AB84490}"/>
            </a:ext>
          </a:extLst>
        </xdr:cNvPr>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5" name="楕円 414">
          <a:extLst>
            <a:ext uri="{FF2B5EF4-FFF2-40B4-BE49-F238E27FC236}">
              <a16:creationId xmlns:a16="http://schemas.microsoft.com/office/drawing/2014/main" id="{A5AB32D7-577B-4A06-9B29-3071B778C6DE}"/>
            </a:ext>
          </a:extLst>
        </xdr:cNvPr>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16" name="テキスト ボックス 415">
          <a:extLst>
            <a:ext uri="{FF2B5EF4-FFF2-40B4-BE49-F238E27FC236}">
              <a16:creationId xmlns:a16="http://schemas.microsoft.com/office/drawing/2014/main" id="{5B4EE6F7-CCF8-4855-A319-5F16A0CD822C}"/>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7" name="楕円 416">
          <a:extLst>
            <a:ext uri="{FF2B5EF4-FFF2-40B4-BE49-F238E27FC236}">
              <a16:creationId xmlns:a16="http://schemas.microsoft.com/office/drawing/2014/main" id="{C9BDB482-A3AA-4EB3-B127-79F4A5FA8222}"/>
            </a:ext>
          </a:extLst>
        </xdr:cNvPr>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8" name="テキスト ボックス 417">
          <a:extLst>
            <a:ext uri="{FF2B5EF4-FFF2-40B4-BE49-F238E27FC236}">
              <a16:creationId xmlns:a16="http://schemas.microsoft.com/office/drawing/2014/main" id="{35905E99-EBC4-4A39-9EBC-E2467C037929}"/>
            </a:ext>
          </a:extLst>
        </xdr:cNvPr>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F4B06773-92CF-467C-81F7-088DD3AC05B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488F3F25-FF4C-4932-A3BB-0BCD8992DD0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DE32B738-0CB1-469F-A10C-F011E08BEBA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945AE936-0FE4-47CD-9651-BD5D26C91D7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12C4BC79-4C5D-4893-B9EE-241D5332DD9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C66A0B5-75E2-47F2-9CD2-0948E6D05BD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D042CF3C-8E43-4557-9132-EC0A4618663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118297E4-21A4-4B48-A8FF-86B5B920190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B82FA146-0264-4493-8ABE-082C137A444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F156281C-A530-4CE8-9950-D8AA0CB388D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DE91BD8-E688-4A56-B72D-A513AFDC8A6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6A552DFE-69AF-4C96-B545-FEB7C3B21CB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E55F155D-9EDC-4BC5-8B08-1ADBDAC226E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公営企業地方債に係る繰入見込額及び組合等負担見込額は微減である。将来負担額より充当可能財源が大きく、将来負担比率は算出されなかった。今後は予定されている地域活性化施設整備事業等による市債発行に備え、基金積立等により公債費増加に備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EC1C97BB-B359-4151-996B-97870DD11DD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6BBA5513-8286-48DE-9F0E-7413CE732F0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9205BE44-27A7-4D99-B1EA-3491D2B6145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1CAD9AE4-FD07-4279-8320-96128E1FE79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8AC4294E-9383-4A55-BE2C-2A0714197B5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F43076EC-4CD8-42F2-92C4-8E45CD15CF47}"/>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720BE90A-3003-4C17-B774-7493B0EBD7C3}"/>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DDF53D81-CC3E-4CA8-B358-6178C08DEF4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1A1F799C-DC75-4083-A830-930DF61D6A3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32A77F69-A1FC-48C3-96DD-7E2D667CD3BF}"/>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6E6ADA16-893E-4CAE-A610-81374336B28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D3F89FBF-C9D6-435A-A3AC-DB804D8C475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406BF638-AE1A-46CB-8056-EA792991C8F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38ABA68F-37E5-4C1D-A745-E633A105467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85884F3C-DE38-47D9-A9A8-8ECB1BC720E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E2D03459-56E3-47F4-93C9-97637AEBAF6E}"/>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9FC241CB-7836-44AC-A730-921DBA42D761}"/>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7E5073F2-7055-4493-805E-FE7560091C71}"/>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4D763B20-FBD7-4B52-9A30-F37A7A37ABBD}"/>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71A17E92-F458-47D3-95CA-DF9EA28C16A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AEF7135B-FA3A-4141-B9E7-F88435614EF1}"/>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BED0D2F2-3CA7-4CB1-9173-12ADCAAD5508}"/>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F23575D4-850B-4FDF-99E3-A89CF53DDC4A}"/>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2BBF30D5-9708-47E9-9CC0-B1C04AF3B88A}"/>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E514CB29-1742-4C64-9209-AE8A8F8800A3}"/>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9F872D12-5B55-47F9-BF1F-FB100BD34782}"/>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6FEF3EEC-6E36-462F-8403-E5FD1416150E}"/>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374C5CD2-1106-451C-B8EE-0D9CCAAC0F9B}"/>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D2D50FA0-DBFF-446D-838A-6AB6026ED0CD}"/>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a:extLst>
            <a:ext uri="{FF2B5EF4-FFF2-40B4-BE49-F238E27FC236}">
              <a16:creationId xmlns:a16="http://schemas.microsoft.com/office/drawing/2014/main" id="{6D4090A8-9BB3-403C-85C0-1930B506B6E6}"/>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FEA67C41-7E15-464F-97F6-EC93041931E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4E5B114-F6D4-4DB0-BFEB-C7654000DD7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18B616CC-603A-4C76-830D-E6F6D138793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54A0255-B331-4C31-9773-3FB345AD658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AA0A07DA-BD6A-4831-AFB1-A60B289E82F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52,191
51,307
329.98
31,389,517
29,632,397
1,443,923
16,303,809
22,614,391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職員数が類似団体よりも多いことから、類似団体と比較して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ポイント高い比率となっており、改善を図っていく必要がある。　定員適正化計画（平成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年度）等の再検討により、人件費抑制策を継続し、併せて、組織機構改革、人事制度、公の施設の見直しを推進する。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6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1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14,395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千円増加したが、引き続き類似団体平均を下回っている。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業務の民間委託の推進に伴い、職員人件費から委託料（物件費）へ移行することによる物件費の増加が想定されることから、今後も物件費の精査や、計画的な備品等更新に努め、更な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82550</xdr:rowOff>
    </xdr:from>
    <xdr:to>
      <xdr:col>82</xdr:col>
      <xdr:colOff>107950</xdr:colOff>
      <xdr:row>13</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1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82550</xdr:rowOff>
    </xdr:from>
    <xdr:to>
      <xdr:col>78</xdr:col>
      <xdr:colOff>69850</xdr:colOff>
      <xdr:row>14</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1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13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44450</xdr:rowOff>
    </xdr:from>
    <xdr:to>
      <xdr:col>69</xdr:col>
      <xdr:colOff>92075</xdr:colOff>
      <xdr:row>15</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31750</xdr:rowOff>
    </xdr:from>
    <xdr:to>
      <xdr:col>78</xdr:col>
      <xdr:colOff>120650</xdr:colOff>
      <xdr:row>13</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165100</xdr:rowOff>
    </xdr:from>
    <xdr:to>
      <xdr:col>65</xdr:col>
      <xdr:colOff>53975</xdr:colOff>
      <xdr:row>15</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ポイント増加したが、扶助費の総額は減少している。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類似団体平均と比べて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ポイント高い比率となっていることから、今後も資格審査等の適正化に努める。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57</xdr:row>
      <xdr:rowOff>14986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961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94996</xdr:rowOff>
    </xdr:from>
    <xdr:to>
      <xdr:col>19</xdr:col>
      <xdr:colOff>187325</xdr:colOff>
      <xdr:row>57</xdr:row>
      <xdr:rowOff>51562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961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133858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242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42418</xdr:rowOff>
    </xdr:from>
    <xdr:to>
      <xdr:col>11</xdr:col>
      <xdr:colOff>9525</xdr:colOff>
      <xdr:row>57</xdr:row>
      <xdr:rowOff>133858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15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107713</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44196</xdr:rowOff>
    </xdr:from>
    <xdr:to>
      <xdr:col>20</xdr:col>
      <xdr:colOff>38100</xdr:colOff>
      <xdr:row>56</xdr:row>
      <xdr:rowOff>145796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130573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83058</xdr:rowOff>
    </xdr:from>
    <xdr:to>
      <xdr:col>11</xdr:col>
      <xdr:colOff>60325</xdr:colOff>
      <xdr:row>58</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169435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163068</xdr:rowOff>
    </xdr:from>
    <xdr:to>
      <xdr:col>6</xdr:col>
      <xdr:colOff>171450</xdr:colOff>
      <xdr:row>57</xdr:row>
      <xdr:rowOff>93218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77995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その他に係る経常収支比率は前年度比で</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ポイント増加したが、類似団体平均を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国民健康保険特別会計への繰出金が減少した一方で、後期高齢者医療特別会計への繰出金が増加している。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後期高齢者医療特別会計への繰出金は、今後も増加が予想されることから、医療費抑制を図るため健康診査等の予防医療に取り組み、普通会計の負担を減らしていくよう努める。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45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118835</xdr:rowOff>
    </xdr:from>
    <xdr:to>
      <xdr:col>73</xdr:col>
      <xdr:colOff>180975</xdr:colOff>
      <xdr:row>61</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1485"/>
          <a:ext cx="889000" cy="70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135165</xdr:rowOff>
    </xdr:from>
    <xdr:to>
      <xdr:col>69</xdr:col>
      <xdr:colOff>92075</xdr:colOff>
      <xdr:row>62</xdr:row>
      <xdr:rowOff>61685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593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68035</xdr:rowOff>
    </xdr:from>
    <xdr:to>
      <xdr:col>74</xdr:col>
      <xdr:colOff>31750</xdr:colOff>
      <xdr:row>57</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84365</xdr:rowOff>
    </xdr:from>
    <xdr:to>
      <xdr:col>69</xdr:col>
      <xdr:colOff>142875</xdr:colOff>
      <xdr:row>62</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170742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10885</xdr:rowOff>
    </xdr:from>
    <xdr:to>
      <xdr:col>65</xdr:col>
      <xdr:colOff>53975</xdr:colOff>
      <xdr:row>62</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97262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病院事業会計への繰出金等の減少により、前年度比で</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ポイント下回っている。今後も必要性の低い補助金の見直しや廃止を検討し、更なる補助費の抑制に努める。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98425</xdr:rowOff>
    </xdr:from>
    <xdr:to>
      <xdr:col>82</xdr:col>
      <xdr:colOff>107950</xdr:colOff>
      <xdr:row>37</xdr:row>
      <xdr:rowOff>109855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420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109855</xdr:rowOff>
    </xdr:from>
    <xdr:to>
      <xdr:col>78</xdr:col>
      <xdr:colOff>69850</xdr:colOff>
      <xdr:row>38</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535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38</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449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121285</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934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64152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59055</xdr:rowOff>
    </xdr:from>
    <xdr:to>
      <xdr:col>78</xdr:col>
      <xdr:colOff>120650</xdr:colOff>
      <xdr:row>37</xdr:row>
      <xdr:rowOff>160655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170832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7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144780</xdr:rowOff>
    </xdr:from>
    <xdr:to>
      <xdr:col>74</xdr:col>
      <xdr:colOff>31750</xdr:colOff>
      <xdr:row>38</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70485</xdr:rowOff>
    </xdr:from>
    <xdr:to>
      <xdr:col>65</xdr:col>
      <xdr:colOff>53975</xdr:colOff>
      <xdr:row>37</xdr:row>
      <xdr:rowOff>635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10812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公債費の経常収支比率は、元利償還金が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億円減少した一方、普通交付税等の毎年度経常的に収入される一般財源が減少していることにより、前年度より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ポイントの増となっている。今後、地域活性化施設整備事業等で公債費は増加していく見込みであるため、事業の取捨選択を徹底していくことで地方債の新規発行を伴う普通建設事業を抑制する。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83457</xdr:rowOff>
    </xdr:from>
    <xdr:to>
      <xdr:col>24</xdr:col>
      <xdr:colOff>25400</xdr:colOff>
      <xdr:row>74</xdr:row>
      <xdr:rowOff>116115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770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83457</xdr:rowOff>
    </xdr:from>
    <xdr:to>
      <xdr:col>19</xdr:col>
      <xdr:colOff>187325</xdr:colOff>
      <xdr:row>74</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70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94343</xdr:rowOff>
    </xdr:from>
    <xdr:to>
      <xdr:col>15</xdr:col>
      <xdr:colOff>98425</xdr:colOff>
      <xdr:row>74</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781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42635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14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65315</xdr:rowOff>
    </xdr:from>
    <xdr:to>
      <xdr:col>24</xdr:col>
      <xdr:colOff>76200</xdr:colOff>
      <xdr:row>74</xdr:row>
      <xdr:rowOff>166915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81842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32657</xdr:rowOff>
    </xdr:from>
    <xdr:to>
      <xdr:col>20</xdr:col>
      <xdr:colOff>38100</xdr:colOff>
      <xdr:row>74</xdr:row>
      <xdr:rowOff>134257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144434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43543</xdr:rowOff>
    </xdr:from>
    <xdr:to>
      <xdr:col>15</xdr:col>
      <xdr:colOff>149225</xdr:colOff>
      <xdr:row>74</xdr:row>
      <xdr:rowOff>145143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155320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103612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ポイントの増となっており、類似団体平均を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ポイント上回っている状態である。主な要因としては、人件費や扶助費が、類似団体と比較して高いこと等が挙げられる。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これまで以上に人件費抑制施策や公共施設マネジメント計画に基づいた公共施設の適正配置・有効活用を検討すること等を通じて、経費削減に努める。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429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78</xdr:row>
      <xdr:rowOff>134620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4290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07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119380</xdr:rowOff>
    </xdr:from>
    <xdr:to>
      <xdr:col>69</xdr:col>
      <xdr:colOff>92075</xdr:colOff>
      <xdr:row>79</xdr:row>
      <xdr:rowOff>77470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68829</xdr:rowOff>
    </xdr:from>
    <xdr:to>
      <xdr:col>29</xdr:col>
      <xdr:colOff>127000</xdr:colOff>
      <xdr:row>16</xdr:row>
      <xdr:rowOff>87422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59654"/>
          <a:ext cx="647700" cy="1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85578</xdr:rowOff>
    </xdr:from>
    <xdr:to>
      <xdr:col>26</xdr:col>
      <xdr:colOff>50800</xdr:colOff>
      <xdr:row>16</xdr:row>
      <xdr:rowOff>87422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76403"/>
          <a:ext cx="698500" cy="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85578</xdr:rowOff>
    </xdr:from>
    <xdr:to>
      <xdr:col>22</xdr:col>
      <xdr:colOff>114300</xdr:colOff>
      <xdr:row>16</xdr:row>
      <xdr:rowOff>128372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76403"/>
          <a:ext cx="698500" cy="4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128372</xdr:rowOff>
    </xdr:from>
    <xdr:to>
      <xdr:col>18</xdr:col>
      <xdr:colOff>177800</xdr:colOff>
      <xdr:row>16</xdr:row>
      <xdr:rowOff>171364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9197"/>
          <a:ext cx="698500" cy="4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18029</xdr:rowOff>
    </xdr:from>
    <xdr:to>
      <xdr:col>29</xdr:col>
      <xdr:colOff>177800</xdr:colOff>
      <xdr:row>16</xdr:row>
      <xdr:rowOff>119629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34556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5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36622</xdr:rowOff>
    </xdr:from>
    <xdr:to>
      <xdr:col>26</xdr:col>
      <xdr:colOff>101600</xdr:colOff>
      <xdr:row>16</xdr:row>
      <xdr:rowOff>138222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2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148399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9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34778</xdr:rowOff>
    </xdr:from>
    <xdr:to>
      <xdr:col>22</xdr:col>
      <xdr:colOff>165100</xdr:colOff>
      <xdr:row>16</xdr:row>
      <xdr:rowOff>136378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2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146555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77572</xdr:rowOff>
    </xdr:from>
    <xdr:to>
      <xdr:col>19</xdr:col>
      <xdr:colOff>38100</xdr:colOff>
      <xdr:row>17</xdr:row>
      <xdr:rowOff>7722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6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17899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120564</xdr:rowOff>
    </xdr:from>
    <xdr:to>
      <xdr:col>15</xdr:col>
      <xdr:colOff>101600</xdr:colOff>
      <xdr:row>17</xdr:row>
      <xdr:rowOff>50714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1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60891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8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333263</xdr:rowOff>
    </xdr:from>
    <xdr:to>
      <xdr:col>29</xdr:col>
      <xdr:colOff>127000</xdr:colOff>
      <xdr:row>36</xdr:row>
      <xdr:rowOff>160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43613"/>
          <a:ext cx="6477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333263</xdr:rowOff>
    </xdr:from>
    <xdr:to>
      <xdr:col>26</xdr:col>
      <xdr:colOff>50800</xdr:colOff>
      <xdr:row>36</xdr:row>
      <xdr:rowOff>20244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43613"/>
          <a:ext cx="6985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5711</xdr:rowOff>
    </xdr:from>
    <xdr:to>
      <xdr:col>22</xdr:col>
      <xdr:colOff>114300</xdr:colOff>
      <xdr:row>36</xdr:row>
      <xdr:rowOff>20244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8961"/>
          <a:ext cx="698500" cy="1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5711</xdr:rowOff>
    </xdr:from>
    <xdr:to>
      <xdr:col>18</xdr:col>
      <xdr:colOff>177800</xdr:colOff>
      <xdr:row>36</xdr:row>
      <xdr:rowOff>8226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58961"/>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292260</xdr:rowOff>
    </xdr:from>
    <xdr:to>
      <xdr:col>29</xdr:col>
      <xdr:colOff>177800</xdr:colOff>
      <xdr:row>36</xdr:row>
      <xdr:rowOff>50960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264337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282463</xdr:rowOff>
    </xdr:from>
    <xdr:to>
      <xdr:col>26</xdr:col>
      <xdr:colOff>101600</xdr:colOff>
      <xdr:row>36</xdr:row>
      <xdr:rowOff>41163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25940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7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312344</xdr:rowOff>
    </xdr:from>
    <xdr:to>
      <xdr:col>22</xdr:col>
      <xdr:colOff>165100</xdr:colOff>
      <xdr:row>36</xdr:row>
      <xdr:rowOff>71044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81221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297811</xdr:rowOff>
    </xdr:from>
    <xdr:to>
      <xdr:col>19</xdr:col>
      <xdr:colOff>38100</xdr:colOff>
      <xdr:row>36</xdr:row>
      <xdr:rowOff>56511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66688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300326</xdr:rowOff>
    </xdr:from>
    <xdr:to>
      <xdr:col>15</xdr:col>
      <xdr:colOff>101600</xdr:colOff>
      <xdr:row>36</xdr:row>
      <xdr:rowOff>59026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69203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52,191
51,307
329.98
31,389,517
29,632,397
1,443,923
16,303,809
22,614,391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19926</xdr:rowOff>
    </xdr:from>
    <xdr:to>
      <xdr:col>24</xdr:col>
      <xdr:colOff>63500</xdr:colOff>
      <xdr:row>34</xdr:row>
      <xdr:rowOff>40678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9226"/>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40678</xdr:rowOff>
    </xdr:from>
    <xdr:to>
      <xdr:col>19</xdr:col>
      <xdr:colOff>177800</xdr:colOff>
      <xdr:row>34</xdr:row>
      <xdr:rowOff>40983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997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40983</xdr:rowOff>
    </xdr:from>
    <xdr:to>
      <xdr:col>15</xdr:col>
      <xdr:colOff>50800</xdr:colOff>
      <xdr:row>34</xdr:row>
      <xdr:rowOff>166091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0283"/>
          <a:ext cx="889000" cy="1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166091</xdr:rowOff>
    </xdr:from>
    <xdr:to>
      <xdr:col>10</xdr:col>
      <xdr:colOff>114300</xdr:colOff>
      <xdr:row>35</xdr:row>
      <xdr:rowOff>8471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539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140576</xdr:rowOff>
    </xdr:from>
    <xdr:to>
      <xdr:col>24</xdr:col>
      <xdr:colOff>114300</xdr:colOff>
      <xdr:row>34</xdr:row>
      <xdr:rowOff>70726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163453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161328</xdr:rowOff>
    </xdr:from>
    <xdr:to>
      <xdr:col>20</xdr:col>
      <xdr:colOff>38100</xdr:colOff>
      <xdr:row>34</xdr:row>
      <xdr:rowOff>91478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108005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161633</xdr:rowOff>
    </xdr:from>
    <xdr:to>
      <xdr:col>15</xdr:col>
      <xdr:colOff>101600</xdr:colOff>
      <xdr:row>34</xdr:row>
      <xdr:rowOff>91783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108310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115291</xdr:rowOff>
    </xdr:from>
    <xdr:to>
      <xdr:col>10</xdr:col>
      <xdr:colOff>165100</xdr:colOff>
      <xdr:row>35</xdr:row>
      <xdr:rowOff>45441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61968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129121</xdr:rowOff>
    </xdr:from>
    <xdr:to>
      <xdr:col>6</xdr:col>
      <xdr:colOff>38100</xdr:colOff>
      <xdr:row>35</xdr:row>
      <xdr:rowOff>59271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75798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55380</xdr:rowOff>
    </xdr:from>
    <xdr:to>
      <xdr:col>24</xdr:col>
      <xdr:colOff>63500</xdr:colOff>
      <xdr:row>58</xdr:row>
      <xdr:rowOff>67332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99480"/>
          <a:ext cx="8382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38446</xdr:rowOff>
    </xdr:from>
    <xdr:to>
      <xdr:col>19</xdr:col>
      <xdr:colOff>177800</xdr:colOff>
      <xdr:row>58</xdr:row>
      <xdr:rowOff>67332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82546"/>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38446</xdr:rowOff>
    </xdr:from>
    <xdr:to>
      <xdr:col>15</xdr:col>
      <xdr:colOff>50800</xdr:colOff>
      <xdr:row>58</xdr:row>
      <xdr:rowOff>150363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2546"/>
          <a:ext cx="889000" cy="1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150363</xdr:rowOff>
    </xdr:from>
    <xdr:to>
      <xdr:col>10</xdr:col>
      <xdr:colOff>114300</xdr:colOff>
      <xdr:row>59</xdr:row>
      <xdr:rowOff>26837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94463"/>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4580</xdr:rowOff>
    </xdr:from>
    <xdr:to>
      <xdr:col>24</xdr:col>
      <xdr:colOff>114300</xdr:colOff>
      <xdr:row>58</xdr:row>
      <xdr:rowOff>106180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90957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16532</xdr:rowOff>
    </xdr:from>
    <xdr:to>
      <xdr:col>20</xdr:col>
      <xdr:colOff>38100</xdr:colOff>
      <xdr:row>58</xdr:row>
      <xdr:rowOff>118132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109259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159096</xdr:rowOff>
    </xdr:from>
    <xdr:to>
      <xdr:col>15</xdr:col>
      <xdr:colOff>101600</xdr:colOff>
      <xdr:row>58</xdr:row>
      <xdr:rowOff>89246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80373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99563</xdr:rowOff>
    </xdr:from>
    <xdr:to>
      <xdr:col>10</xdr:col>
      <xdr:colOff>165100</xdr:colOff>
      <xdr:row>59</xdr:row>
      <xdr:rowOff>29713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20840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147487</xdr:rowOff>
    </xdr:from>
    <xdr:to>
      <xdr:col>6</xdr:col>
      <xdr:colOff>38100</xdr:colOff>
      <xdr:row>59</xdr:row>
      <xdr:rowOff>77637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68764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37333</xdr:rowOff>
    </xdr:from>
    <xdr:to>
      <xdr:col>24</xdr:col>
      <xdr:colOff>63500</xdr:colOff>
      <xdr:row>78</xdr:row>
      <xdr:rowOff>37928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10433"/>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32167</xdr:rowOff>
    </xdr:from>
    <xdr:to>
      <xdr:col>19</xdr:col>
      <xdr:colOff>177800</xdr:colOff>
      <xdr:row>78</xdr:row>
      <xdr:rowOff>37928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526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26817</xdr:rowOff>
    </xdr:from>
    <xdr:to>
      <xdr:col>15</xdr:col>
      <xdr:colOff>50800</xdr:colOff>
      <xdr:row>78</xdr:row>
      <xdr:rowOff>32167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9917"/>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165533</xdr:rowOff>
    </xdr:from>
    <xdr:to>
      <xdr:col>10</xdr:col>
      <xdr:colOff>114300</xdr:colOff>
      <xdr:row>78</xdr:row>
      <xdr:rowOff>26817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7183"/>
          <a:ext cx="8890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157983</xdr:rowOff>
    </xdr:from>
    <xdr:to>
      <xdr:col>24</xdr:col>
      <xdr:colOff>114300</xdr:colOff>
      <xdr:row>78</xdr:row>
      <xdr:rowOff>88133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72910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158578</xdr:rowOff>
    </xdr:from>
    <xdr:to>
      <xdr:col>20</xdr:col>
      <xdr:colOff>38100</xdr:colOff>
      <xdr:row>78</xdr:row>
      <xdr:rowOff>88728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79855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152817</xdr:rowOff>
    </xdr:from>
    <xdr:to>
      <xdr:col>15</xdr:col>
      <xdr:colOff>101600</xdr:colOff>
      <xdr:row>78</xdr:row>
      <xdr:rowOff>82967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74094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147467</xdr:rowOff>
    </xdr:from>
    <xdr:to>
      <xdr:col>10</xdr:col>
      <xdr:colOff>165100</xdr:colOff>
      <xdr:row>78</xdr:row>
      <xdr:rowOff>77617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114733</xdr:rowOff>
    </xdr:from>
    <xdr:to>
      <xdr:col>6</xdr:col>
      <xdr:colOff>38100</xdr:colOff>
      <xdr:row>78</xdr:row>
      <xdr:rowOff>44883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51276</xdr:rowOff>
    </xdr:from>
    <xdr:to>
      <xdr:col>24</xdr:col>
      <xdr:colOff>63500</xdr:colOff>
      <xdr:row>94</xdr:row>
      <xdr:rowOff>69945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96126"/>
          <a:ext cx="8382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51276</xdr:rowOff>
    </xdr:from>
    <xdr:to>
      <xdr:col>19</xdr:col>
      <xdr:colOff>177800</xdr:colOff>
      <xdr:row>95</xdr:row>
      <xdr:rowOff>35970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96126"/>
          <a:ext cx="889000" cy="3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35970</xdr:rowOff>
    </xdr:from>
    <xdr:to>
      <xdr:col>15</xdr:col>
      <xdr:colOff>50800</xdr:colOff>
      <xdr:row>95</xdr:row>
      <xdr:rowOff>82910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23720"/>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82910</xdr:rowOff>
    </xdr:from>
    <xdr:to>
      <xdr:col>10</xdr:col>
      <xdr:colOff>114300</xdr:colOff>
      <xdr:row>96</xdr:row>
      <xdr:rowOff>3618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70660"/>
          <a:ext cx="889000" cy="9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19145</xdr:rowOff>
    </xdr:from>
    <xdr:to>
      <xdr:col>24</xdr:col>
      <xdr:colOff>114300</xdr:colOff>
      <xdr:row>94</xdr:row>
      <xdr:rowOff>120745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42022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476</xdr:rowOff>
    </xdr:from>
    <xdr:to>
      <xdr:col>20</xdr:col>
      <xdr:colOff>38100</xdr:colOff>
      <xdr:row>93</xdr:row>
      <xdr:rowOff>102076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118603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156620</xdr:rowOff>
    </xdr:from>
    <xdr:to>
      <xdr:col>15</xdr:col>
      <xdr:colOff>101600</xdr:colOff>
      <xdr:row>95</xdr:row>
      <xdr:rowOff>86770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103297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32110</xdr:rowOff>
    </xdr:from>
    <xdr:to>
      <xdr:col>10</xdr:col>
      <xdr:colOff>165100</xdr:colOff>
      <xdr:row>95</xdr:row>
      <xdr:rowOff>133710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150237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124268</xdr:rowOff>
    </xdr:from>
    <xdr:to>
      <xdr:col>6</xdr:col>
      <xdr:colOff>38100</xdr:colOff>
      <xdr:row>96</xdr:row>
      <xdr:rowOff>54418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70945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8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126517</xdr:rowOff>
    </xdr:from>
    <xdr:to>
      <xdr:col>55</xdr:col>
      <xdr:colOff>0</xdr:colOff>
      <xdr:row>36</xdr:row>
      <xdr:rowOff>64498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27267"/>
          <a:ext cx="838200" cy="10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86471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1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110828</xdr:rowOff>
    </xdr:from>
    <xdr:to>
      <xdr:col>50</xdr:col>
      <xdr:colOff>114300</xdr:colOff>
      <xdr:row>36</xdr:row>
      <xdr:rowOff>64498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54328"/>
          <a:ext cx="889000" cy="98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33565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110828</xdr:rowOff>
    </xdr:from>
    <xdr:to>
      <xdr:col>45</xdr:col>
      <xdr:colOff>177800</xdr:colOff>
      <xdr:row>35</xdr:row>
      <xdr:rowOff>137262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54328"/>
          <a:ext cx="889000" cy="8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137262</xdr:rowOff>
    </xdr:from>
    <xdr:to>
      <xdr:col>41</xdr:col>
      <xdr:colOff>50800</xdr:colOff>
      <xdr:row>37</xdr:row>
      <xdr:rowOff>32212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38012"/>
          <a:ext cx="889000" cy="2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75717</xdr:rowOff>
    </xdr:from>
    <xdr:to>
      <xdr:col>55</xdr:col>
      <xdr:colOff>50800</xdr:colOff>
      <xdr:row>36</xdr:row>
      <xdr:rowOff>5867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54144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13698</xdr:rowOff>
    </xdr:from>
    <xdr:to>
      <xdr:col>50</xdr:col>
      <xdr:colOff>165100</xdr:colOff>
      <xdr:row>36</xdr:row>
      <xdr:rowOff>115298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106425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60028</xdr:rowOff>
    </xdr:from>
    <xdr:to>
      <xdr:col>46</xdr:col>
      <xdr:colOff>38100</xdr:colOff>
      <xdr:row>30</xdr:row>
      <xdr:rowOff>161628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6705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86462</xdr:rowOff>
    </xdr:from>
    <xdr:to>
      <xdr:col>41</xdr:col>
      <xdr:colOff>101600</xdr:colOff>
      <xdr:row>36</xdr:row>
      <xdr:rowOff>16612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33139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152862</xdr:rowOff>
    </xdr:from>
    <xdr:to>
      <xdr:col>36</xdr:col>
      <xdr:colOff>165100</xdr:colOff>
      <xdr:row>37</xdr:row>
      <xdr:rowOff>83012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74139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146342</xdr:rowOff>
    </xdr:from>
    <xdr:to>
      <xdr:col>55</xdr:col>
      <xdr:colOff>0</xdr:colOff>
      <xdr:row>56</xdr:row>
      <xdr:rowOff>127584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76092"/>
          <a:ext cx="838200" cy="1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25146</xdr:rowOff>
    </xdr:from>
    <xdr:to>
      <xdr:col>50</xdr:col>
      <xdr:colOff>114300</xdr:colOff>
      <xdr:row>55</xdr:row>
      <xdr:rowOff>146342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283446"/>
          <a:ext cx="889000" cy="2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25146</xdr:rowOff>
    </xdr:from>
    <xdr:to>
      <xdr:col>45</xdr:col>
      <xdr:colOff>177800</xdr:colOff>
      <xdr:row>55</xdr:row>
      <xdr:rowOff>36475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83446"/>
          <a:ext cx="889000" cy="18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36475</xdr:rowOff>
    </xdr:from>
    <xdr:to>
      <xdr:col>41</xdr:col>
      <xdr:colOff>50800</xdr:colOff>
      <xdr:row>58</xdr:row>
      <xdr:rowOff>54801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66225"/>
          <a:ext cx="889000" cy="5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76784</xdr:rowOff>
    </xdr:from>
    <xdr:to>
      <xdr:col>55</xdr:col>
      <xdr:colOff>50800</xdr:colOff>
      <xdr:row>57</xdr:row>
      <xdr:rowOff>6934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55211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95542</xdr:rowOff>
    </xdr:from>
    <xdr:to>
      <xdr:col>50</xdr:col>
      <xdr:colOff>165100</xdr:colOff>
      <xdr:row>56</xdr:row>
      <xdr:rowOff>25692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42219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145796</xdr:rowOff>
    </xdr:from>
    <xdr:to>
      <xdr:col>46</xdr:col>
      <xdr:colOff>38100</xdr:colOff>
      <xdr:row>54</xdr:row>
      <xdr:rowOff>75946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2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92473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157125</xdr:rowOff>
    </xdr:from>
    <xdr:to>
      <xdr:col>41</xdr:col>
      <xdr:colOff>101600</xdr:colOff>
      <xdr:row>55</xdr:row>
      <xdr:rowOff>87275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103802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4001</xdr:rowOff>
    </xdr:from>
    <xdr:to>
      <xdr:col>36</xdr:col>
      <xdr:colOff>165100</xdr:colOff>
      <xdr:row>58</xdr:row>
      <xdr:rowOff>105601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96728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4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33604</xdr:rowOff>
    </xdr:from>
    <xdr:to>
      <xdr:col>55</xdr:col>
      <xdr:colOff>0</xdr:colOff>
      <xdr:row>78</xdr:row>
      <xdr:rowOff>139827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06704"/>
          <a:ext cx="8382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86182</xdr:rowOff>
    </xdr:from>
    <xdr:to>
      <xdr:col>50</xdr:col>
      <xdr:colOff>114300</xdr:colOff>
      <xdr:row>78</xdr:row>
      <xdr:rowOff>139827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59282"/>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86182</xdr:rowOff>
    </xdr:from>
    <xdr:to>
      <xdr:col>45</xdr:col>
      <xdr:colOff>177800</xdr:colOff>
      <xdr:row>78</xdr:row>
      <xdr:rowOff>96926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5928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71107</xdr:rowOff>
    </xdr:from>
    <xdr:to>
      <xdr:col>41</xdr:col>
      <xdr:colOff>50800</xdr:colOff>
      <xdr:row>78</xdr:row>
      <xdr:rowOff>96926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44207"/>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154254</xdr:rowOff>
    </xdr:from>
    <xdr:to>
      <xdr:col>55</xdr:col>
      <xdr:colOff>50800</xdr:colOff>
      <xdr:row>78</xdr:row>
      <xdr:rowOff>84404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132681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89027</xdr:rowOff>
    </xdr:from>
    <xdr:to>
      <xdr:col>50</xdr:col>
      <xdr:colOff>165100</xdr:colOff>
      <xdr:row>79</xdr:row>
      <xdr:rowOff>19177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10304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5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35382</xdr:rowOff>
    </xdr:from>
    <xdr:to>
      <xdr:col>46</xdr:col>
      <xdr:colOff>38100</xdr:colOff>
      <xdr:row>78</xdr:row>
      <xdr:rowOff>136982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46126</xdr:rowOff>
    </xdr:from>
    <xdr:to>
      <xdr:col>41</xdr:col>
      <xdr:colOff>101600</xdr:colOff>
      <xdr:row>78</xdr:row>
      <xdr:rowOff>147726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138853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20307</xdr:rowOff>
    </xdr:from>
    <xdr:to>
      <xdr:col>36</xdr:col>
      <xdr:colOff>165100</xdr:colOff>
      <xdr:row>78</xdr:row>
      <xdr:rowOff>121907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113034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138198</xdr:rowOff>
    </xdr:from>
    <xdr:to>
      <xdr:col>55</xdr:col>
      <xdr:colOff>0</xdr:colOff>
      <xdr:row>96</xdr:row>
      <xdr:rowOff>70092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254498"/>
          <a:ext cx="838200" cy="2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150558</xdr:rowOff>
    </xdr:from>
    <xdr:to>
      <xdr:col>50</xdr:col>
      <xdr:colOff>114300</xdr:colOff>
      <xdr:row>94</xdr:row>
      <xdr:rowOff>138198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095408"/>
          <a:ext cx="889000" cy="1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150558</xdr:rowOff>
    </xdr:from>
    <xdr:to>
      <xdr:col>45</xdr:col>
      <xdr:colOff>177800</xdr:colOff>
      <xdr:row>94</xdr:row>
      <xdr:rowOff>145611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095408"/>
          <a:ext cx="889000" cy="16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145611</xdr:rowOff>
    </xdr:from>
    <xdr:to>
      <xdr:col>41</xdr:col>
      <xdr:colOff>50800</xdr:colOff>
      <xdr:row>97</xdr:row>
      <xdr:rowOff>90371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261911"/>
          <a:ext cx="889000" cy="4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19292</xdr:rowOff>
    </xdr:from>
    <xdr:to>
      <xdr:col>55</xdr:col>
      <xdr:colOff>50800</xdr:colOff>
      <xdr:row>96</xdr:row>
      <xdr:rowOff>120892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169169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4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87398</xdr:rowOff>
    </xdr:from>
    <xdr:to>
      <xdr:col>50</xdr:col>
      <xdr:colOff>165100</xdr:colOff>
      <xdr:row>95</xdr:row>
      <xdr:rowOff>17548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2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34075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99758</xdr:rowOff>
    </xdr:from>
    <xdr:to>
      <xdr:col>46</xdr:col>
      <xdr:colOff>38100</xdr:colOff>
      <xdr:row>94</xdr:row>
      <xdr:rowOff>29908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0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46435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8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94811</xdr:rowOff>
    </xdr:from>
    <xdr:to>
      <xdr:col>41</xdr:col>
      <xdr:colOff>101600</xdr:colOff>
      <xdr:row>95</xdr:row>
      <xdr:rowOff>24961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41488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98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39571</xdr:rowOff>
    </xdr:from>
    <xdr:to>
      <xdr:col>36</xdr:col>
      <xdr:colOff>165100</xdr:colOff>
      <xdr:row>97</xdr:row>
      <xdr:rowOff>141171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132298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7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70091</xdr:rowOff>
    </xdr:from>
    <xdr:to>
      <xdr:col>85</xdr:col>
      <xdr:colOff>127000</xdr:colOff>
      <xdr:row>38</xdr:row>
      <xdr:rowOff>115868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585191"/>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115868</xdr:rowOff>
    </xdr:from>
    <xdr:to>
      <xdr:col>81</xdr:col>
      <xdr:colOff>50800</xdr:colOff>
      <xdr:row>38</xdr:row>
      <xdr:rowOff>155778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30968"/>
          <a:ext cx="889000" cy="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155778</xdr:rowOff>
    </xdr:from>
    <xdr:to>
      <xdr:col>76</xdr:col>
      <xdr:colOff>114300</xdr:colOff>
      <xdr:row>39</xdr:row>
      <xdr:rowOff>33248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70878"/>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33248</xdr:rowOff>
    </xdr:from>
    <xdr:to>
      <xdr:col>71</xdr:col>
      <xdr:colOff>177800</xdr:colOff>
      <xdr:row>39</xdr:row>
      <xdr:rowOff>39554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19798"/>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19291</xdr:rowOff>
    </xdr:from>
    <xdr:to>
      <xdr:col>85</xdr:col>
      <xdr:colOff>177800</xdr:colOff>
      <xdr:row>38</xdr:row>
      <xdr:rowOff>120891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42168</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65068</xdr:rowOff>
    </xdr:from>
    <xdr:to>
      <xdr:col>81</xdr:col>
      <xdr:colOff>101600</xdr:colOff>
      <xdr:row>38</xdr:row>
      <xdr:rowOff>166668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157795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7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104978</xdr:rowOff>
    </xdr:from>
    <xdr:to>
      <xdr:col>76</xdr:col>
      <xdr:colOff>165100</xdr:colOff>
      <xdr:row>39</xdr:row>
      <xdr:rowOff>35128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26255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1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153898</xdr:rowOff>
    </xdr:from>
    <xdr:to>
      <xdr:col>72</xdr:col>
      <xdr:colOff>38100</xdr:colOff>
      <xdr:row>39</xdr:row>
      <xdr:rowOff>84048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75175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160204</xdr:rowOff>
    </xdr:from>
    <xdr:to>
      <xdr:col>67</xdr:col>
      <xdr:colOff>101600</xdr:colOff>
      <xdr:row>39</xdr:row>
      <xdr:rowOff>90354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81481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76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105916</xdr:rowOff>
    </xdr:from>
    <xdr:to>
      <xdr:col>85</xdr:col>
      <xdr:colOff>127000</xdr:colOff>
      <xdr:row>76</xdr:row>
      <xdr:rowOff>105966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36116"/>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105966</xdr:rowOff>
    </xdr:from>
    <xdr:to>
      <xdr:col>81</xdr:col>
      <xdr:colOff>50800</xdr:colOff>
      <xdr:row>76</xdr:row>
      <xdr:rowOff>147783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36166"/>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147783</xdr:rowOff>
    </xdr:from>
    <xdr:to>
      <xdr:col>76</xdr:col>
      <xdr:colOff>114300</xdr:colOff>
      <xdr:row>76</xdr:row>
      <xdr:rowOff>152698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7798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111680</xdr:rowOff>
    </xdr:from>
    <xdr:to>
      <xdr:col>71</xdr:col>
      <xdr:colOff>177800</xdr:colOff>
      <xdr:row>76</xdr:row>
      <xdr:rowOff>152698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41880"/>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55116</xdr:rowOff>
    </xdr:from>
    <xdr:to>
      <xdr:col>85</xdr:col>
      <xdr:colOff>177800</xdr:colOff>
      <xdr:row>76</xdr:row>
      <xdr:rowOff>156716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33543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6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55166</xdr:rowOff>
    </xdr:from>
    <xdr:to>
      <xdr:col>81</xdr:col>
      <xdr:colOff>101600</xdr:colOff>
      <xdr:row>76</xdr:row>
      <xdr:rowOff>156766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96983</xdr:rowOff>
    </xdr:from>
    <xdr:to>
      <xdr:col>76</xdr:col>
      <xdr:colOff>165100</xdr:colOff>
      <xdr:row>77</xdr:row>
      <xdr:rowOff>27133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18260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101898</xdr:rowOff>
    </xdr:from>
    <xdr:to>
      <xdr:col>72</xdr:col>
      <xdr:colOff>38100</xdr:colOff>
      <xdr:row>77</xdr:row>
      <xdr:rowOff>32048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23175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60880</xdr:rowOff>
    </xdr:from>
    <xdr:to>
      <xdr:col>67</xdr:col>
      <xdr:colOff>101600</xdr:colOff>
      <xdr:row>76</xdr:row>
      <xdr:rowOff>162480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153607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8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63024</xdr:rowOff>
    </xdr:from>
    <xdr:to>
      <xdr:col>85</xdr:col>
      <xdr:colOff>127000</xdr:colOff>
      <xdr:row>97</xdr:row>
      <xdr:rowOff>167590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693674"/>
          <a:ext cx="838200" cy="10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127566</xdr:rowOff>
    </xdr:from>
    <xdr:to>
      <xdr:col>81</xdr:col>
      <xdr:colOff>50800</xdr:colOff>
      <xdr:row>97</xdr:row>
      <xdr:rowOff>167590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758216"/>
          <a:ext cx="8890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127566</xdr:rowOff>
    </xdr:from>
    <xdr:to>
      <xdr:col>76</xdr:col>
      <xdr:colOff>114300</xdr:colOff>
      <xdr:row>97</xdr:row>
      <xdr:rowOff>157741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5821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132118</xdr:rowOff>
    </xdr:from>
    <xdr:to>
      <xdr:col>71</xdr:col>
      <xdr:colOff>177800</xdr:colOff>
      <xdr:row>97</xdr:row>
      <xdr:rowOff>157741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62768"/>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12224</xdr:rowOff>
    </xdr:from>
    <xdr:to>
      <xdr:col>85</xdr:col>
      <xdr:colOff>177800</xdr:colOff>
      <xdr:row>97</xdr:row>
      <xdr:rowOff>113824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6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162101</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116790</xdr:rowOff>
    </xdr:from>
    <xdr:to>
      <xdr:col>81</xdr:col>
      <xdr:colOff>101600</xdr:colOff>
      <xdr:row>98</xdr:row>
      <xdr:rowOff>46940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38067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76766</xdr:rowOff>
    </xdr:from>
    <xdr:to>
      <xdr:col>76</xdr:col>
      <xdr:colOff>165100</xdr:colOff>
      <xdr:row>98</xdr:row>
      <xdr:rowOff>6916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169493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8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106941</xdr:rowOff>
    </xdr:from>
    <xdr:to>
      <xdr:col>72</xdr:col>
      <xdr:colOff>38100</xdr:colOff>
      <xdr:row>98</xdr:row>
      <xdr:rowOff>37091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7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28218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83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81318</xdr:rowOff>
    </xdr:from>
    <xdr:to>
      <xdr:col>67</xdr:col>
      <xdr:colOff>101600</xdr:colOff>
      <xdr:row>98</xdr:row>
      <xdr:rowOff>11468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2595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8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43859</xdr:rowOff>
    </xdr:from>
    <xdr:to>
      <xdr:col>116</xdr:col>
      <xdr:colOff>63500</xdr:colOff>
      <xdr:row>37</xdr:row>
      <xdr:rowOff>51860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38750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119640</xdr:rowOff>
    </xdr:from>
    <xdr:to>
      <xdr:col>111</xdr:col>
      <xdr:colOff>177800</xdr:colOff>
      <xdr:row>37</xdr:row>
      <xdr:rowOff>51860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291840"/>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119640</xdr:rowOff>
    </xdr:from>
    <xdr:to>
      <xdr:col>107</xdr:col>
      <xdr:colOff>50800</xdr:colOff>
      <xdr:row>37</xdr:row>
      <xdr:rowOff>59175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291840"/>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55632</xdr:rowOff>
    </xdr:from>
    <xdr:to>
      <xdr:col>102</xdr:col>
      <xdr:colOff>114300</xdr:colOff>
      <xdr:row>37</xdr:row>
      <xdr:rowOff>59175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39928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164509</xdr:rowOff>
    </xdr:from>
    <xdr:to>
      <xdr:col>116</xdr:col>
      <xdr:colOff>114300</xdr:colOff>
      <xdr:row>37</xdr:row>
      <xdr:rowOff>94659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142936</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31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1060</xdr:rowOff>
    </xdr:from>
    <xdr:to>
      <xdr:col>112</xdr:col>
      <xdr:colOff>38100</xdr:colOff>
      <xdr:row>37</xdr:row>
      <xdr:rowOff>102660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93787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4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68840</xdr:rowOff>
    </xdr:from>
    <xdr:to>
      <xdr:col>107</xdr:col>
      <xdr:colOff>101600</xdr:colOff>
      <xdr:row>36</xdr:row>
      <xdr:rowOff>170440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15517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1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8375</xdr:rowOff>
    </xdr:from>
    <xdr:to>
      <xdr:col>102</xdr:col>
      <xdr:colOff>165100</xdr:colOff>
      <xdr:row>37</xdr:row>
      <xdr:rowOff>109975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126502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2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4832</xdr:rowOff>
    </xdr:from>
    <xdr:to>
      <xdr:col>98</xdr:col>
      <xdr:colOff>38100</xdr:colOff>
      <xdr:row>37</xdr:row>
      <xdr:rowOff>106432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122959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2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142863</xdr:rowOff>
    </xdr:from>
    <xdr:to>
      <xdr:col>116</xdr:col>
      <xdr:colOff>63500</xdr:colOff>
      <xdr:row>74</xdr:row>
      <xdr:rowOff>170523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30163"/>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170523</xdr:rowOff>
    </xdr:from>
    <xdr:to>
      <xdr:col>111</xdr:col>
      <xdr:colOff>177800</xdr:colOff>
      <xdr:row>75</xdr:row>
      <xdr:rowOff>31572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57823"/>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38964</xdr:rowOff>
    </xdr:from>
    <xdr:to>
      <xdr:col>107</xdr:col>
      <xdr:colOff>50800</xdr:colOff>
      <xdr:row>75</xdr:row>
      <xdr:rowOff>31572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383364"/>
          <a:ext cx="889000" cy="5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38964</xdr:rowOff>
    </xdr:from>
    <xdr:to>
      <xdr:col>102</xdr:col>
      <xdr:colOff>114300</xdr:colOff>
      <xdr:row>72</xdr:row>
      <xdr:rowOff>75921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38336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92063</xdr:rowOff>
    </xdr:from>
    <xdr:to>
      <xdr:col>116</xdr:col>
      <xdr:colOff>114300</xdr:colOff>
      <xdr:row>75</xdr:row>
      <xdr:rowOff>22213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114940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119723</xdr:rowOff>
    </xdr:from>
    <xdr:to>
      <xdr:col>112</xdr:col>
      <xdr:colOff>38100</xdr:colOff>
      <xdr:row>75</xdr:row>
      <xdr:rowOff>49873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66400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152222</xdr:rowOff>
    </xdr:from>
    <xdr:to>
      <xdr:col>107</xdr:col>
      <xdr:colOff>101600</xdr:colOff>
      <xdr:row>75</xdr:row>
      <xdr:rowOff>82372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98899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159614</xdr:rowOff>
    </xdr:from>
    <xdr:to>
      <xdr:col>102</xdr:col>
      <xdr:colOff>165100</xdr:colOff>
      <xdr:row>72</xdr:row>
      <xdr:rowOff>89764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106291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25121</xdr:rowOff>
    </xdr:from>
    <xdr:to>
      <xdr:col>98</xdr:col>
      <xdr:colOff>38100</xdr:colOff>
      <xdr:row>72</xdr:row>
      <xdr:rowOff>126721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3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143248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1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及び扶助費が類似団体と比較して高い状態が続いており、職員定員適正化計画の再検討等で人件費抑制を行い、併せて資格審査等による扶助費の適正な執行に努めることで今後見込まれる増加を抑制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繰出金については、令和２年度より下水道特別会計が地方公営企業法適用に伴い減少したが、依然として類似団体と比較すると高い状態が続いている。今後も、各事業会計における適正化を図ること等により、普通会計の負担を減らしていく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普通建設事業費（更新整備に係るもの）は、令和３年度に陸上競技場全天候化事業が終了したことに伴い、令和４年度は類似団体を下回っているが、今後も公共施設等総合管理計画に基づき、事業費の削減に努める。</a:t>
          </a:r>
          <a:endParaRPr kumimoji="1"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52,191
51,307
329.98
31,389,517
29,632,397
1,443,923
16,303,809
22,614,391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106172</xdr:rowOff>
    </xdr:from>
    <xdr:to>
      <xdr:col>24</xdr:col>
      <xdr:colOff>63500</xdr:colOff>
      <xdr:row>36</xdr:row>
      <xdr:rowOff>107315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837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89789</xdr:rowOff>
    </xdr:from>
    <xdr:to>
      <xdr:col>19</xdr:col>
      <xdr:colOff>177800</xdr:colOff>
      <xdr:row>36</xdr:row>
      <xdr:rowOff>106172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198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168275</xdr:rowOff>
    </xdr:from>
    <xdr:to>
      <xdr:col>15</xdr:col>
      <xdr:colOff>50800</xdr:colOff>
      <xdr:row>36</xdr:row>
      <xdr:rowOff>89789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9025"/>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129413</xdr:rowOff>
    </xdr:from>
    <xdr:to>
      <xdr:col>10</xdr:col>
      <xdr:colOff>114300</xdr:colOff>
      <xdr:row>35</xdr:row>
      <xdr:rowOff>168275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016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56515</xdr:rowOff>
    </xdr:from>
    <xdr:to>
      <xdr:col>24</xdr:col>
      <xdr:colOff>114300</xdr:colOff>
      <xdr:row>36</xdr:row>
      <xdr:rowOff>158115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55372</xdr:rowOff>
    </xdr:from>
    <xdr:to>
      <xdr:col>20</xdr:col>
      <xdr:colOff>38100</xdr:colOff>
      <xdr:row>36</xdr:row>
      <xdr:rowOff>156972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148099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38989</xdr:rowOff>
    </xdr:from>
    <xdr:to>
      <xdr:col>15</xdr:col>
      <xdr:colOff>101600</xdr:colOff>
      <xdr:row>36</xdr:row>
      <xdr:rowOff>140589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131716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117475</xdr:rowOff>
    </xdr:from>
    <xdr:to>
      <xdr:col>10</xdr:col>
      <xdr:colOff>165100</xdr:colOff>
      <xdr:row>36</xdr:row>
      <xdr:rowOff>47625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38752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78613</xdr:rowOff>
    </xdr:from>
    <xdr:to>
      <xdr:col>6</xdr:col>
      <xdr:colOff>38100</xdr:colOff>
      <xdr:row>36</xdr:row>
      <xdr:rowOff>8763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25290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170218</xdr:rowOff>
    </xdr:from>
    <xdr:to>
      <xdr:col>24</xdr:col>
      <xdr:colOff>63500</xdr:colOff>
      <xdr:row>56</xdr:row>
      <xdr:rowOff>10114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99968"/>
          <a:ext cx="8382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3797</xdr:rowOff>
    </xdr:from>
    <xdr:to>
      <xdr:col>19</xdr:col>
      <xdr:colOff>177800</xdr:colOff>
      <xdr:row>55</xdr:row>
      <xdr:rowOff>170218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47747"/>
          <a:ext cx="889000" cy="8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3797</xdr:rowOff>
    </xdr:from>
    <xdr:to>
      <xdr:col>15</xdr:col>
      <xdr:colOff>50800</xdr:colOff>
      <xdr:row>56</xdr:row>
      <xdr:rowOff>44915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47747"/>
          <a:ext cx="889000" cy="89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44915</xdr:rowOff>
    </xdr:from>
    <xdr:to>
      <xdr:col>10</xdr:col>
      <xdr:colOff>114300</xdr:colOff>
      <xdr:row>56</xdr:row>
      <xdr:rowOff>114935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46115"/>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130764</xdr:rowOff>
    </xdr:from>
    <xdr:to>
      <xdr:col>24</xdr:col>
      <xdr:colOff>114300</xdr:colOff>
      <xdr:row>56</xdr:row>
      <xdr:rowOff>60914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109191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119418</xdr:rowOff>
    </xdr:from>
    <xdr:to>
      <xdr:col>20</xdr:col>
      <xdr:colOff>38100</xdr:colOff>
      <xdr:row>56</xdr:row>
      <xdr:rowOff>49568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40695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124447</xdr:rowOff>
    </xdr:from>
    <xdr:to>
      <xdr:col>15</xdr:col>
      <xdr:colOff>101600</xdr:colOff>
      <xdr:row>51</xdr:row>
      <xdr:rowOff>54597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71124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47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165565</xdr:rowOff>
    </xdr:from>
    <xdr:to>
      <xdr:col>10</xdr:col>
      <xdr:colOff>165100</xdr:colOff>
      <xdr:row>56</xdr:row>
      <xdr:rowOff>95715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86842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8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64135</xdr:rowOff>
    </xdr:from>
    <xdr:to>
      <xdr:col>6</xdr:col>
      <xdr:colOff>38100</xdr:colOff>
      <xdr:row>56</xdr:row>
      <xdr:rowOff>165735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156862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47384</xdr:rowOff>
    </xdr:from>
    <xdr:to>
      <xdr:col>24</xdr:col>
      <xdr:colOff>63500</xdr:colOff>
      <xdr:row>74</xdr:row>
      <xdr:rowOff>80035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63234"/>
          <a:ext cx="838200" cy="2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47384</xdr:rowOff>
    </xdr:from>
    <xdr:to>
      <xdr:col>19</xdr:col>
      <xdr:colOff>177800</xdr:colOff>
      <xdr:row>75</xdr:row>
      <xdr:rowOff>51994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63234"/>
          <a:ext cx="889000" cy="3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51994</xdr:rowOff>
    </xdr:from>
    <xdr:to>
      <xdr:col>15</xdr:col>
      <xdr:colOff>50800</xdr:colOff>
      <xdr:row>76</xdr:row>
      <xdr:rowOff>40970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0744"/>
          <a:ext cx="889000" cy="1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40970</xdr:rowOff>
    </xdr:from>
    <xdr:to>
      <xdr:col>10</xdr:col>
      <xdr:colOff>114300</xdr:colOff>
      <xdr:row>77</xdr:row>
      <xdr:rowOff>40450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1170"/>
          <a:ext cx="889000" cy="1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29235</xdr:rowOff>
    </xdr:from>
    <xdr:to>
      <xdr:col>24</xdr:col>
      <xdr:colOff>114300</xdr:colOff>
      <xdr:row>74</xdr:row>
      <xdr:rowOff>130835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52112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168034</xdr:rowOff>
    </xdr:from>
    <xdr:to>
      <xdr:col>20</xdr:col>
      <xdr:colOff>38100</xdr:colOff>
      <xdr:row>73</xdr:row>
      <xdr:rowOff>98184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114711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8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1194</xdr:rowOff>
    </xdr:from>
    <xdr:to>
      <xdr:col>15</xdr:col>
      <xdr:colOff>101600</xdr:colOff>
      <xdr:row>75</xdr:row>
      <xdr:rowOff>102794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119321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161620</xdr:rowOff>
    </xdr:from>
    <xdr:to>
      <xdr:col>10</xdr:col>
      <xdr:colOff>165100</xdr:colOff>
      <xdr:row>76</xdr:row>
      <xdr:rowOff>91770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108297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161100</xdr:rowOff>
    </xdr:from>
    <xdr:to>
      <xdr:col>6</xdr:col>
      <xdr:colOff>38100</xdr:colOff>
      <xdr:row>77</xdr:row>
      <xdr:rowOff>91250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107776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52756</xdr:rowOff>
    </xdr:from>
    <xdr:to>
      <xdr:col>24</xdr:col>
      <xdr:colOff>63500</xdr:colOff>
      <xdr:row>96</xdr:row>
      <xdr:rowOff>68777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11956"/>
          <a:ext cx="8382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85674</xdr:rowOff>
    </xdr:from>
    <xdr:to>
      <xdr:col>19</xdr:col>
      <xdr:colOff>177800</xdr:colOff>
      <xdr:row>96</xdr:row>
      <xdr:rowOff>52756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201974"/>
          <a:ext cx="889000" cy="3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53327</xdr:rowOff>
    </xdr:from>
    <xdr:to>
      <xdr:col>15</xdr:col>
      <xdr:colOff>50800</xdr:colOff>
      <xdr:row>94</xdr:row>
      <xdr:rowOff>85674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998177"/>
          <a:ext cx="889000" cy="2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53327</xdr:rowOff>
    </xdr:from>
    <xdr:to>
      <xdr:col>10</xdr:col>
      <xdr:colOff>114300</xdr:colOff>
      <xdr:row>96</xdr:row>
      <xdr:rowOff>78854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998177"/>
          <a:ext cx="889000" cy="5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17977</xdr:rowOff>
    </xdr:from>
    <xdr:to>
      <xdr:col>24</xdr:col>
      <xdr:colOff>114300</xdr:colOff>
      <xdr:row>96</xdr:row>
      <xdr:rowOff>119577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167854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1956</xdr:rowOff>
    </xdr:from>
    <xdr:to>
      <xdr:col>20</xdr:col>
      <xdr:colOff>38100</xdr:colOff>
      <xdr:row>96</xdr:row>
      <xdr:rowOff>103556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94683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34874</xdr:rowOff>
    </xdr:from>
    <xdr:to>
      <xdr:col>15</xdr:col>
      <xdr:colOff>101600</xdr:colOff>
      <xdr:row>94</xdr:row>
      <xdr:rowOff>136474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153001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2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2527</xdr:rowOff>
    </xdr:from>
    <xdr:to>
      <xdr:col>10</xdr:col>
      <xdr:colOff>165100</xdr:colOff>
      <xdr:row>93</xdr:row>
      <xdr:rowOff>104127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120654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7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28054</xdr:rowOff>
    </xdr:from>
    <xdr:to>
      <xdr:col>6</xdr:col>
      <xdr:colOff>38100</xdr:colOff>
      <xdr:row>96</xdr:row>
      <xdr:rowOff>129654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146181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144196</xdr:rowOff>
    </xdr:from>
    <xdr:to>
      <xdr:col>55</xdr:col>
      <xdr:colOff>0</xdr:colOff>
      <xdr:row>38</xdr:row>
      <xdr:rowOff>165608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9296"/>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144196</xdr:rowOff>
    </xdr:from>
    <xdr:to>
      <xdr:col>50</xdr:col>
      <xdr:colOff>114300</xdr:colOff>
      <xdr:row>39</xdr:row>
      <xdr:rowOff>16180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59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16180</xdr:rowOff>
    </xdr:from>
    <xdr:to>
      <xdr:col>45</xdr:col>
      <xdr:colOff>177800</xdr:colOff>
      <xdr:row>39</xdr:row>
      <xdr:rowOff>20904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2730"/>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20904</xdr:rowOff>
    </xdr:from>
    <xdr:to>
      <xdr:col>41</xdr:col>
      <xdr:colOff>50800</xdr:colOff>
      <xdr:row>39</xdr:row>
      <xdr:rowOff>21971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0745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114808</xdr:rowOff>
    </xdr:from>
    <xdr:to>
      <xdr:col>55</xdr:col>
      <xdr:colOff>50800</xdr:colOff>
      <xdr:row>39</xdr:row>
      <xdr:rowOff>44958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93396</xdr:rowOff>
    </xdr:from>
    <xdr:to>
      <xdr:col>50</xdr:col>
      <xdr:colOff>165100</xdr:colOff>
      <xdr:row>39</xdr:row>
      <xdr:rowOff>23546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40073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136830</xdr:rowOff>
    </xdr:from>
    <xdr:to>
      <xdr:col>46</xdr:col>
      <xdr:colOff>38100</xdr:colOff>
      <xdr:row>39</xdr:row>
      <xdr:rowOff>66980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58107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141554</xdr:rowOff>
    </xdr:from>
    <xdr:to>
      <xdr:col>41</xdr:col>
      <xdr:colOff>101600</xdr:colOff>
      <xdr:row>39</xdr:row>
      <xdr:rowOff>71704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62831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4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142621</xdr:rowOff>
    </xdr:from>
    <xdr:to>
      <xdr:col>36</xdr:col>
      <xdr:colOff>165100</xdr:colOff>
      <xdr:row>39</xdr:row>
      <xdr:rowOff>72771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63898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74987</xdr:rowOff>
    </xdr:from>
    <xdr:to>
      <xdr:col>55</xdr:col>
      <xdr:colOff>0</xdr:colOff>
      <xdr:row>55</xdr:row>
      <xdr:rowOff>142557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04737"/>
          <a:ext cx="838200" cy="6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133128</xdr:rowOff>
    </xdr:from>
    <xdr:to>
      <xdr:col>50</xdr:col>
      <xdr:colOff>114300</xdr:colOff>
      <xdr:row>55</xdr:row>
      <xdr:rowOff>142557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91428"/>
          <a:ext cx="889000" cy="1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133128</xdr:rowOff>
    </xdr:from>
    <xdr:to>
      <xdr:col>45</xdr:col>
      <xdr:colOff>177800</xdr:colOff>
      <xdr:row>54</xdr:row>
      <xdr:rowOff>145358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9142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145358</xdr:rowOff>
    </xdr:from>
    <xdr:to>
      <xdr:col>41</xdr:col>
      <xdr:colOff>50800</xdr:colOff>
      <xdr:row>56</xdr:row>
      <xdr:rowOff>107886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403658"/>
          <a:ext cx="889000" cy="30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24187</xdr:rowOff>
    </xdr:from>
    <xdr:to>
      <xdr:col>55</xdr:col>
      <xdr:colOff>50800</xdr:colOff>
      <xdr:row>55</xdr:row>
      <xdr:rowOff>125787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47064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91757</xdr:rowOff>
    </xdr:from>
    <xdr:to>
      <xdr:col>50</xdr:col>
      <xdr:colOff>165100</xdr:colOff>
      <xdr:row>56</xdr:row>
      <xdr:rowOff>21907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38434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82328</xdr:rowOff>
    </xdr:from>
    <xdr:to>
      <xdr:col>46</xdr:col>
      <xdr:colOff>38100</xdr:colOff>
      <xdr:row>55</xdr:row>
      <xdr:rowOff>12478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29005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94558</xdr:rowOff>
    </xdr:from>
    <xdr:to>
      <xdr:col>41</xdr:col>
      <xdr:colOff>101600</xdr:colOff>
      <xdr:row>55</xdr:row>
      <xdr:rowOff>24708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41235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1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57086</xdr:rowOff>
    </xdr:from>
    <xdr:to>
      <xdr:col>36</xdr:col>
      <xdr:colOff>165100</xdr:colOff>
      <xdr:row>56</xdr:row>
      <xdr:rowOff>158686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3763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34041</xdr:rowOff>
    </xdr:from>
    <xdr:to>
      <xdr:col>55</xdr:col>
      <xdr:colOff>0</xdr:colOff>
      <xdr:row>77</xdr:row>
      <xdr:rowOff>733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64241"/>
          <a:ext cx="838200" cy="1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71645</xdr:rowOff>
    </xdr:from>
    <xdr:to>
      <xdr:col>50</xdr:col>
      <xdr:colOff>114300</xdr:colOff>
      <xdr:row>77</xdr:row>
      <xdr:rowOff>733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01845"/>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71645</xdr:rowOff>
    </xdr:from>
    <xdr:to>
      <xdr:col>45</xdr:col>
      <xdr:colOff>177800</xdr:colOff>
      <xdr:row>77</xdr:row>
      <xdr:rowOff>98712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01845"/>
          <a:ext cx="889000" cy="19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98712</xdr:rowOff>
    </xdr:from>
    <xdr:to>
      <xdr:col>41</xdr:col>
      <xdr:colOff>50800</xdr:colOff>
      <xdr:row>77</xdr:row>
      <xdr:rowOff>107902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00362"/>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154691</xdr:rowOff>
    </xdr:from>
    <xdr:to>
      <xdr:col>55</xdr:col>
      <xdr:colOff>50800</xdr:colOff>
      <xdr:row>76</xdr:row>
      <xdr:rowOff>84841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133118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9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121383</xdr:rowOff>
    </xdr:from>
    <xdr:to>
      <xdr:col>50</xdr:col>
      <xdr:colOff>165100</xdr:colOff>
      <xdr:row>77</xdr:row>
      <xdr:rowOff>51533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42660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20845</xdr:rowOff>
    </xdr:from>
    <xdr:to>
      <xdr:col>46</xdr:col>
      <xdr:colOff>38100</xdr:colOff>
      <xdr:row>76</xdr:row>
      <xdr:rowOff>122445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113572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47912</xdr:rowOff>
    </xdr:from>
    <xdr:to>
      <xdr:col>41</xdr:col>
      <xdr:colOff>101600</xdr:colOff>
      <xdr:row>77</xdr:row>
      <xdr:rowOff>149512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140639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4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57102</xdr:rowOff>
    </xdr:from>
    <xdr:to>
      <xdr:col>36</xdr:col>
      <xdr:colOff>165100</xdr:colOff>
      <xdr:row>77</xdr:row>
      <xdr:rowOff>158702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5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149829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5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60313</xdr:rowOff>
    </xdr:from>
    <xdr:to>
      <xdr:col>55</xdr:col>
      <xdr:colOff>0</xdr:colOff>
      <xdr:row>95</xdr:row>
      <xdr:rowOff>152439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48063"/>
          <a:ext cx="8382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112637</xdr:rowOff>
    </xdr:from>
    <xdr:to>
      <xdr:col>50</xdr:col>
      <xdr:colOff>114300</xdr:colOff>
      <xdr:row>95</xdr:row>
      <xdr:rowOff>152439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400387"/>
          <a:ext cx="8890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112637</xdr:rowOff>
    </xdr:from>
    <xdr:to>
      <xdr:col>45</xdr:col>
      <xdr:colOff>177800</xdr:colOff>
      <xdr:row>96</xdr:row>
      <xdr:rowOff>30735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400387"/>
          <a:ext cx="889000" cy="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30735</xdr:rowOff>
    </xdr:from>
    <xdr:to>
      <xdr:col>41</xdr:col>
      <xdr:colOff>50800</xdr:colOff>
      <xdr:row>96</xdr:row>
      <xdr:rowOff>81635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89935"/>
          <a:ext cx="889000" cy="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9513</xdr:rowOff>
    </xdr:from>
    <xdr:to>
      <xdr:col>55</xdr:col>
      <xdr:colOff>50800</xdr:colOff>
      <xdr:row>95</xdr:row>
      <xdr:rowOff>111113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159390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101639</xdr:rowOff>
    </xdr:from>
    <xdr:to>
      <xdr:col>50</xdr:col>
      <xdr:colOff>165100</xdr:colOff>
      <xdr:row>96</xdr:row>
      <xdr:rowOff>31789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22916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61837</xdr:rowOff>
    </xdr:from>
    <xdr:to>
      <xdr:col>46</xdr:col>
      <xdr:colOff>38100</xdr:colOff>
      <xdr:row>95</xdr:row>
      <xdr:rowOff>163437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154564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151385</xdr:rowOff>
    </xdr:from>
    <xdr:to>
      <xdr:col>41</xdr:col>
      <xdr:colOff>101600</xdr:colOff>
      <xdr:row>96</xdr:row>
      <xdr:rowOff>81535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72662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30835</xdr:rowOff>
    </xdr:from>
    <xdr:to>
      <xdr:col>36</xdr:col>
      <xdr:colOff>165100</xdr:colOff>
      <xdr:row>96</xdr:row>
      <xdr:rowOff>132435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123562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161097</xdr:rowOff>
    </xdr:from>
    <xdr:to>
      <xdr:col>85</xdr:col>
      <xdr:colOff>127000</xdr:colOff>
      <xdr:row>37</xdr:row>
      <xdr:rowOff>161463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0474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19685</xdr:rowOff>
    </xdr:from>
    <xdr:to>
      <xdr:col>81</xdr:col>
      <xdr:colOff>50800</xdr:colOff>
      <xdr:row>37</xdr:row>
      <xdr:rowOff>161097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63335"/>
          <a:ext cx="8890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19685</xdr:rowOff>
    </xdr:from>
    <xdr:to>
      <xdr:col>76</xdr:col>
      <xdr:colOff>114300</xdr:colOff>
      <xdr:row>37</xdr:row>
      <xdr:rowOff>137917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63335"/>
          <a:ext cx="889000" cy="1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155748</xdr:rowOff>
    </xdr:from>
    <xdr:to>
      <xdr:col>71</xdr:col>
      <xdr:colOff>177800</xdr:colOff>
      <xdr:row>37</xdr:row>
      <xdr:rowOff>137917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27948"/>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110663</xdr:rowOff>
    </xdr:from>
    <xdr:to>
      <xdr:col>85</xdr:col>
      <xdr:colOff>177800</xdr:colOff>
      <xdr:row>38</xdr:row>
      <xdr:rowOff>40813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89090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3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110297</xdr:rowOff>
    </xdr:from>
    <xdr:to>
      <xdr:col>81</xdr:col>
      <xdr:colOff>101600</xdr:colOff>
      <xdr:row>38</xdr:row>
      <xdr:rowOff>40447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31574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140335</xdr:rowOff>
    </xdr:from>
    <xdr:to>
      <xdr:col>76</xdr:col>
      <xdr:colOff>165100</xdr:colOff>
      <xdr:row>37</xdr:row>
      <xdr:rowOff>70485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61612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87117</xdr:rowOff>
    </xdr:from>
    <xdr:to>
      <xdr:col>72</xdr:col>
      <xdr:colOff>38100</xdr:colOff>
      <xdr:row>38</xdr:row>
      <xdr:rowOff>17267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104948</xdr:rowOff>
    </xdr:from>
    <xdr:to>
      <xdr:col>67</xdr:col>
      <xdr:colOff>101600</xdr:colOff>
      <xdr:row>37</xdr:row>
      <xdr:rowOff>35098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26225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20180</xdr:rowOff>
    </xdr:from>
    <xdr:to>
      <xdr:col>85</xdr:col>
      <xdr:colOff>127000</xdr:colOff>
      <xdr:row>55</xdr:row>
      <xdr:rowOff>106724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49930"/>
          <a:ext cx="838200" cy="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100571</xdr:rowOff>
    </xdr:from>
    <xdr:to>
      <xdr:col>81</xdr:col>
      <xdr:colOff>50800</xdr:colOff>
      <xdr:row>55</xdr:row>
      <xdr:rowOff>20180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358871"/>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100571</xdr:rowOff>
    </xdr:from>
    <xdr:to>
      <xdr:col>76</xdr:col>
      <xdr:colOff>114300</xdr:colOff>
      <xdr:row>54</xdr:row>
      <xdr:rowOff>123260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358871"/>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123260</xdr:rowOff>
    </xdr:from>
    <xdr:to>
      <xdr:col>71</xdr:col>
      <xdr:colOff>177800</xdr:colOff>
      <xdr:row>56</xdr:row>
      <xdr:rowOff>94894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81560"/>
          <a:ext cx="889000" cy="3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55924</xdr:rowOff>
    </xdr:from>
    <xdr:to>
      <xdr:col>85</xdr:col>
      <xdr:colOff>177800</xdr:colOff>
      <xdr:row>55</xdr:row>
      <xdr:rowOff>157524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34351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140830</xdr:rowOff>
    </xdr:from>
    <xdr:to>
      <xdr:col>81</xdr:col>
      <xdr:colOff>101600</xdr:colOff>
      <xdr:row>55</xdr:row>
      <xdr:rowOff>70980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3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87507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7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49771</xdr:rowOff>
    </xdr:from>
    <xdr:to>
      <xdr:col>76</xdr:col>
      <xdr:colOff>165100</xdr:colOff>
      <xdr:row>54</xdr:row>
      <xdr:rowOff>151371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167898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0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72460</xdr:rowOff>
    </xdr:from>
    <xdr:to>
      <xdr:col>72</xdr:col>
      <xdr:colOff>38100</xdr:colOff>
      <xdr:row>55</xdr:row>
      <xdr:rowOff>2610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19137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44094</xdr:rowOff>
    </xdr:from>
    <xdr:to>
      <xdr:col>67</xdr:col>
      <xdr:colOff>101600</xdr:colOff>
      <xdr:row>56</xdr:row>
      <xdr:rowOff>145694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136821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70092</xdr:rowOff>
    </xdr:from>
    <xdr:to>
      <xdr:col>85</xdr:col>
      <xdr:colOff>127000</xdr:colOff>
      <xdr:row>78</xdr:row>
      <xdr:rowOff>115869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43192"/>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115869</xdr:rowOff>
    </xdr:from>
    <xdr:to>
      <xdr:col>81</xdr:col>
      <xdr:colOff>50800</xdr:colOff>
      <xdr:row>78</xdr:row>
      <xdr:rowOff>155778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88969"/>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155778</xdr:rowOff>
    </xdr:from>
    <xdr:to>
      <xdr:col>76</xdr:col>
      <xdr:colOff>114300</xdr:colOff>
      <xdr:row>79</xdr:row>
      <xdr:rowOff>33249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28878"/>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33249</xdr:rowOff>
    </xdr:from>
    <xdr:to>
      <xdr:col>71</xdr:col>
      <xdr:colOff>177800</xdr:colOff>
      <xdr:row>79</xdr:row>
      <xdr:rowOff>39554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7779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19292</xdr:rowOff>
    </xdr:from>
    <xdr:to>
      <xdr:col>85</xdr:col>
      <xdr:colOff>177800</xdr:colOff>
      <xdr:row>78</xdr:row>
      <xdr:rowOff>120892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42169</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4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65069</xdr:rowOff>
    </xdr:from>
    <xdr:to>
      <xdr:col>81</xdr:col>
      <xdr:colOff>101600</xdr:colOff>
      <xdr:row>78</xdr:row>
      <xdr:rowOff>166669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157796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3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104978</xdr:rowOff>
    </xdr:from>
    <xdr:to>
      <xdr:col>76</xdr:col>
      <xdr:colOff>165100</xdr:colOff>
      <xdr:row>79</xdr:row>
      <xdr:rowOff>35128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26255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7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153899</xdr:rowOff>
    </xdr:from>
    <xdr:to>
      <xdr:col>72</xdr:col>
      <xdr:colOff>38100</xdr:colOff>
      <xdr:row>79</xdr:row>
      <xdr:rowOff>84049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75176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1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160204</xdr:rowOff>
    </xdr:from>
    <xdr:to>
      <xdr:col>67</xdr:col>
      <xdr:colOff>101600</xdr:colOff>
      <xdr:row>79</xdr:row>
      <xdr:rowOff>90354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81481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105916</xdr:rowOff>
    </xdr:from>
    <xdr:to>
      <xdr:col>85</xdr:col>
      <xdr:colOff>127000</xdr:colOff>
      <xdr:row>96</xdr:row>
      <xdr:rowOff>105966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65116"/>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105966</xdr:rowOff>
    </xdr:from>
    <xdr:to>
      <xdr:col>81</xdr:col>
      <xdr:colOff>50800</xdr:colOff>
      <xdr:row>96</xdr:row>
      <xdr:rowOff>147783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65166"/>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147783</xdr:rowOff>
    </xdr:from>
    <xdr:to>
      <xdr:col>76</xdr:col>
      <xdr:colOff>114300</xdr:colOff>
      <xdr:row>96</xdr:row>
      <xdr:rowOff>152698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698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111680</xdr:rowOff>
    </xdr:from>
    <xdr:to>
      <xdr:col>71</xdr:col>
      <xdr:colOff>177800</xdr:colOff>
      <xdr:row>96</xdr:row>
      <xdr:rowOff>152698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70880"/>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55116</xdr:rowOff>
    </xdr:from>
    <xdr:to>
      <xdr:col>85</xdr:col>
      <xdr:colOff>177800</xdr:colOff>
      <xdr:row>96</xdr:row>
      <xdr:rowOff>156716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33543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55166</xdr:rowOff>
    </xdr:from>
    <xdr:to>
      <xdr:col>81</xdr:col>
      <xdr:colOff>101600</xdr:colOff>
      <xdr:row>96</xdr:row>
      <xdr:rowOff>156766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147893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96983</xdr:rowOff>
    </xdr:from>
    <xdr:to>
      <xdr:col>76</xdr:col>
      <xdr:colOff>165100</xdr:colOff>
      <xdr:row>97</xdr:row>
      <xdr:rowOff>27133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18260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101898</xdr:rowOff>
    </xdr:from>
    <xdr:to>
      <xdr:col>72</xdr:col>
      <xdr:colOff>38100</xdr:colOff>
      <xdr:row>97</xdr:row>
      <xdr:rowOff>32048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23175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5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60880</xdr:rowOff>
    </xdr:from>
    <xdr:to>
      <xdr:col>67</xdr:col>
      <xdr:colOff>101600</xdr:colOff>
      <xdr:row>96</xdr:row>
      <xdr:rowOff>162480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153607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62845</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77945"/>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62845</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577945"/>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12045</xdr:rowOff>
    </xdr:from>
    <xdr:to>
      <xdr:col>107</xdr:col>
      <xdr:colOff>101600</xdr:colOff>
      <xdr:row>38</xdr:row>
      <xdr:rowOff>113645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130172</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8" y="630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食肉等流通体制整備事業費補助金などによる農林水産業費の増加、屋根付き市民ふれあい広場の整備等に伴う土木費の増加があった。</a:t>
          </a:r>
          <a:endParaRPr kumimoji="1" lang="en-US"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民生費は住民一人当たりの金額が最も高い水準にあるが、住民税非課税世帯等臨時特別給付金給付事業費や子育て世帯への臨時特別給付金給付事業費などの減少により</a:t>
          </a:r>
          <a:r>
            <a:rPr kumimoji="1" lang="en-US"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16,071</a:t>
          </a:r>
          <a:r>
            <a:rPr kumimoji="1" lang="ja-JP" altLang="en-US"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円減少している。また、陸上競技場全天候化事業の完了に伴う教育費の減少などもあり、全体としては住民一人当たりの金額は減少している。</a:t>
          </a:r>
          <a:endParaRPr kumimoji="1" lang="en-US"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実質収支額の標準財政規模比については、前年度より</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0.63</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ポイント増の</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8.86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％となった。これは、前年度と比較して実質収支額が、約</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％の増となったためである。今後も市税徴収率向上に向けた取組による財源の確保と更なる行財政改革による経費削減に努め、健全な財政運営を図る。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一般会計及び特別会計、公営企業の各会計において資金不足は生じておらず黒字となっている。公営企業の中には、一般会計からの繰入れに頼っているところもあり、一般会計においても令和７年度で合併特例債の発行期限が終了すること等により財源確保が厳しい状況にあることから、今後も歳入確保に努め、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31389517</v>
      </c>
      <c r="BO4" s="449"/>
      <c r="BP4" s="449"/>
      <c r="BQ4" s="449"/>
      <c r="BR4" s="449"/>
      <c r="BS4" s="449"/>
      <c r="BT4" s="449"/>
      <c r="BU4" s="450"/>
      <c r="BV4" s="448">
        <v>31648906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8.9</v>
      </c>
      <c r="CU4" s="589"/>
      <c r="CV4" s="589"/>
      <c r="CW4" s="589"/>
      <c r="CX4" s="589"/>
      <c r="CY4" s="589"/>
      <c r="CZ4" s="589"/>
      <c r="DA4" s="590"/>
      <c r="DB4" s="588">
        <v>8.1999999999999993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29632397</v>
      </c>
      <c r="BO5" s="420"/>
      <c r="BP5" s="420"/>
      <c r="BQ5" s="420"/>
      <c r="BR5" s="420"/>
      <c r="BS5" s="420"/>
      <c r="BT5" s="420"/>
      <c r="BU5" s="421"/>
      <c r="BV5" s="419">
        <v>30100650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86.9</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1757120</v>
      </c>
      <c r="BO6" s="420"/>
      <c r="BP6" s="420"/>
      <c r="BQ6" s="420"/>
      <c r="BR6" s="420"/>
      <c r="BS6" s="420"/>
      <c r="BT6" s="420"/>
      <c r="BU6" s="421"/>
      <c r="BV6" s="419">
        <v>1548256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90.4</v>
      </c>
      <c r="CU6" s="563"/>
      <c r="CV6" s="563"/>
      <c r="CW6" s="563"/>
      <c r="CX6" s="563"/>
      <c r="CY6" s="563"/>
      <c r="CZ6" s="563"/>
      <c r="DA6" s="564"/>
      <c r="DB6" s="562">
        <v>89.8</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313197</v>
      </c>
      <c r="BO7" s="420"/>
      <c r="BP7" s="420"/>
      <c r="BQ7" s="420"/>
      <c r="BR7" s="420"/>
      <c r="BS7" s="420"/>
      <c r="BT7" s="420"/>
      <c r="BU7" s="421"/>
      <c r="BV7" s="419">
        <v>181357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16303809</v>
      </c>
      <c r="CU7" s="420"/>
      <c r="CV7" s="420"/>
      <c r="CW7" s="420"/>
      <c r="CX7" s="420"/>
      <c r="CY7" s="420"/>
      <c r="CZ7" s="420"/>
      <c r="DA7" s="421"/>
      <c r="DB7" s="419">
        <v>16615215</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1443923</v>
      </c>
      <c r="BO8" s="420"/>
      <c r="BP8" s="420"/>
      <c r="BQ8" s="420"/>
      <c r="BR8" s="420"/>
      <c r="BS8" s="420"/>
      <c r="BT8" s="420"/>
      <c r="BU8" s="421"/>
      <c r="BV8" s="419">
        <v>1366899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0.42</v>
      </c>
      <c r="CU8" s="523"/>
      <c r="CV8" s="523"/>
      <c r="CW8" s="523"/>
      <c r="CX8" s="523"/>
      <c r="CY8" s="523"/>
      <c r="CZ8" s="523"/>
      <c r="DA8" s="524"/>
      <c r="DB8" s="522">
        <v>0.42</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51994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107</v>
      </c>
      <c r="AV9" s="478"/>
      <c r="AW9" s="478"/>
      <c r="AX9" s="478"/>
      <c r="AY9" s="433" t="s">
        <v>118</v>
      </c>
      <c r="AZ9" s="434"/>
      <c r="BA9" s="434"/>
      <c r="BB9" s="434"/>
      <c r="BC9" s="434"/>
      <c r="BD9" s="434"/>
      <c r="BE9" s="434"/>
      <c r="BF9" s="434"/>
      <c r="BG9" s="434"/>
      <c r="BH9" s="434"/>
      <c r="BI9" s="434"/>
      <c r="BJ9" s="434"/>
      <c r="BK9" s="434"/>
      <c r="BL9" s="434"/>
      <c r="BM9" s="435"/>
      <c r="BN9" s="419">
        <v>77024</v>
      </c>
      <c r="BO9" s="420"/>
      <c r="BP9" s="420"/>
      <c r="BQ9" s="420"/>
      <c r="BR9" s="420"/>
      <c r="BS9" s="420"/>
      <c r="BT9" s="420"/>
      <c r="BU9" s="421"/>
      <c r="BV9" s="419">
        <v>567833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12.3</v>
      </c>
      <c r="CU9" s="417"/>
      <c r="CV9" s="417"/>
      <c r="CW9" s="417"/>
      <c r="CX9" s="417"/>
      <c r="CY9" s="417"/>
      <c r="CZ9" s="417"/>
      <c r="DA9" s="418"/>
      <c r="DB9" s="416">
        <v>12.8</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53758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300</v>
      </c>
      <c r="BO10" s="420"/>
      <c r="BP10" s="420"/>
      <c r="BQ10" s="420"/>
      <c r="BR10" s="420"/>
      <c r="BS10" s="420"/>
      <c r="BT10" s="420"/>
      <c r="BU10" s="421"/>
      <c r="BV10" s="419">
        <v>2500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52191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51307</v>
      </c>
      <c r="S13" s="507"/>
      <c r="T13" s="507"/>
      <c r="U13" s="507"/>
      <c r="V13" s="508"/>
      <c r="W13" s="509" t="s">
        <v>143</v>
      </c>
      <c r="X13" s="405"/>
      <c r="Y13" s="405"/>
      <c r="Z13" s="405"/>
      <c r="AA13" s="405"/>
      <c r="AB13" s="406"/>
      <c r="AC13" s="372">
        <v>2886</v>
      </c>
      <c r="AD13" s="373"/>
      <c r="AE13" s="373"/>
      <c r="AF13" s="373"/>
      <c r="AG13" s="374"/>
      <c r="AH13" s="372">
        <v>3530</v>
      </c>
      <c r="AI13" s="373"/>
      <c r="AJ13" s="373"/>
      <c r="AK13" s="373"/>
      <c r="AL13" s="432"/>
      <c r="AM13" s="476" t="s">
        <v>144</v>
      </c>
      <c r="AN13" s="376"/>
      <c r="AO13" s="376"/>
      <c r="AP13" s="376"/>
      <c r="AQ13" s="376"/>
      <c r="AR13" s="376"/>
      <c r="AS13" s="376"/>
      <c r="AT13" s="377"/>
      <c r="AU13" s="477" t="s">
        <v>122</v>
      </c>
      <c r="AV13" s="478"/>
      <c r="AW13" s="478"/>
      <c r="AX13" s="478"/>
      <c r="AY13" s="433" t="s">
        <v>145</v>
      </c>
      <c r="AZ13" s="434"/>
      <c r="BA13" s="434"/>
      <c r="BB13" s="434"/>
      <c r="BC13" s="434"/>
      <c r="BD13" s="434"/>
      <c r="BE13" s="434"/>
      <c r="BF13" s="434"/>
      <c r="BG13" s="434"/>
      <c r="BH13" s="434"/>
      <c r="BI13" s="434"/>
      <c r="BJ13" s="434"/>
      <c r="BK13" s="434"/>
      <c r="BL13" s="434"/>
      <c r="BM13" s="435"/>
      <c r="BN13" s="419">
        <v>-122676</v>
      </c>
      <c r="BO13" s="420"/>
      <c r="BP13" s="420"/>
      <c r="BQ13" s="420"/>
      <c r="BR13" s="420"/>
      <c r="BS13" s="420"/>
      <c r="BT13" s="420"/>
      <c r="BU13" s="421"/>
      <c r="BV13" s="419">
        <v>570333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7.6</v>
      </c>
      <c r="CU13" s="417"/>
      <c r="CV13" s="417"/>
      <c r="CW13" s="417"/>
      <c r="CX13" s="417"/>
      <c r="CY13" s="417"/>
      <c r="CZ13" s="417"/>
      <c r="DA13" s="418"/>
      <c r="DB13" s="416">
        <v>7.7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52646</v>
      </c>
      <c r="S14" s="507"/>
      <c r="T14" s="507"/>
      <c r="U14" s="507"/>
      <c r="V14" s="508"/>
      <c r="W14" s="510"/>
      <c r="X14" s="408"/>
      <c r="Y14" s="408"/>
      <c r="Z14" s="408"/>
      <c r="AA14" s="408"/>
      <c r="AB14" s="409"/>
      <c r="AC14" s="499">
        <v>11.7</v>
      </c>
      <c r="AD14" s="500"/>
      <c r="AE14" s="500"/>
      <c r="AF14" s="500"/>
      <c r="AG14" s="501"/>
      <c r="AH14" s="499">
        <v>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149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150</v>
      </c>
      <c r="N15" s="504"/>
      <c r="O15" s="504"/>
      <c r="P15" s="504"/>
      <c r="Q15" s="505"/>
      <c r="R15" s="506">
        <v>51867</v>
      </c>
      <c r="S15" s="507"/>
      <c r="T15" s="507"/>
      <c r="U15" s="507"/>
      <c r="V15" s="508"/>
      <c r="W15" s="509" t="s">
        <v>151</v>
      </c>
      <c r="X15" s="405"/>
      <c r="Y15" s="405"/>
      <c r="Z15" s="405"/>
      <c r="AA15" s="405"/>
      <c r="AB15" s="406"/>
      <c r="AC15" s="372">
        <v>6462</v>
      </c>
      <c r="AD15" s="373"/>
      <c r="AE15" s="373"/>
      <c r="AF15" s="373"/>
      <c r="AG15" s="374"/>
      <c r="AH15" s="372">
        <v>6326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6274022</v>
      </c>
      <c r="BO15" s="449"/>
      <c r="BP15" s="449"/>
      <c r="BQ15" s="449"/>
      <c r="BR15" s="449"/>
      <c r="BS15" s="449"/>
      <c r="BT15" s="449"/>
      <c r="BU15" s="450"/>
      <c r="BV15" s="448">
        <v>5783956</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26.2</v>
      </c>
      <c r="AD16" s="500"/>
      <c r="AE16" s="500"/>
      <c r="AF16" s="500"/>
      <c r="AG16" s="501"/>
      <c r="AH16" s="499">
        <v>25.1</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14469445</v>
      </c>
      <c r="BO16" s="420"/>
      <c r="BP16" s="420"/>
      <c r="BQ16" s="420"/>
      <c r="BR16" s="420"/>
      <c r="BS16" s="420"/>
      <c r="BT16" s="420"/>
      <c r="BU16" s="421"/>
      <c r="BV16" s="419">
        <v>14401509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15317</v>
      </c>
      <c r="AD17" s="373"/>
      <c r="AE17" s="373"/>
      <c r="AF17" s="373"/>
      <c r="AG17" s="374"/>
      <c r="AH17" s="372">
        <v>15358</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7926452</v>
      </c>
      <c r="BO17" s="420"/>
      <c r="BP17" s="420"/>
      <c r="BQ17" s="420"/>
      <c r="BR17" s="420"/>
      <c r="BS17" s="420"/>
      <c r="BT17" s="420"/>
      <c r="BU17" s="421"/>
      <c r="BV17" s="419">
        <v>7263196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161</v>
      </c>
      <c r="C18" s="470"/>
      <c r="D18" s="470"/>
      <c r="E18" s="471"/>
      <c r="F18" s="471"/>
      <c r="G18" s="471"/>
      <c r="H18" s="471"/>
      <c r="I18" s="471"/>
      <c r="J18" s="471"/>
      <c r="K18" s="471"/>
      <c r="L18" s="472">
        <v>329.98</v>
      </c>
      <c r="M18" s="472"/>
      <c r="N18" s="472"/>
      <c r="O18" s="472"/>
      <c r="P18" s="472"/>
      <c r="Q18" s="472"/>
      <c r="R18" s="473"/>
      <c r="S18" s="473"/>
      <c r="T18" s="473"/>
      <c r="U18" s="473"/>
      <c r="V18" s="474"/>
      <c r="W18" s="490"/>
      <c r="X18" s="491"/>
      <c r="Y18" s="491"/>
      <c r="Z18" s="491"/>
      <c r="AA18" s="491"/>
      <c r="AB18" s="515"/>
      <c r="AC18" s="389">
        <v>62.1</v>
      </c>
      <c r="AD18" s="390"/>
      <c r="AE18" s="390"/>
      <c r="AF18" s="390"/>
      <c r="AG18" s="475"/>
      <c r="AH18" s="389">
        <v>60.9</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14701663</v>
      </c>
      <c r="BO18" s="420"/>
      <c r="BP18" s="420"/>
      <c r="BQ18" s="420"/>
      <c r="BR18" s="420"/>
      <c r="BS18" s="420"/>
      <c r="BT18" s="420"/>
      <c r="BU18" s="421"/>
      <c r="BV18" s="419">
        <v>14726770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163</v>
      </c>
      <c r="C19" s="470"/>
      <c r="D19" s="470"/>
      <c r="E19" s="471"/>
      <c r="F19" s="471"/>
      <c r="G19" s="471"/>
      <c r="H19" s="471"/>
      <c r="I19" s="471"/>
      <c r="J19" s="471"/>
      <c r="K19" s="471"/>
      <c r="L19" s="479">
        <v>158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20257032</v>
      </c>
      <c r="BO19" s="420"/>
      <c r="BP19" s="420"/>
      <c r="BQ19" s="420"/>
      <c r="BR19" s="420"/>
      <c r="BS19" s="420"/>
      <c r="BT19" s="420"/>
      <c r="BU19" s="421"/>
      <c r="BV19" s="419">
        <v>19689726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165</v>
      </c>
      <c r="C20" s="470"/>
      <c r="D20" s="470"/>
      <c r="E20" s="471"/>
      <c r="F20" s="471"/>
      <c r="G20" s="471"/>
      <c r="H20" s="471"/>
      <c r="I20" s="471"/>
      <c r="J20" s="471"/>
      <c r="K20" s="471"/>
      <c r="L20" s="479">
        <v>22796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22614391</v>
      </c>
      <c r="BO22" s="449"/>
      <c r="BP22" s="449"/>
      <c r="BQ22" s="449"/>
      <c r="BR22" s="449"/>
      <c r="BS22" s="449"/>
      <c r="BT22" s="449"/>
      <c r="BU22" s="450"/>
      <c r="BV22" s="448">
        <v>23896598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10296593</v>
      </c>
      <c r="BO23" s="420"/>
      <c r="BP23" s="420"/>
      <c r="BQ23" s="420"/>
      <c r="BR23" s="420"/>
      <c r="BS23" s="420"/>
      <c r="BT23" s="420"/>
      <c r="BU23" s="421"/>
      <c r="BV23" s="419">
        <v>10692927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175</v>
      </c>
      <c r="F24" s="376"/>
      <c r="G24" s="376"/>
      <c r="H24" s="376"/>
      <c r="I24" s="376"/>
      <c r="J24" s="376"/>
      <c r="K24" s="377"/>
      <c r="L24" s="372">
        <v>1</v>
      </c>
      <c r="M24" s="373"/>
      <c r="N24" s="373"/>
      <c r="O24" s="373"/>
      <c r="P24" s="374"/>
      <c r="Q24" s="372">
        <v>8640</v>
      </c>
      <c r="R24" s="373"/>
      <c r="S24" s="373"/>
      <c r="T24" s="373"/>
      <c r="U24" s="373"/>
      <c r="V24" s="374"/>
      <c r="W24" s="462"/>
      <c r="X24" s="399"/>
      <c r="Y24" s="400"/>
      <c r="Z24" s="375" t="s">
        <v>176</v>
      </c>
      <c r="AA24" s="376"/>
      <c r="AB24" s="376"/>
      <c r="AC24" s="376"/>
      <c r="AD24" s="376"/>
      <c r="AE24" s="376"/>
      <c r="AF24" s="376"/>
      <c r="AG24" s="377"/>
      <c r="AH24" s="372">
        <v>499</v>
      </c>
      <c r="AI24" s="373"/>
      <c r="AJ24" s="373"/>
      <c r="AK24" s="373"/>
      <c r="AL24" s="374"/>
      <c r="AM24" s="372">
        <v>1570852</v>
      </c>
      <c r="AN24" s="373"/>
      <c r="AO24" s="373"/>
      <c r="AP24" s="373"/>
      <c r="AQ24" s="373"/>
      <c r="AR24" s="374"/>
      <c r="AS24" s="372">
        <v>3148</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15072139</v>
      </c>
      <c r="BO24" s="420"/>
      <c r="BP24" s="420"/>
      <c r="BQ24" s="420"/>
      <c r="BR24" s="420"/>
      <c r="BS24" s="420"/>
      <c r="BT24" s="420"/>
      <c r="BU24" s="421"/>
      <c r="BV24" s="419">
        <v>15667658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178</v>
      </c>
      <c r="F25" s="376"/>
      <c r="G25" s="376"/>
      <c r="H25" s="376"/>
      <c r="I25" s="376"/>
      <c r="J25" s="376"/>
      <c r="K25" s="377"/>
      <c r="L25" s="372">
        <v>1</v>
      </c>
      <c r="M25" s="373"/>
      <c r="N25" s="373"/>
      <c r="O25" s="373"/>
      <c r="P25" s="374"/>
      <c r="Q25" s="372">
        <v>6520</v>
      </c>
      <c r="R25" s="373"/>
      <c r="S25" s="373"/>
      <c r="T25" s="373"/>
      <c r="U25" s="373"/>
      <c r="V25" s="374"/>
      <c r="W25" s="462"/>
      <c r="X25" s="399"/>
      <c r="Y25" s="400"/>
      <c r="Z25" s="375" t="s">
        <v>179</v>
      </c>
      <c r="AA25" s="376"/>
      <c r="AB25" s="376"/>
      <c r="AC25" s="376"/>
      <c r="AD25" s="376"/>
      <c r="AE25" s="376"/>
      <c r="AF25" s="376"/>
      <c r="AG25" s="377"/>
      <c r="AH25" s="372">
        <v>74</v>
      </c>
      <c r="AI25" s="373"/>
      <c r="AJ25" s="373"/>
      <c r="AK25" s="373"/>
      <c r="AL25" s="374"/>
      <c r="AM25" s="372">
        <v>209346</v>
      </c>
      <c r="AN25" s="373"/>
      <c r="AO25" s="373"/>
      <c r="AP25" s="373"/>
      <c r="AQ25" s="373"/>
      <c r="AR25" s="374"/>
      <c r="AS25" s="372">
        <v>2829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2492601</v>
      </c>
      <c r="BO25" s="449"/>
      <c r="BP25" s="449"/>
      <c r="BQ25" s="449"/>
      <c r="BR25" s="449"/>
      <c r="BS25" s="449"/>
      <c r="BT25" s="449"/>
      <c r="BU25" s="450"/>
      <c r="BV25" s="448">
        <v>2114115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6270</v>
      </c>
      <c r="R26" s="373"/>
      <c r="S26" s="373"/>
      <c r="T26" s="373"/>
      <c r="U26" s="373"/>
      <c r="V26" s="374"/>
      <c r="W26" s="462"/>
      <c r="X26" s="399"/>
      <c r="Y26" s="400"/>
      <c r="Z26" s="375" t="s">
        <v>182</v>
      </c>
      <c r="AA26" s="430"/>
      <c r="AB26" s="430"/>
      <c r="AC26" s="430"/>
      <c r="AD26" s="430"/>
      <c r="AE26" s="430"/>
      <c r="AF26" s="430"/>
      <c r="AG26" s="431"/>
      <c r="AH26" s="372">
        <v>28</v>
      </c>
      <c r="AI26" s="373"/>
      <c r="AJ26" s="373"/>
      <c r="AK26" s="373"/>
      <c r="AL26" s="374"/>
      <c r="AM26" s="372">
        <v>91000</v>
      </c>
      <c r="AN26" s="373"/>
      <c r="AO26" s="373"/>
      <c r="AP26" s="373"/>
      <c r="AQ26" s="373"/>
      <c r="AR26" s="374"/>
      <c r="AS26" s="372">
        <v>3250</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4090</v>
      </c>
      <c r="R27" s="373"/>
      <c r="S27" s="373"/>
      <c r="T27" s="373"/>
      <c r="U27" s="373"/>
      <c r="V27" s="374"/>
      <c r="W27" s="462"/>
      <c r="X27" s="399"/>
      <c r="Y27" s="400"/>
      <c r="Z27" s="375" t="s">
        <v>185</v>
      </c>
      <c r="AA27" s="376"/>
      <c r="AB27" s="376"/>
      <c r="AC27" s="376"/>
      <c r="AD27" s="376"/>
      <c r="AE27" s="376"/>
      <c r="AF27" s="376"/>
      <c r="AG27" s="377"/>
      <c r="AH27" s="372">
        <v>58</v>
      </c>
      <c r="AI27" s="373"/>
      <c r="AJ27" s="373"/>
      <c r="AK27" s="373"/>
      <c r="AL27" s="374"/>
      <c r="AM27" s="372">
        <v>220420</v>
      </c>
      <c r="AN27" s="373"/>
      <c r="AO27" s="373"/>
      <c r="AP27" s="373"/>
      <c r="AQ27" s="373"/>
      <c r="AR27" s="374"/>
      <c r="AS27" s="372">
        <v>3800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650000</v>
      </c>
      <c r="BO27" s="454"/>
      <c r="BP27" s="454"/>
      <c r="BQ27" s="454"/>
      <c r="BR27" s="454"/>
      <c r="BS27" s="454"/>
      <c r="BT27" s="454"/>
      <c r="BU27" s="455"/>
      <c r="BV27" s="453">
        <v>650000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3260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131</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7647700</v>
      </c>
      <c r="BO28" s="449"/>
      <c r="BP28" s="449"/>
      <c r="BQ28" s="449"/>
      <c r="BR28" s="449"/>
      <c r="BS28" s="449"/>
      <c r="BT28" s="449"/>
      <c r="BU28" s="450"/>
      <c r="BV28" s="448">
        <v>7847400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18</v>
      </c>
      <c r="M29" s="373"/>
      <c r="N29" s="373"/>
      <c r="O29" s="373"/>
      <c r="P29" s="374"/>
      <c r="Q29" s="372">
        <v>3030</v>
      </c>
      <c r="R29" s="373"/>
      <c r="S29" s="373"/>
      <c r="T29" s="373"/>
      <c r="U29" s="373"/>
      <c r="V29" s="374"/>
      <c r="W29" s="463"/>
      <c r="X29" s="464"/>
      <c r="Y29" s="465"/>
      <c r="Z29" s="375" t="s">
        <v>191</v>
      </c>
      <c r="AA29" s="376"/>
      <c r="AB29" s="376"/>
      <c r="AC29" s="376"/>
      <c r="AD29" s="376"/>
      <c r="AE29" s="376"/>
      <c r="AF29" s="376"/>
      <c r="AG29" s="377"/>
      <c r="AH29" s="372">
        <v>557</v>
      </c>
      <c r="AI29" s="373"/>
      <c r="AJ29" s="373"/>
      <c r="AK29" s="373"/>
      <c r="AL29" s="374"/>
      <c r="AM29" s="372">
        <v>1791272</v>
      </c>
      <c r="AN29" s="373"/>
      <c r="AO29" s="373"/>
      <c r="AP29" s="373"/>
      <c r="AQ29" s="373"/>
      <c r="AR29" s="374"/>
      <c r="AS29" s="372">
        <v>3216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2973000</v>
      </c>
      <c r="BO29" s="420"/>
      <c r="BP29" s="420"/>
      <c r="BQ29" s="420"/>
      <c r="BR29" s="420"/>
      <c r="BS29" s="420"/>
      <c r="BT29" s="420"/>
      <c r="BU29" s="421"/>
      <c r="BV29" s="419">
        <v>2972700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6621972</v>
      </c>
      <c r="BO30" s="454"/>
      <c r="BP30" s="454"/>
      <c r="BQ30" s="454"/>
      <c r="BR30" s="454"/>
      <c r="BS30" s="454"/>
      <c r="BT30" s="454"/>
      <c r="BU30" s="455"/>
      <c r="BV30" s="453">
        <v>6168239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IF('各会計、関係団体の財政状況及び健全化判断比率'!B37="","",'各会計、関係団体の財政状況及び健全化判断比率'!B37)</f>
        <v>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北薩広域行政事務組合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鹿児島県市町村総合事務組合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下水道事業会計（公共下水道事業）</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鹿児島県後期高齢者医療広域連合（一般会計）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交通災害共済特別会計</v>
      </c>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IF('各会計、関係団体の財政状況及び健全化判断比率'!B35="","",'各会計、関係団体の財政状況及び健全化判断比率'!B35)</f>
        <v>下水道事業会計（特定環境保全公共下水道事業）</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鹿児島県後期高齢者医療広域連合（特別会計）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10</v>
      </c>
      <c r="AN38" s="367"/>
      <c r="AO38" s="368" t="str">
        <f>IF('各会計、関係団体の財政状況及び健全化判断比率'!B36="","",'各会計、関係団体の財政状況及び健全化判断比率'!B36)</f>
        <v>下水道事業会計（農業集落排水事業）</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NDuER/+EqbLHCxiSHAtMztPpGaCA6GNyKZErl/nKS1qR6qO9cQ+QWEqTxEBjgovPQ016zJB4iVad6vlkvLGD0w==" saltValue="1dgMRqdIvaNqTwwRFJdO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573</v>
      </c>
      <c r="D34" s="1151"/>
      <c r="E34" s="1152"/>
      <c r="F34" s="32">
        <v>4.25</v>
      </c>
      <c r="G34" s="33">
        <v>4.25</v>
      </c>
      <c r="H34" s="33">
        <v>6.25</v>
      </c>
      <c r="I34" s="33">
        <v>10.38</v>
      </c>
      <c r="J34" s="34">
        <v>15.07</v>
      </c>
      <c r="K34" s="22"/>
      <c r="L34" s="22"/>
      <c r="M34" s="22"/>
      <c r="N34" s="22"/>
      <c r="O34" s="22"/>
      <c r="P34" s="22"/>
    </row>
    <row r="35" spans="1:16" ht="39" customHeight="1">
      <c r="A35" s="22"/>
      <c r="B35" s="35"/>
      <c r="C35" s="1145" t="s">
        <v>574</v>
      </c>
      <c r="D35" s="1146"/>
      <c r="E35" s="1147"/>
      <c r="F35" s="36">
        <v>6.86</v>
      </c>
      <c r="G35" s="37">
        <v>4.54</v>
      </c>
      <c r="H35" s="37">
        <v>4.99</v>
      </c>
      <c r="I35" s="37">
        <v>8.2200000000000006</v>
      </c>
      <c r="J35" s="38">
        <v>8.85</v>
      </c>
      <c r="K35" s="22"/>
      <c r="L35" s="22"/>
      <c r="M35" s="22"/>
      <c r="N35" s="22"/>
      <c r="O35" s="22"/>
      <c r="P35" s="22"/>
    </row>
    <row r="36" spans="1:16" ht="39" customHeight="1">
      <c r="A36" s="22"/>
      <c r="B36" s="35"/>
      <c r="C36" s="1145" t="s">
        <v>575</v>
      </c>
      <c r="D36" s="1146"/>
      <c r="E36" s="1147"/>
      <c r="F36" s="36">
        <v>6.39</v>
      </c>
      <c r="G36" s="37">
        <v>6.42</v>
      </c>
      <c r="H36" s="37">
        <v>6.7</v>
      </c>
      <c r="I36" s="37">
        <v>6.81</v>
      </c>
      <c r="J36" s="38">
        <v>7.12</v>
      </c>
      <c r="K36" s="22"/>
      <c r="L36" s="22"/>
      <c r="M36" s="22"/>
      <c r="N36" s="22"/>
      <c r="O36" s="22"/>
      <c r="P36" s="22"/>
    </row>
    <row r="37" spans="1:16" ht="39" customHeight="1">
      <c r="A37" s="22"/>
      <c r="B37" s="35"/>
      <c r="C37" s="1145" t="s">
        <v>576</v>
      </c>
      <c r="D37" s="1146"/>
      <c r="E37" s="1147"/>
      <c r="F37" s="36">
        <v>1.46</v>
      </c>
      <c r="G37" s="37">
        <v>1</v>
      </c>
      <c r="H37" s="37">
        <v>0.74</v>
      </c>
      <c r="I37" s="37">
        <v>1.1499999999999999</v>
      </c>
      <c r="J37" s="38">
        <v>1.43</v>
      </c>
      <c r="K37" s="22"/>
      <c r="L37" s="22"/>
      <c r="M37" s="22"/>
      <c r="N37" s="22"/>
      <c r="O37" s="22"/>
      <c r="P37" s="22"/>
    </row>
    <row r="38" spans="1:16" ht="39" customHeight="1">
      <c r="A38" s="22"/>
      <c r="B38" s="35"/>
      <c r="C38" s="1145" t="s">
        <v>577</v>
      </c>
      <c r="D38" s="1146"/>
      <c r="E38" s="1147"/>
      <c r="F38" s="36">
        <v>0.26</v>
      </c>
      <c r="G38" s="37">
        <v>0.15</v>
      </c>
      <c r="H38" s="37">
        <v>0.05</v>
      </c>
      <c r="I38" s="37">
        <v>1.04</v>
      </c>
      <c r="J38" s="38">
        <v>0.82</v>
      </c>
      <c r="K38" s="22"/>
      <c r="L38" s="22"/>
      <c r="M38" s="22"/>
      <c r="N38" s="22"/>
      <c r="O38" s="22"/>
      <c r="P38" s="22"/>
    </row>
    <row r="39" spans="1:16" ht="39" customHeight="1">
      <c r="A39" s="22"/>
      <c r="B39" s="35"/>
      <c r="C39" s="1145" t="s">
        <v>578</v>
      </c>
      <c r="D39" s="1146"/>
      <c r="E39" s="1147"/>
      <c r="F39" s="36" t="s">
        <v>523</v>
      </c>
      <c r="G39" s="37" t="s">
        <v>523</v>
      </c>
      <c r="H39" s="37">
        <v>0.92</v>
      </c>
      <c r="I39" s="37">
        <v>0.87</v>
      </c>
      <c r="J39" s="38">
        <v>0.81</v>
      </c>
      <c r="K39" s="22"/>
      <c r="L39" s="22"/>
      <c r="M39" s="22"/>
      <c r="N39" s="22"/>
      <c r="O39" s="22"/>
      <c r="P39" s="22"/>
    </row>
    <row r="40" spans="1:16" ht="39" customHeight="1">
      <c r="A40" s="22"/>
      <c r="B40" s="35"/>
      <c r="C40" s="1145" t="s">
        <v>579</v>
      </c>
      <c r="D40" s="1146"/>
      <c r="E40" s="1147"/>
      <c r="F40" s="36" t="s">
        <v>523</v>
      </c>
      <c r="G40" s="37" t="s">
        <v>523</v>
      </c>
      <c r="H40" s="37">
        <v>0.37</v>
      </c>
      <c r="I40" s="37">
        <v>0.45</v>
      </c>
      <c r="J40" s="38">
        <v>0.44</v>
      </c>
      <c r="K40" s="22"/>
      <c r="L40" s="22"/>
      <c r="M40" s="22"/>
      <c r="N40" s="22"/>
      <c r="O40" s="22"/>
      <c r="P40" s="22"/>
    </row>
    <row r="41" spans="1:16" ht="39" customHeight="1">
      <c r="A41" s="22"/>
      <c r="B41" s="35"/>
      <c r="C41" s="1145" t="s">
        <v>580</v>
      </c>
      <c r="D41" s="1146"/>
      <c r="E41" s="1147"/>
      <c r="F41" s="36" t="s">
        <v>523</v>
      </c>
      <c r="G41" s="37" t="s">
        <v>523</v>
      </c>
      <c r="H41" s="37">
        <v>0.24</v>
      </c>
      <c r="I41" s="37">
        <v>0.14000000000000001</v>
      </c>
      <c r="J41" s="38">
        <v>0.11</v>
      </c>
      <c r="K41" s="22"/>
      <c r="L41" s="22"/>
      <c r="M41" s="22"/>
      <c r="N41" s="22"/>
      <c r="O41" s="22"/>
      <c r="P41" s="22"/>
    </row>
    <row r="42" spans="1:16" ht="39" customHeight="1">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c r="A43" s="22"/>
      <c r="B43" s="40"/>
      <c r="C43" s="1148" t="s">
        <v>582</v>
      </c>
      <c r="D43" s="1149"/>
      <c r="E43" s="1150"/>
      <c r="F43" s="41">
        <v>0.08</v>
      </c>
      <c r="G43" s="42">
        <v>0.47</v>
      </c>
      <c r="H43" s="42">
        <v>0.08</v>
      </c>
      <c r="I43" s="42">
        <v>7.0000000000000007E-2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1l9bWx7aSakbsDC5ESXw8IbkYSoOl55ltNyX8R5OpdMQ2MiGCtB3YQoGGYELBXV/2X3LciHIs0FEI+SNxWTaw==" saltValue="Ea9l/B+eeECg5GufHQRv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76" t="s">
        <v>11</v>
      </c>
      <c r="C45" s="1177"/>
      <c r="D45" s="58"/>
      <c r="E45" s="1182" t="s">
        <v>12</v>
      </c>
      <c r="F45" s="1182"/>
      <c r="G45" s="1182"/>
      <c r="H45" s="1182"/>
      <c r="I45" s="1182"/>
      <c r="J45" s="1183"/>
      <c r="K45" s="59">
        <v>2722</v>
      </c>
      <c r="L45" s="60">
        <v>2576</v>
      </c>
      <c r="M45" s="60">
        <v>2575</v>
      </c>
      <c r="N45" s="60">
        <v>2688</v>
      </c>
      <c r="O45" s="61">
        <v>2665</v>
      </c>
      <c r="P45" s="48"/>
      <c r="Q45" s="48"/>
      <c r="R45" s="48"/>
      <c r="S45" s="48"/>
      <c r="T45" s="48"/>
      <c r="U45" s="48"/>
    </row>
    <row r="46" spans="1:21" ht="30.75" customHeight="1">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c r="A47" s="48"/>
      <c r="B47" s="1178"/>
      <c r="C47" s="1179"/>
      <c r="D47" s="62"/>
      <c r="E47" s="1155" t="s">
        <v>14</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c r="A48" s="48"/>
      <c r="B48" s="1178"/>
      <c r="C48" s="1179"/>
      <c r="D48" s="62"/>
      <c r="E48" s="1155" t="s">
        <v>15</v>
      </c>
      <c r="F48" s="1155"/>
      <c r="G48" s="1155"/>
      <c r="H48" s="1155"/>
      <c r="I48" s="1155"/>
      <c r="J48" s="1156"/>
      <c r="K48" s="63">
        <v>996</v>
      </c>
      <c r="L48" s="64">
        <v>1056</v>
      </c>
      <c r="M48" s="64">
        <v>1045</v>
      </c>
      <c r="N48" s="64">
        <v>1045</v>
      </c>
      <c r="O48" s="65">
        <v>1048</v>
      </c>
      <c r="P48" s="48"/>
      <c r="Q48" s="48"/>
      <c r="R48" s="48"/>
      <c r="S48" s="48"/>
      <c r="T48" s="48"/>
      <c r="U48" s="48"/>
    </row>
    <row r="49" spans="1:21" ht="30.75" customHeight="1">
      <c r="A49" s="48"/>
      <c r="B49" s="1178"/>
      <c r="C49" s="1179"/>
      <c r="D49" s="62"/>
      <c r="E49" s="1155" t="s">
        <v>16</v>
      </c>
      <c r="F49" s="1155"/>
      <c r="G49" s="1155"/>
      <c r="H49" s="1155"/>
      <c r="I49" s="1155"/>
      <c r="J49" s="1156"/>
      <c r="K49" s="63">
        <v>39</v>
      </c>
      <c r="L49" s="64">
        <v>47</v>
      </c>
      <c r="M49" s="64">
        <v>41</v>
      </c>
      <c r="N49" s="64">
        <v>37</v>
      </c>
      <c r="O49" s="65">
        <v>30</v>
      </c>
      <c r="P49" s="48"/>
      <c r="Q49" s="48"/>
      <c r="R49" s="48"/>
      <c r="S49" s="48"/>
      <c r="T49" s="48"/>
      <c r="U49" s="48"/>
    </row>
    <row r="50" spans="1:21" ht="30.75" customHeight="1">
      <c r="A50" s="48"/>
      <c r="B50" s="1178"/>
      <c r="C50" s="1179"/>
      <c r="D50" s="62"/>
      <c r="E50" s="1155" t="s">
        <v>17</v>
      </c>
      <c r="F50" s="1155"/>
      <c r="G50" s="1155"/>
      <c r="H50" s="1155"/>
      <c r="I50" s="1155"/>
      <c r="J50" s="1156"/>
      <c r="K50" s="63">
        <v>49</v>
      </c>
      <c r="L50" s="64">
        <v>45</v>
      </c>
      <c r="M50" s="64">
        <v>38</v>
      </c>
      <c r="N50" s="64">
        <v>29</v>
      </c>
      <c r="O50" s="65">
        <v>24</v>
      </c>
      <c r="P50" s="48"/>
      <c r="Q50" s="48"/>
      <c r="R50" s="48"/>
      <c r="S50" s="48"/>
      <c r="T50" s="48"/>
      <c r="U50" s="48"/>
    </row>
    <row r="51" spans="1:21" ht="30.75" customHeight="1">
      <c r="A51" s="48"/>
      <c r="B51" s="1180"/>
      <c r="C51" s="1181"/>
      <c r="D51" s="66"/>
      <c r="E51" s="1155" t="s">
        <v>18</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c r="A52" s="48"/>
      <c r="B52" s="1153" t="s">
        <v>19</v>
      </c>
      <c r="C52" s="1154"/>
      <c r="D52" s="66"/>
      <c r="E52" s="1155" t="s">
        <v>20</v>
      </c>
      <c r="F52" s="1155"/>
      <c r="G52" s="1155"/>
      <c r="H52" s="1155"/>
      <c r="I52" s="1155"/>
      <c r="J52" s="1156"/>
      <c r="K52" s="63">
        <v>2738</v>
      </c>
      <c r="L52" s="64">
        <v>2659</v>
      </c>
      <c r="M52" s="64">
        <v>2663</v>
      </c>
      <c r="N52" s="64">
        <v>2723</v>
      </c>
      <c r="O52" s="65">
        <v>2718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1068</v>
      </c>
      <c r="L53" s="69">
        <v>1065</v>
      </c>
      <c r="M53" s="69">
        <v>1036</v>
      </c>
      <c r="N53" s="69">
        <v>1076</v>
      </c>
      <c r="O53" s="70">
        <v>1049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27qNe3vagadjuQLaoPfnq1wMirSsWfn8lEO1GkTNHOdc2+FTDQISBXn7Me5d3CNe4K4gIo1mWPcsz8tvAhOPg==" saltValue="dAWq6ScEmU9ocBWj01Yv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96" t="s">
        <v>32</v>
      </c>
      <c r="C41" s="1197"/>
      <c r="D41" s="105"/>
      <c r="E41" s="1198" t="s">
        <v>33</v>
      </c>
      <c r="F41" s="1198"/>
      <c r="G41" s="1198"/>
      <c r="H41" s="1199"/>
      <c r="I41" s="355">
        <v>23890</v>
      </c>
      <c r="J41" s="356">
        <v>24118</v>
      </c>
      <c r="K41" s="356">
        <v>24704</v>
      </c>
      <c r="L41" s="356">
        <v>23897</v>
      </c>
      <c r="M41" s="357">
        <v>22614</v>
      </c>
    </row>
    <row r="42" spans="2:13" ht="27.75" customHeight="1">
      <c r="B42" s="1186"/>
      <c r="C42" s="1187"/>
      <c r="D42" s="106"/>
      <c r="E42" s="1190" t="s">
        <v>34</v>
      </c>
      <c r="F42" s="1190"/>
      <c r="G42" s="1190"/>
      <c r="H42" s="1191"/>
      <c r="I42" s="358" t="s">
        <v>523</v>
      </c>
      <c r="J42" s="359" t="s">
        <v>523</v>
      </c>
      <c r="K42" s="359" t="s">
        <v>523</v>
      </c>
      <c r="L42" s="359" t="s">
        <v>523</v>
      </c>
      <c r="M42" s="360" t="s">
        <v>523</v>
      </c>
    </row>
    <row r="43" spans="2:13" ht="27.75" customHeight="1">
      <c r="B43" s="1186"/>
      <c r="C43" s="1187"/>
      <c r="D43" s="106"/>
      <c r="E43" s="1190" t="s">
        <v>35</v>
      </c>
      <c r="F43" s="1190"/>
      <c r="G43" s="1190"/>
      <c r="H43" s="1191"/>
      <c r="I43" s="358">
        <v>12430</v>
      </c>
      <c r="J43" s="359">
        <v>11642</v>
      </c>
      <c r="K43" s="359">
        <v>10987</v>
      </c>
      <c r="L43" s="359">
        <v>9976</v>
      </c>
      <c r="M43" s="360">
        <v>9131</v>
      </c>
    </row>
    <row r="44" spans="2:13" ht="27.75" customHeight="1">
      <c r="B44" s="1186"/>
      <c r="C44" s="1187"/>
      <c r="D44" s="106"/>
      <c r="E44" s="1190" t="s">
        <v>36</v>
      </c>
      <c r="F44" s="1190"/>
      <c r="G44" s="1190"/>
      <c r="H44" s="1191"/>
      <c r="I44" s="358">
        <v>233</v>
      </c>
      <c r="J44" s="359">
        <v>164</v>
      </c>
      <c r="K44" s="359">
        <v>95</v>
      </c>
      <c r="L44" s="359">
        <v>44</v>
      </c>
      <c r="M44" s="360">
        <v>1</v>
      </c>
    </row>
    <row r="45" spans="2:13" ht="27.75" customHeight="1">
      <c r="B45" s="1186"/>
      <c r="C45" s="1187"/>
      <c r="D45" s="106"/>
      <c r="E45" s="1190" t="s">
        <v>37</v>
      </c>
      <c r="F45" s="1190"/>
      <c r="G45" s="1190"/>
      <c r="H45" s="1191"/>
      <c r="I45" s="358">
        <v>5043</v>
      </c>
      <c r="J45" s="359">
        <v>5060</v>
      </c>
      <c r="K45" s="359">
        <v>4814</v>
      </c>
      <c r="L45" s="359">
        <v>4656</v>
      </c>
      <c r="M45" s="360">
        <v>4505</v>
      </c>
    </row>
    <row r="46" spans="2:13" ht="27.75" customHeight="1">
      <c r="B46" s="1186"/>
      <c r="C46" s="1187"/>
      <c r="D46" s="107"/>
      <c r="E46" s="1190" t="s">
        <v>38</v>
      </c>
      <c r="F46" s="1190"/>
      <c r="G46" s="1190"/>
      <c r="H46" s="1191"/>
      <c r="I46" s="358" t="s">
        <v>523</v>
      </c>
      <c r="J46" s="359" t="s">
        <v>523</v>
      </c>
      <c r="K46" s="359" t="s">
        <v>523</v>
      </c>
      <c r="L46" s="359" t="s">
        <v>523</v>
      </c>
      <c r="M46" s="360" t="s">
        <v>523</v>
      </c>
    </row>
    <row r="47" spans="2:13" ht="27.75" customHeight="1">
      <c r="B47" s="1186"/>
      <c r="C47" s="1187"/>
      <c r="D47" s="108"/>
      <c r="E47" s="1200" t="s">
        <v>39</v>
      </c>
      <c r="F47" s="1201"/>
      <c r="G47" s="1201"/>
      <c r="H47" s="1202"/>
      <c r="I47" s="358" t="s">
        <v>523</v>
      </c>
      <c r="J47" s="359" t="s">
        <v>523</v>
      </c>
      <c r="K47" s="359" t="s">
        <v>523</v>
      </c>
      <c r="L47" s="359" t="s">
        <v>523</v>
      </c>
      <c r="M47" s="360" t="s">
        <v>523</v>
      </c>
    </row>
    <row r="48" spans="2:13" ht="27.75" customHeight="1">
      <c r="B48" s="1186"/>
      <c r="C48" s="1187"/>
      <c r="D48" s="106"/>
      <c r="E48" s="1190" t="s">
        <v>40</v>
      </c>
      <c r="F48" s="1190"/>
      <c r="G48" s="1190"/>
      <c r="H48" s="1191"/>
      <c r="I48" s="358" t="s">
        <v>523</v>
      </c>
      <c r="J48" s="359" t="s">
        <v>523</v>
      </c>
      <c r="K48" s="359" t="s">
        <v>523</v>
      </c>
      <c r="L48" s="359" t="s">
        <v>523</v>
      </c>
      <c r="M48" s="360" t="s">
        <v>523</v>
      </c>
    </row>
    <row r="49" spans="2:13" ht="27.75" customHeight="1">
      <c r="B49" s="1188"/>
      <c r="C49" s="1189"/>
      <c r="D49" s="106"/>
      <c r="E49" s="1190" t="s">
        <v>41</v>
      </c>
      <c r="F49" s="1190"/>
      <c r="G49" s="1190"/>
      <c r="H49" s="1191"/>
      <c r="I49" s="358" t="s">
        <v>523</v>
      </c>
      <c r="J49" s="359" t="s">
        <v>523</v>
      </c>
      <c r="K49" s="359" t="s">
        <v>523</v>
      </c>
      <c r="L49" s="359" t="s">
        <v>523</v>
      </c>
      <c r="M49" s="360" t="s">
        <v>523</v>
      </c>
    </row>
    <row r="50" spans="2:13" ht="27.75" customHeight="1">
      <c r="B50" s="1184" t="s">
        <v>42</v>
      </c>
      <c r="C50" s="1185"/>
      <c r="D50" s="109"/>
      <c r="E50" s="1190" t="s">
        <v>43</v>
      </c>
      <c r="F50" s="1190"/>
      <c r="G50" s="1190"/>
      <c r="H50" s="1191"/>
      <c r="I50" s="358">
        <v>17742</v>
      </c>
      <c r="J50" s="359">
        <v>16426</v>
      </c>
      <c r="K50" s="359">
        <v>15367</v>
      </c>
      <c r="L50" s="359">
        <v>15849</v>
      </c>
      <c r="M50" s="360">
        <v>16353</v>
      </c>
    </row>
    <row r="51" spans="2:13" ht="27.75" customHeight="1">
      <c r="B51" s="1186"/>
      <c r="C51" s="1187"/>
      <c r="D51" s="106"/>
      <c r="E51" s="1190" t="s">
        <v>44</v>
      </c>
      <c r="F51" s="1190"/>
      <c r="G51" s="1190"/>
      <c r="H51" s="1191"/>
      <c r="I51" s="358">
        <v>1336</v>
      </c>
      <c r="J51" s="359">
        <v>1376</v>
      </c>
      <c r="K51" s="359">
        <v>1278</v>
      </c>
      <c r="L51" s="359">
        <v>1186</v>
      </c>
      <c r="M51" s="360">
        <v>1143</v>
      </c>
    </row>
    <row r="52" spans="2:13" ht="27.75" customHeight="1">
      <c r="B52" s="1188"/>
      <c r="C52" s="1189"/>
      <c r="D52" s="106"/>
      <c r="E52" s="1190" t="s">
        <v>45</v>
      </c>
      <c r="F52" s="1190"/>
      <c r="G52" s="1190"/>
      <c r="H52" s="1191"/>
      <c r="I52" s="358">
        <v>26643</v>
      </c>
      <c r="J52" s="359">
        <v>26517</v>
      </c>
      <c r="K52" s="359">
        <v>26584</v>
      </c>
      <c r="L52" s="359">
        <v>25686</v>
      </c>
      <c r="M52" s="360">
        <v>24256</v>
      </c>
    </row>
    <row r="53" spans="2:13" ht="27.75" customHeight="1" thickBot="1">
      <c r="B53" s="1192" t="s">
        <v>46</v>
      </c>
      <c r="C53" s="1193"/>
      <c r="D53" s="110"/>
      <c r="E53" s="1194" t="s">
        <v>47</v>
      </c>
      <c r="F53" s="1194"/>
      <c r="G53" s="1194"/>
      <c r="H53" s="1195"/>
      <c r="I53" s="361">
        <v>-4126</v>
      </c>
      <c r="J53" s="362">
        <v>-3335</v>
      </c>
      <c r="K53" s="362">
        <v>-2628</v>
      </c>
      <c r="L53" s="362">
        <v>-4148</v>
      </c>
      <c r="M53" s="363">
        <v>-5500</v>
      </c>
    </row>
    <row r="54" spans="2:13" ht="27.75" customHeight="1">
      <c r="B54" s="111" t="s">
        <v>48</v>
      </c>
      <c r="C54" s="112"/>
      <c r="D54" s="112"/>
      <c r="E54" s="113"/>
      <c r="F54" s="113"/>
      <c r="G54" s="113"/>
      <c r="H54" s="113"/>
      <c r="I54" s="114"/>
      <c r="J54" s="114"/>
      <c r="K54" s="114"/>
      <c r="L54" s="114"/>
      <c r="M54" s="114"/>
    </row>
    <row r="55" spans="2:13"/>
  </sheetData>
  <sheetProtection algorithmName="SHA-512" hashValue="Rw6nZsqcJTr6oW8kCIQ73QZOv7o3zqEMscKA0qseJrxA58hS0eqRXNgkirI3wyMQ0vWM2HskDu4Cd2Z2gdS+zA==" saltValue="cgkqOflPANgrV/c7R31b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1" t="s">
        <v>50</v>
      </c>
      <c r="D55" s="1211"/>
      <c r="E55" s="1212"/>
      <c r="F55" s="122">
        <v>7845</v>
      </c>
      <c r="G55" s="122">
        <v>7847</v>
      </c>
      <c r="H55" s="123">
        <v>7648</v>
      </c>
    </row>
    <row r="56" spans="2:8" ht="52.5" customHeight="1">
      <c r="B56" s="124"/>
      <c r="C56" s="1213" t="s">
        <v>51</v>
      </c>
      <c r="D56" s="1213"/>
      <c r="E56" s="1214"/>
      <c r="F56" s="125">
        <v>2970</v>
      </c>
      <c r="G56" s="125">
        <v>2973</v>
      </c>
      <c r="H56" s="126">
        <v>2973</v>
      </c>
    </row>
    <row r="57" spans="2:8" ht="53.25" customHeight="1">
      <c r="B57" s="124"/>
      <c r="C57" s="1215" t="s">
        <v>52</v>
      </c>
      <c r="D57" s="1215"/>
      <c r="E57" s="1216"/>
      <c r="F57" s="127">
        <v>5850</v>
      </c>
      <c r="G57" s="127">
        <v>6168</v>
      </c>
      <c r="H57" s="128">
        <v>6622</v>
      </c>
    </row>
    <row r="58" spans="2:8" ht="45.75" customHeight="1">
      <c r="B58" s="129"/>
      <c r="C58" s="1203" t="s">
        <v>592</v>
      </c>
      <c r="D58" s="1204"/>
      <c r="E58" s="1205"/>
      <c r="F58" s="130">
        <v>2603</v>
      </c>
      <c r="G58" s="130">
        <v>2590</v>
      </c>
      <c r="H58" s="131">
        <v>2572</v>
      </c>
    </row>
    <row r="59" spans="2:8" ht="45.75" customHeight="1">
      <c r="B59" s="129"/>
      <c r="C59" s="1203" t="s">
        <v>593</v>
      </c>
      <c r="D59" s="1204"/>
      <c r="E59" s="1205"/>
      <c r="F59" s="130">
        <v>967</v>
      </c>
      <c r="G59" s="130">
        <v>1367</v>
      </c>
      <c r="H59" s="131">
        <v>1893</v>
      </c>
    </row>
    <row r="60" spans="2:8" ht="45.75" customHeight="1">
      <c r="B60" s="129"/>
      <c r="C60" s="1203" t="s">
        <v>594</v>
      </c>
      <c r="D60" s="1204"/>
      <c r="E60" s="1205"/>
      <c r="F60" s="130">
        <v>740</v>
      </c>
      <c r="G60" s="130">
        <v>741</v>
      </c>
      <c r="H60" s="131">
        <v>741</v>
      </c>
    </row>
    <row r="61" spans="2:8" ht="45.75" customHeight="1">
      <c r="B61" s="129"/>
      <c r="C61" s="1203" t="s">
        <v>595</v>
      </c>
      <c r="D61" s="1204"/>
      <c r="E61" s="1205"/>
      <c r="F61" s="130">
        <v>600</v>
      </c>
      <c r="G61" s="130">
        <v>600</v>
      </c>
      <c r="H61" s="131">
        <v>600</v>
      </c>
    </row>
    <row r="62" spans="2:8" ht="45.75" customHeight="1" thickBot="1">
      <c r="B62" s="132"/>
      <c r="C62" s="1206" t="s">
        <v>596</v>
      </c>
      <c r="D62" s="1207"/>
      <c r="E62" s="1208"/>
      <c r="F62" s="133">
        <v>369</v>
      </c>
      <c r="G62" s="133">
        <v>389</v>
      </c>
      <c r="H62" s="134">
        <v>430</v>
      </c>
    </row>
    <row r="63" spans="2:8" ht="52.5" customHeight="1" thickBot="1">
      <c r="B63" s="135"/>
      <c r="C63" s="1209" t="s">
        <v>53</v>
      </c>
      <c r="D63" s="1209"/>
      <c r="E63" s="1210"/>
      <c r="F63" s="136">
        <v>16665</v>
      </c>
      <c r="G63" s="136">
        <v>16988</v>
      </c>
      <c r="H63" s="137">
        <v>17243</v>
      </c>
    </row>
    <row r="64" spans="2:8"/>
  </sheetData>
  <sheetProtection algorithmName="SHA-512" hashValue="7sV4z058+qJNLpuZ1FskspO76CxfWlVFtJ6EEajTbngabf/ExT0C5OR1nhmUjTFjCAkn6dx+llyinvzm4Xn1mA==" saltValue="ISphC9SR7fbQ5xou2kA8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562</v>
      </c>
      <c r="G2" s="151"/>
      <c r="H2" s="152"/>
    </row>
    <row r="3" spans="1:8">
      <c r="A3" s="148" t="s">
        <v>555</v>
      </c>
      <c r="B3" s="153"/>
      <c r="C3" s="154"/>
      <c r="D3" s="155">
        <v>42685</v>
      </c>
      <c r="E3" s="156"/>
      <c r="F3" s="157">
        <v>69185</v>
      </c>
      <c r="G3" s="158"/>
      <c r="H3" s="159"/>
    </row>
    <row r="4" spans="1:8">
      <c r="A4" s="160"/>
      <c r="B4" s="161"/>
      <c r="C4" s="162"/>
      <c r="D4" s="163">
        <v>27899</v>
      </c>
      <c r="E4" s="164"/>
      <c r="F4" s="165">
        <v>38519</v>
      </c>
      <c r="G4" s="166"/>
      <c r="H4" s="167"/>
    </row>
    <row r="5" spans="1:8">
      <c r="A5" s="148" t="s">
        <v>557</v>
      </c>
      <c r="B5" s="153"/>
      <c r="C5" s="154"/>
      <c r="D5" s="155">
        <v>84628</v>
      </c>
      <c r="E5" s="156"/>
      <c r="F5" s="157">
        <v>70166</v>
      </c>
      <c r="G5" s="158"/>
      <c r="H5" s="159"/>
    </row>
    <row r="6" spans="1:8">
      <c r="A6" s="160"/>
      <c r="B6" s="161"/>
      <c r="C6" s="162"/>
      <c r="D6" s="163">
        <v>38306</v>
      </c>
      <c r="E6" s="164"/>
      <c r="F6" s="165">
        <v>36115</v>
      </c>
      <c r="G6" s="166"/>
      <c r="H6" s="167"/>
    </row>
    <row r="7" spans="1:8">
      <c r="A7" s="148" t="s">
        <v>558</v>
      </c>
      <c r="B7" s="153"/>
      <c r="C7" s="154"/>
      <c r="D7" s="155">
        <v>99020</v>
      </c>
      <c r="E7" s="156"/>
      <c r="F7" s="157">
        <v>70329</v>
      </c>
      <c r="G7" s="158"/>
      <c r="H7" s="159"/>
    </row>
    <row r="8" spans="1:8">
      <c r="A8" s="160"/>
      <c r="B8" s="161"/>
      <c r="C8" s="162"/>
      <c r="D8" s="163">
        <v>56093</v>
      </c>
      <c r="E8" s="164"/>
      <c r="F8" s="165">
        <v>39403</v>
      </c>
      <c r="G8" s="166"/>
      <c r="H8" s="167"/>
    </row>
    <row r="9" spans="1:8">
      <c r="A9" s="148" t="s">
        <v>559</v>
      </c>
      <c r="B9" s="153"/>
      <c r="C9" s="154"/>
      <c r="D9" s="155">
        <v>75977</v>
      </c>
      <c r="E9" s="156"/>
      <c r="F9" s="157">
        <v>71871</v>
      </c>
      <c r="G9" s="158"/>
      <c r="H9" s="159"/>
    </row>
    <row r="10" spans="1:8">
      <c r="A10" s="160"/>
      <c r="B10" s="161"/>
      <c r="C10" s="162"/>
      <c r="D10" s="163">
        <v>47365</v>
      </c>
      <c r="E10" s="164"/>
      <c r="F10" s="165">
        <v>38232</v>
      </c>
      <c r="G10" s="166"/>
      <c r="H10" s="167"/>
    </row>
    <row r="11" spans="1:8">
      <c r="A11" s="148" t="s">
        <v>560</v>
      </c>
      <c r="B11" s="153"/>
      <c r="C11" s="154"/>
      <c r="D11" s="155">
        <v>63954</v>
      </c>
      <c r="E11" s="156"/>
      <c r="F11" s="157">
        <v>71807</v>
      </c>
      <c r="G11" s="158"/>
      <c r="H11" s="159"/>
    </row>
    <row r="12" spans="1:8">
      <c r="A12" s="160"/>
      <c r="B12" s="161"/>
      <c r="C12" s="168"/>
      <c r="D12" s="163">
        <v>28602</v>
      </c>
      <c r="E12" s="164"/>
      <c r="F12" s="165">
        <v>37333</v>
      </c>
      <c r="G12" s="166"/>
      <c r="H12" s="167"/>
    </row>
    <row r="13" spans="1:8">
      <c r="A13" s="148"/>
      <c r="B13" s="153"/>
      <c r="C13" s="169"/>
      <c r="D13" s="170">
        <v>73253</v>
      </c>
      <c r="E13" s="171"/>
      <c r="F13" s="172">
        <v>70672</v>
      </c>
      <c r="G13" s="173"/>
      <c r="H13" s="159"/>
    </row>
    <row r="14" spans="1:8">
      <c r="A14" s="160"/>
      <c r="B14" s="161"/>
      <c r="C14" s="162"/>
      <c r="D14" s="163">
        <v>39653</v>
      </c>
      <c r="E14" s="164"/>
      <c r="F14" s="165">
        <v>37920</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6.87</v>
      </c>
      <c r="C19" s="174">
        <f>ROUND(VALUE(SUBSTITUTE(実質収支比率等に係る経年分析!G$48,"▲","-")),2)</f>
        <v>4.55</v>
      </c>
      <c r="D19" s="174">
        <f>ROUND(VALUE(SUBSTITUTE(実質収支比率等に係る経年分析!H$48,"▲","-")),2)</f>
        <v>4.99</v>
      </c>
      <c r="E19" s="174">
        <f>ROUND(VALUE(SUBSTITUTE(実質収支比率等に係る経年分析!I$48,"▲","-")),2)</f>
        <v>8.23</v>
      </c>
      <c r="F19" s="174">
        <f>ROUND(VALUE(SUBSTITUTE(実質収支比率等に係る経年分析!J$48,"▲","-")),2)</f>
        <v>8.86</v>
      </c>
    </row>
    <row r="20" spans="1:11">
      <c r="A20" s="174" t="s">
        <v>57</v>
      </c>
      <c r="B20" s="174">
        <f>ROUND(VALUE(SUBSTITUTE(実質収支比率等に係る経年分析!F$47,"▲","-")),2)</f>
        <v>53.19</v>
      </c>
      <c r="C20" s="174">
        <f>ROUND(VALUE(SUBSTITUTE(実質収支比率等に係る経年分析!G$47,"▲","-")),2)</f>
        <v>52.47</v>
      </c>
      <c r="D20" s="174">
        <f>ROUND(VALUE(SUBSTITUTE(実質収支比率等に係る経年分析!H$47,"▲","-")),2)</f>
        <v>49</v>
      </c>
      <c r="E20" s="174">
        <f>ROUND(VALUE(SUBSTITUTE(実質収支比率等に係る経年分析!I$47,"▲","-")),2)</f>
        <v>47.23</v>
      </c>
      <c r="F20" s="174">
        <f>ROUND(VALUE(SUBSTITUTE(実質収支比率等に係る経年分析!J$47,"▲","-")),2)</f>
        <v>46.91</v>
      </c>
    </row>
    <row r="21" spans="1:11">
      <c r="A21" s="174" t="s">
        <v>58</v>
      </c>
      <c r="B21" s="174">
        <f>IF(ISNUMBER(VALUE(SUBSTITUTE(実質収支比率等に係る経年分析!F$49,"▲","-"))),ROUND(VALUE(SUBSTITUTE(実質収支比率等に係る経年分析!F$49,"▲","-")),2),NA())</f>
        <v>0.91</v>
      </c>
      <c r="C21" s="174">
        <f>IF(ISNUMBER(VALUE(SUBSTITUTE(実質収支比率等に係る経年分析!G$49,"▲","-"))),ROUND(VALUE(SUBSTITUTE(実質収支比率等に係る経年分析!G$49,"▲","-")),2),NA())</f>
        <v>-2.92</v>
      </c>
      <c r="D21" s="174">
        <f>IF(ISNUMBER(VALUE(SUBSTITUTE(実質収支比率等に係る経年分析!H$49,"▲","-"))),ROUND(VALUE(SUBSTITUTE(実質収支比率等に係る経年分析!H$49,"▲","-")),2),NA())</f>
        <v>-1.96</v>
      </c>
      <c r="E21" s="174">
        <f>IF(ISNUMBER(VALUE(SUBSTITUTE(実質収支比率等に係る経年分析!I$49,"▲","-"))),ROUND(VALUE(SUBSTITUTE(実質収支比率等に係る経年分析!I$49,"▲","-")),2),NA())</f>
        <v>3.43</v>
      </c>
      <c r="F21" s="174">
        <f>IF(ISNUMBER(VALUE(SUBSTITUTE(実質収支比率等に係る経年分析!J$49,"▲","-"))),ROUND(VALUE(SUBSTITUTE(実質収支比率等に係る経年分析!J$49,"▲","-")),2),NA())</f>
        <v>-0.75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下水道事業会計（農業集落排水事業）</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0.14000000000000001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c r="A30" s="175" t="str">
        <f>IF(連結実質赤字比率に係る赤字・黒字の構成分析!C$40="",NA(),連結実質赤字比率に係る赤字・黒字の構成分析!C$40)</f>
        <v>下水道事業会計（特定環境保全公共下水道事業）</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0.44</v>
      </c>
    </row>
    <row r="31" spans="1:11">
      <c r="A31" s="175" t="str">
        <f>IF(連結実質赤字比率に係る赤字・黒字の構成分析!C$39="",NA(),連結実質赤字比率に係る赤字・黒字の構成分析!C$39)</f>
        <v>下水道事業会計（公共下水道事業）</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0.81</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0.82</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1.1499999999999999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1.43</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7.12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8.2200000000000006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8.85</v>
      </c>
    </row>
    <row r="36" spans="1:16">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15.07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2738</v>
      </c>
      <c r="E42" s="176"/>
      <c r="F42" s="176"/>
      <c r="G42" s="176">
        <f>'実質公債費比率（分子）の構造'!L$52</f>
        <v>2659</v>
      </c>
      <c r="H42" s="176"/>
      <c r="I42" s="176"/>
      <c r="J42" s="176">
        <f>'実質公債費比率（分子）の構造'!M$52</f>
        <v>2663</v>
      </c>
      <c r="K42" s="176"/>
      <c r="L42" s="176"/>
      <c r="M42" s="176">
        <f>'実質公債費比率（分子）の構造'!N$52</f>
        <v>2723</v>
      </c>
      <c r="N42" s="176"/>
      <c r="O42" s="176"/>
      <c r="P42" s="176">
        <f>'実質公債費比率（分子）の構造'!O$52</f>
        <v>2718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49</v>
      </c>
      <c r="C44" s="176"/>
      <c r="D44" s="176"/>
      <c r="E44" s="176">
        <f>'実質公債費比率（分子）の構造'!L$50</f>
        <v>45</v>
      </c>
      <c r="F44" s="176"/>
      <c r="G44" s="176"/>
      <c r="H44" s="176">
        <f>'実質公債費比率（分子）の構造'!M$50</f>
        <v>38</v>
      </c>
      <c r="I44" s="176"/>
      <c r="J44" s="176"/>
      <c r="K44" s="176">
        <f>'実質公債費比率（分子）の構造'!N$50</f>
        <v>29</v>
      </c>
      <c r="L44" s="176"/>
      <c r="M44" s="176"/>
      <c r="N44" s="176">
        <f>'実質公債費比率（分子）の構造'!O$50</f>
        <v>24</v>
      </c>
      <c r="O44" s="176"/>
      <c r="P44" s="176"/>
    </row>
    <row r="45" spans="1:16">
      <c r="A45" s="176" t="s">
        <v>68</v>
      </c>
      <c r="B45" s="176">
        <f>'実質公債費比率（分子）の構造'!K$49</f>
        <v>39</v>
      </c>
      <c r="C45" s="176"/>
      <c r="D45" s="176"/>
      <c r="E45" s="176">
        <f>'実質公債費比率（分子）の構造'!L$49</f>
        <v>47</v>
      </c>
      <c r="F45" s="176"/>
      <c r="G45" s="176"/>
      <c r="H45" s="176">
        <f>'実質公債費比率（分子）の構造'!M$49</f>
        <v>41</v>
      </c>
      <c r="I45" s="176"/>
      <c r="J45" s="176"/>
      <c r="K45" s="176">
        <f>'実質公債費比率（分子）の構造'!N$49</f>
        <v>37</v>
      </c>
      <c r="L45" s="176"/>
      <c r="M45" s="176"/>
      <c r="N45" s="176">
        <f>'実質公債費比率（分子）の構造'!O$49</f>
        <v>30</v>
      </c>
      <c r="O45" s="176"/>
      <c r="P45" s="176"/>
    </row>
    <row r="46" spans="1:16">
      <c r="A46" s="176" t="s">
        <v>69</v>
      </c>
      <c r="B46" s="176">
        <f>'実質公債費比率（分子）の構造'!K$48</f>
        <v>996</v>
      </c>
      <c r="C46" s="176"/>
      <c r="D46" s="176"/>
      <c r="E46" s="176">
        <f>'実質公債費比率（分子）の構造'!L$48</f>
        <v>1056</v>
      </c>
      <c r="F46" s="176"/>
      <c r="G46" s="176"/>
      <c r="H46" s="176">
        <f>'実質公債費比率（分子）の構造'!M$48</f>
        <v>1045</v>
      </c>
      <c r="I46" s="176"/>
      <c r="J46" s="176"/>
      <c r="K46" s="176">
        <f>'実質公債費比率（分子）の構造'!N$48</f>
        <v>1045</v>
      </c>
      <c r="L46" s="176"/>
      <c r="M46" s="176"/>
      <c r="N46" s="176">
        <f>'実質公債費比率（分子）の構造'!O$48</f>
        <v>1048</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2722</v>
      </c>
      <c r="C49" s="176"/>
      <c r="D49" s="176"/>
      <c r="E49" s="176">
        <f>'実質公債費比率（分子）の構造'!L$45</f>
        <v>2576</v>
      </c>
      <c r="F49" s="176"/>
      <c r="G49" s="176"/>
      <c r="H49" s="176">
        <f>'実質公債費比率（分子）の構造'!M$45</f>
        <v>2575</v>
      </c>
      <c r="I49" s="176"/>
      <c r="J49" s="176"/>
      <c r="K49" s="176">
        <f>'実質公債費比率（分子）の構造'!N$45</f>
        <v>2688</v>
      </c>
      <c r="L49" s="176"/>
      <c r="M49" s="176"/>
      <c r="N49" s="176">
        <f>'実質公債費比率（分子）の構造'!O$45</f>
        <v>2665</v>
      </c>
      <c r="O49" s="176"/>
      <c r="P49" s="176"/>
    </row>
    <row r="50" spans="1:16">
      <c r="A50" s="176" t="s">
        <v>73</v>
      </c>
      <c r="B50" s="176" t="e">
        <f>NA()</f>
        <v>#N/A</v>
      </c>
      <c r="C50" s="176">
        <f>IF(ISNUMBER('実質公債費比率（分子）の構造'!K$53),'実質公債費比率（分子）の構造'!K$53,NA())</f>
        <v>1068</v>
      </c>
      <c r="D50" s="176" t="e">
        <f>NA()</f>
        <v>#N/A</v>
      </c>
      <c r="E50" s="176" t="e">
        <f>NA()</f>
        <v>#N/A</v>
      </c>
      <c r="F50" s="176">
        <f>IF(ISNUMBER('実質公債費比率（分子）の構造'!L$53),'実質公債費比率（分子）の構造'!L$53,NA())</f>
        <v>1065</v>
      </c>
      <c r="G50" s="176" t="e">
        <f>NA()</f>
        <v>#N/A</v>
      </c>
      <c r="H50" s="176" t="e">
        <f>NA()</f>
        <v>#N/A</v>
      </c>
      <c r="I50" s="176">
        <f>IF(ISNUMBER('実質公債費比率（分子）の構造'!M$53),'実質公債費比率（分子）の構造'!M$53,NA())</f>
        <v>1036</v>
      </c>
      <c r="J50" s="176" t="e">
        <f>NA()</f>
        <v>#N/A</v>
      </c>
      <c r="K50" s="176" t="e">
        <f>NA()</f>
        <v>#N/A</v>
      </c>
      <c r="L50" s="176">
        <f>IF(ISNUMBER('実質公債費比率（分子）の構造'!N$53),'実質公債費比率（分子）の構造'!N$53,NA())</f>
        <v>1076</v>
      </c>
      <c r="M50" s="176" t="e">
        <f>NA()</f>
        <v>#N/A</v>
      </c>
      <c r="N50" s="176" t="e">
        <f>NA()</f>
        <v>#N/A</v>
      </c>
      <c r="O50" s="176">
        <f>IF(ISNUMBER('実質公債費比率（分子）の構造'!O$53),'実質公債費比率（分子）の構造'!O$53,NA())</f>
        <v>1049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26643</v>
      </c>
      <c r="E56" s="175"/>
      <c r="F56" s="175"/>
      <c r="G56" s="175">
        <f>'将来負担比率（分子）の構造'!J$52</f>
        <v>26517</v>
      </c>
      <c r="H56" s="175"/>
      <c r="I56" s="175"/>
      <c r="J56" s="175">
        <f>'将来負担比率（分子）の構造'!K$52</f>
        <v>26584</v>
      </c>
      <c r="K56" s="175"/>
      <c r="L56" s="175"/>
      <c r="M56" s="175">
        <f>'将来負担比率（分子）の構造'!L$52</f>
        <v>25686</v>
      </c>
      <c r="N56" s="175"/>
      <c r="O56" s="175"/>
      <c r="P56" s="175">
        <f>'将来負担比率（分子）の構造'!M$52</f>
        <v>24256</v>
      </c>
    </row>
    <row r="57" spans="1:16">
      <c r="A57" s="175" t="s">
        <v>44</v>
      </c>
      <c r="B57" s="175"/>
      <c r="C57" s="175"/>
      <c r="D57" s="175">
        <f>'将来負担比率（分子）の構造'!I$51</f>
        <v>1336</v>
      </c>
      <c r="E57" s="175"/>
      <c r="F57" s="175"/>
      <c r="G57" s="175">
        <f>'将来負担比率（分子）の構造'!J$51</f>
        <v>1376</v>
      </c>
      <c r="H57" s="175"/>
      <c r="I57" s="175"/>
      <c r="J57" s="175">
        <f>'将来負担比率（分子）の構造'!K$51</f>
        <v>1278</v>
      </c>
      <c r="K57" s="175"/>
      <c r="L57" s="175"/>
      <c r="M57" s="175">
        <f>'将来負担比率（分子）の構造'!L$51</f>
        <v>1186</v>
      </c>
      <c r="N57" s="175"/>
      <c r="O57" s="175"/>
      <c r="P57" s="175">
        <f>'将来負担比率（分子）の構造'!M$51</f>
        <v>1143</v>
      </c>
    </row>
    <row r="58" spans="1:16">
      <c r="A58" s="175" t="s">
        <v>43</v>
      </c>
      <c r="B58" s="175"/>
      <c r="C58" s="175"/>
      <c r="D58" s="175">
        <f>'将来負担比率（分子）の構造'!I$50</f>
        <v>17742</v>
      </c>
      <c r="E58" s="175"/>
      <c r="F58" s="175"/>
      <c r="G58" s="175">
        <f>'将来負担比率（分子）の構造'!J$50</f>
        <v>16426</v>
      </c>
      <c r="H58" s="175"/>
      <c r="I58" s="175"/>
      <c r="J58" s="175">
        <f>'将来負担比率（分子）の構造'!K$50</f>
        <v>15367</v>
      </c>
      <c r="K58" s="175"/>
      <c r="L58" s="175"/>
      <c r="M58" s="175">
        <f>'将来負担比率（分子）の構造'!L$50</f>
        <v>15849</v>
      </c>
      <c r="N58" s="175"/>
      <c r="O58" s="175"/>
      <c r="P58" s="175">
        <f>'将来負担比率（分子）の構造'!M$50</f>
        <v>16353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5043</v>
      </c>
      <c r="C62" s="175"/>
      <c r="D62" s="175"/>
      <c r="E62" s="175">
        <f>'将来負担比率（分子）の構造'!J$45</f>
        <v>5060</v>
      </c>
      <c r="F62" s="175"/>
      <c r="G62" s="175"/>
      <c r="H62" s="175">
        <f>'将来負担比率（分子）の構造'!K$45</f>
        <v>4814</v>
      </c>
      <c r="I62" s="175"/>
      <c r="J62" s="175"/>
      <c r="K62" s="175">
        <f>'将来負担比率（分子）の構造'!L$45</f>
        <v>4656</v>
      </c>
      <c r="L62" s="175"/>
      <c r="M62" s="175"/>
      <c r="N62" s="175">
        <f>'将来負担比率（分子）の構造'!M$45</f>
        <v>4505</v>
      </c>
      <c r="O62" s="175"/>
      <c r="P62" s="175"/>
    </row>
    <row r="63" spans="1:16">
      <c r="A63" s="175" t="s">
        <v>36</v>
      </c>
      <c r="B63" s="175">
        <f>'将来負担比率（分子）の構造'!I$44</f>
        <v>233</v>
      </c>
      <c r="C63" s="175"/>
      <c r="D63" s="175"/>
      <c r="E63" s="175">
        <f>'将来負担比率（分子）の構造'!J$44</f>
        <v>164</v>
      </c>
      <c r="F63" s="175"/>
      <c r="G63" s="175"/>
      <c r="H63" s="175">
        <f>'将来負担比率（分子）の構造'!K$44</f>
        <v>95</v>
      </c>
      <c r="I63" s="175"/>
      <c r="J63" s="175"/>
      <c r="K63" s="175">
        <f>'将来負担比率（分子）の構造'!L$44</f>
        <v>44</v>
      </c>
      <c r="L63" s="175"/>
      <c r="M63" s="175"/>
      <c r="N63" s="175">
        <f>'将来負担比率（分子）の構造'!M$44</f>
        <v>1</v>
      </c>
      <c r="O63" s="175"/>
      <c r="P63" s="175"/>
    </row>
    <row r="64" spans="1:16">
      <c r="A64" s="175" t="s">
        <v>35</v>
      </c>
      <c r="B64" s="175">
        <f>'将来負担比率（分子）の構造'!I$43</f>
        <v>12430</v>
      </c>
      <c r="C64" s="175"/>
      <c r="D64" s="175"/>
      <c r="E64" s="175">
        <f>'将来負担比率（分子）の構造'!J$43</f>
        <v>11642</v>
      </c>
      <c r="F64" s="175"/>
      <c r="G64" s="175"/>
      <c r="H64" s="175">
        <f>'将来負担比率（分子）の構造'!K$43</f>
        <v>10987</v>
      </c>
      <c r="I64" s="175"/>
      <c r="J64" s="175"/>
      <c r="K64" s="175">
        <f>'将来負担比率（分子）の構造'!L$43</f>
        <v>9976</v>
      </c>
      <c r="L64" s="175"/>
      <c r="M64" s="175"/>
      <c r="N64" s="175">
        <f>'将来負担比率（分子）の構造'!M$43</f>
        <v>9131</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23890</v>
      </c>
      <c r="C66" s="175"/>
      <c r="D66" s="175"/>
      <c r="E66" s="175">
        <f>'将来負担比率（分子）の構造'!J$41</f>
        <v>24118</v>
      </c>
      <c r="F66" s="175"/>
      <c r="G66" s="175"/>
      <c r="H66" s="175">
        <f>'将来負担比率（分子）の構造'!K$41</f>
        <v>24704</v>
      </c>
      <c r="I66" s="175"/>
      <c r="J66" s="175"/>
      <c r="K66" s="175">
        <f>'将来負担比率（分子）の構造'!L$41</f>
        <v>23897</v>
      </c>
      <c r="L66" s="175"/>
      <c r="M66" s="175"/>
      <c r="N66" s="175">
        <f>'将来負担比率（分子）の構造'!M$41</f>
        <v>22614</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7845</v>
      </c>
      <c r="C72" s="179">
        <f>基金残高に係る経年分析!G55</f>
        <v>7847</v>
      </c>
      <c r="D72" s="179">
        <f>基金残高に係る経年分析!H55</f>
        <v>7648</v>
      </c>
    </row>
    <row r="73" spans="1:16">
      <c r="A73" s="178" t="s">
        <v>80</v>
      </c>
      <c r="B73" s="179">
        <f>基金残高に係る経年分析!F56</f>
        <v>2970</v>
      </c>
      <c r="C73" s="179">
        <f>基金残高に係る経年分析!G56</f>
        <v>2973</v>
      </c>
      <c r="D73" s="179">
        <f>基金残高に係る経年分析!H56</f>
        <v>2973</v>
      </c>
    </row>
    <row r="74" spans="1:16">
      <c r="A74" s="178" t="s">
        <v>81</v>
      </c>
      <c r="B74" s="179">
        <f>基金残高に係る経年分析!F57</f>
        <v>5850</v>
      </c>
      <c r="C74" s="179">
        <f>基金残高に係る経年分析!G57</f>
        <v>6168</v>
      </c>
      <c r="D74" s="179">
        <f>基金残高に係る経年分析!H57</f>
        <v>6622</v>
      </c>
    </row>
  </sheetData>
  <sheetProtection algorithmName="SHA-512" hashValue="82heCKIg8M7jHlI5Uj9SjLsmuo8m/Z607/bI4VGHL9DfO3aqvql4/Bnd5Di+JtJmmn815GJ7QTqA6HoTYTw8hw==" saltValue="7JHEIF35Z5s4YmjhqnyW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231</v>
      </c>
      <c r="C5" s="680"/>
      <c r="D5" s="680"/>
      <c r="E5" s="680"/>
      <c r="F5" s="680"/>
      <c r="G5" s="680"/>
      <c r="H5" s="680"/>
      <c r="I5" s="680"/>
      <c r="J5" s="680"/>
      <c r="K5" s="680"/>
      <c r="L5" s="680"/>
      <c r="M5" s="680"/>
      <c r="N5" s="680"/>
      <c r="O5" s="680"/>
      <c r="P5" s="680"/>
      <c r="Q5" s="681"/>
      <c r="R5" s="676">
        <v>6241186</v>
      </c>
      <c r="S5" s="677"/>
      <c r="T5" s="677"/>
      <c r="U5" s="677"/>
      <c r="V5" s="677"/>
      <c r="W5" s="677"/>
      <c r="X5" s="677"/>
      <c r="Y5" s="702"/>
      <c r="Z5" s="715">
        <v>19.899999999999999</v>
      </c>
      <c r="AA5" s="715"/>
      <c r="AB5" s="715"/>
      <c r="AC5" s="715"/>
      <c r="AD5" s="716">
        <v>6241186</v>
      </c>
      <c r="AE5" s="716"/>
      <c r="AF5" s="716"/>
      <c r="AG5" s="716"/>
      <c r="AH5" s="716"/>
      <c r="AI5" s="716"/>
      <c r="AJ5" s="716"/>
      <c r="AK5" s="716"/>
      <c r="AL5" s="703">
        <v>38.4</v>
      </c>
      <c r="AM5" s="685"/>
      <c r="AN5" s="685"/>
      <c r="AO5" s="704"/>
      <c r="AP5" s="679" t="s">
        <v>232</v>
      </c>
      <c r="AQ5" s="680"/>
      <c r="AR5" s="680"/>
      <c r="AS5" s="680"/>
      <c r="AT5" s="680"/>
      <c r="AU5" s="680"/>
      <c r="AV5" s="680"/>
      <c r="AW5" s="680"/>
      <c r="AX5" s="680"/>
      <c r="AY5" s="680"/>
      <c r="AZ5" s="680"/>
      <c r="BA5" s="680"/>
      <c r="BB5" s="680"/>
      <c r="BC5" s="680"/>
      <c r="BD5" s="680"/>
      <c r="BE5" s="680"/>
      <c r="BF5" s="681"/>
      <c r="BG5" s="621">
        <v>6241175</v>
      </c>
      <c r="BH5" s="622"/>
      <c r="BI5" s="622"/>
      <c r="BJ5" s="622"/>
      <c r="BK5" s="622"/>
      <c r="BL5" s="622"/>
      <c r="BM5" s="622"/>
      <c r="BN5" s="623"/>
      <c r="BO5" s="659">
        <v>100</v>
      </c>
      <c r="BP5" s="659"/>
      <c r="BQ5" s="659"/>
      <c r="BR5" s="659"/>
      <c r="BS5" s="660">
        <v>55456</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c r="B6" s="618" t="s">
        <v>236</v>
      </c>
      <c r="C6" s="619"/>
      <c r="D6" s="619"/>
      <c r="E6" s="619"/>
      <c r="F6" s="619"/>
      <c r="G6" s="619"/>
      <c r="H6" s="619"/>
      <c r="I6" s="619"/>
      <c r="J6" s="619"/>
      <c r="K6" s="619"/>
      <c r="L6" s="619"/>
      <c r="M6" s="619"/>
      <c r="N6" s="619"/>
      <c r="O6" s="619"/>
      <c r="P6" s="619"/>
      <c r="Q6" s="620"/>
      <c r="R6" s="621">
        <v>298445</v>
      </c>
      <c r="S6" s="622"/>
      <c r="T6" s="622"/>
      <c r="U6" s="622"/>
      <c r="V6" s="622"/>
      <c r="W6" s="622"/>
      <c r="X6" s="622"/>
      <c r="Y6" s="623"/>
      <c r="Z6" s="659">
        <v>1</v>
      </c>
      <c r="AA6" s="659"/>
      <c r="AB6" s="659"/>
      <c r="AC6" s="659"/>
      <c r="AD6" s="660">
        <v>298445</v>
      </c>
      <c r="AE6" s="660"/>
      <c r="AF6" s="660"/>
      <c r="AG6" s="660"/>
      <c r="AH6" s="660"/>
      <c r="AI6" s="660"/>
      <c r="AJ6" s="660"/>
      <c r="AK6" s="660"/>
      <c r="AL6" s="624">
        <v>1.8</v>
      </c>
      <c r="AM6" s="625"/>
      <c r="AN6" s="625"/>
      <c r="AO6" s="661"/>
      <c r="AP6" s="618" t="s">
        <v>237</v>
      </c>
      <c r="AQ6" s="619"/>
      <c r="AR6" s="619"/>
      <c r="AS6" s="619"/>
      <c r="AT6" s="619"/>
      <c r="AU6" s="619"/>
      <c r="AV6" s="619"/>
      <c r="AW6" s="619"/>
      <c r="AX6" s="619"/>
      <c r="AY6" s="619"/>
      <c r="AZ6" s="619"/>
      <c r="BA6" s="619"/>
      <c r="BB6" s="619"/>
      <c r="BC6" s="619"/>
      <c r="BD6" s="619"/>
      <c r="BE6" s="619"/>
      <c r="BF6" s="620"/>
      <c r="BG6" s="621">
        <v>6241175</v>
      </c>
      <c r="BH6" s="622"/>
      <c r="BI6" s="622"/>
      <c r="BJ6" s="622"/>
      <c r="BK6" s="622"/>
      <c r="BL6" s="622"/>
      <c r="BM6" s="622"/>
      <c r="BN6" s="623"/>
      <c r="BO6" s="659">
        <v>100</v>
      </c>
      <c r="BP6" s="659"/>
      <c r="BQ6" s="659"/>
      <c r="BR6" s="659"/>
      <c r="BS6" s="660">
        <v>55456</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166242</v>
      </c>
      <c r="CS6" s="622"/>
      <c r="CT6" s="622"/>
      <c r="CU6" s="622"/>
      <c r="CV6" s="622"/>
      <c r="CW6" s="622"/>
      <c r="CX6" s="622"/>
      <c r="CY6" s="623"/>
      <c r="CZ6" s="703">
        <v>0.6</v>
      </c>
      <c r="DA6" s="685"/>
      <c r="DB6" s="685"/>
      <c r="DC6" s="705"/>
      <c r="DD6" s="627" t="s">
        <v>239</v>
      </c>
      <c r="DE6" s="622"/>
      <c r="DF6" s="622"/>
      <c r="DG6" s="622"/>
      <c r="DH6" s="622"/>
      <c r="DI6" s="622"/>
      <c r="DJ6" s="622"/>
      <c r="DK6" s="622"/>
      <c r="DL6" s="622"/>
      <c r="DM6" s="622"/>
      <c r="DN6" s="622"/>
      <c r="DO6" s="622"/>
      <c r="DP6" s="623"/>
      <c r="DQ6" s="627">
        <v>166242</v>
      </c>
      <c r="DR6" s="622"/>
      <c r="DS6" s="622"/>
      <c r="DT6" s="622"/>
      <c r="DU6" s="622"/>
      <c r="DV6" s="622"/>
      <c r="DW6" s="622"/>
      <c r="DX6" s="622"/>
      <c r="DY6" s="622"/>
      <c r="DZ6" s="622"/>
      <c r="EA6" s="622"/>
      <c r="EB6" s="622"/>
      <c r="EC6" s="658"/>
    </row>
    <row r="7" spans="2:143" ht="11.25" customHeight="1">
      <c r="B7" s="618" t="s">
        <v>240</v>
      </c>
      <c r="C7" s="619"/>
      <c r="D7" s="619"/>
      <c r="E7" s="619"/>
      <c r="F7" s="619"/>
      <c r="G7" s="619"/>
      <c r="H7" s="619"/>
      <c r="I7" s="619"/>
      <c r="J7" s="619"/>
      <c r="K7" s="619"/>
      <c r="L7" s="619"/>
      <c r="M7" s="619"/>
      <c r="N7" s="619"/>
      <c r="O7" s="619"/>
      <c r="P7" s="619"/>
      <c r="Q7" s="620"/>
      <c r="R7" s="621">
        <v>1430</v>
      </c>
      <c r="S7" s="622"/>
      <c r="T7" s="622"/>
      <c r="U7" s="622"/>
      <c r="V7" s="622"/>
      <c r="W7" s="622"/>
      <c r="X7" s="622"/>
      <c r="Y7" s="623"/>
      <c r="Z7" s="659">
        <v>0</v>
      </c>
      <c r="AA7" s="659"/>
      <c r="AB7" s="659"/>
      <c r="AC7" s="659"/>
      <c r="AD7" s="660">
        <v>1430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2255203</v>
      </c>
      <c r="BH7" s="622"/>
      <c r="BI7" s="622"/>
      <c r="BJ7" s="622"/>
      <c r="BK7" s="622"/>
      <c r="BL7" s="622"/>
      <c r="BM7" s="622"/>
      <c r="BN7" s="623"/>
      <c r="BO7" s="659">
        <v>36.1</v>
      </c>
      <c r="BP7" s="659"/>
      <c r="BQ7" s="659"/>
      <c r="BR7" s="659"/>
      <c r="BS7" s="660">
        <v>55456</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3758048</v>
      </c>
      <c r="CS7" s="622"/>
      <c r="CT7" s="622"/>
      <c r="CU7" s="622"/>
      <c r="CV7" s="622"/>
      <c r="CW7" s="622"/>
      <c r="CX7" s="622"/>
      <c r="CY7" s="623"/>
      <c r="CZ7" s="659">
        <v>12.7</v>
      </c>
      <c r="DA7" s="659"/>
      <c r="DB7" s="659"/>
      <c r="DC7" s="659"/>
      <c r="DD7" s="627">
        <v>32552</v>
      </c>
      <c r="DE7" s="622"/>
      <c r="DF7" s="622"/>
      <c r="DG7" s="622"/>
      <c r="DH7" s="622"/>
      <c r="DI7" s="622"/>
      <c r="DJ7" s="622"/>
      <c r="DK7" s="622"/>
      <c r="DL7" s="622"/>
      <c r="DM7" s="622"/>
      <c r="DN7" s="622"/>
      <c r="DO7" s="622"/>
      <c r="DP7" s="623"/>
      <c r="DQ7" s="627">
        <v>3047924</v>
      </c>
      <c r="DR7" s="622"/>
      <c r="DS7" s="622"/>
      <c r="DT7" s="622"/>
      <c r="DU7" s="622"/>
      <c r="DV7" s="622"/>
      <c r="DW7" s="622"/>
      <c r="DX7" s="622"/>
      <c r="DY7" s="622"/>
      <c r="DZ7" s="622"/>
      <c r="EA7" s="622"/>
      <c r="EB7" s="622"/>
      <c r="EC7" s="658"/>
    </row>
    <row r="8" spans="2:143" ht="11.25" customHeight="1">
      <c r="B8" s="618" t="s">
        <v>243</v>
      </c>
      <c r="C8" s="619"/>
      <c r="D8" s="619"/>
      <c r="E8" s="619"/>
      <c r="F8" s="619"/>
      <c r="G8" s="619"/>
      <c r="H8" s="619"/>
      <c r="I8" s="619"/>
      <c r="J8" s="619"/>
      <c r="K8" s="619"/>
      <c r="L8" s="619"/>
      <c r="M8" s="619"/>
      <c r="N8" s="619"/>
      <c r="O8" s="619"/>
      <c r="P8" s="619"/>
      <c r="Q8" s="620"/>
      <c r="R8" s="621">
        <v>13783</v>
      </c>
      <c r="S8" s="622"/>
      <c r="T8" s="622"/>
      <c r="U8" s="622"/>
      <c r="V8" s="622"/>
      <c r="W8" s="622"/>
      <c r="X8" s="622"/>
      <c r="Y8" s="623"/>
      <c r="Z8" s="659">
        <v>0</v>
      </c>
      <c r="AA8" s="659"/>
      <c r="AB8" s="659"/>
      <c r="AC8" s="659"/>
      <c r="AD8" s="660">
        <v>13783</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84568</v>
      </c>
      <c r="BH8" s="622"/>
      <c r="BI8" s="622"/>
      <c r="BJ8" s="622"/>
      <c r="BK8" s="622"/>
      <c r="BL8" s="622"/>
      <c r="BM8" s="622"/>
      <c r="BN8" s="623"/>
      <c r="BO8" s="659">
        <v>1.4</v>
      </c>
      <c r="BP8" s="659"/>
      <c r="BQ8" s="659"/>
      <c r="BR8" s="659"/>
      <c r="BS8" s="660" t="s">
        <v>131</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11205289</v>
      </c>
      <c r="CS8" s="622"/>
      <c r="CT8" s="622"/>
      <c r="CU8" s="622"/>
      <c r="CV8" s="622"/>
      <c r="CW8" s="622"/>
      <c r="CX8" s="622"/>
      <c r="CY8" s="623"/>
      <c r="CZ8" s="659">
        <v>37.799999999999997</v>
      </c>
      <c r="DA8" s="659"/>
      <c r="DB8" s="659"/>
      <c r="DC8" s="659"/>
      <c r="DD8" s="627">
        <v>114125</v>
      </c>
      <c r="DE8" s="622"/>
      <c r="DF8" s="622"/>
      <c r="DG8" s="622"/>
      <c r="DH8" s="622"/>
      <c r="DI8" s="622"/>
      <c r="DJ8" s="622"/>
      <c r="DK8" s="622"/>
      <c r="DL8" s="622"/>
      <c r="DM8" s="622"/>
      <c r="DN8" s="622"/>
      <c r="DO8" s="622"/>
      <c r="DP8" s="623"/>
      <c r="DQ8" s="627">
        <v>5001311</v>
      </c>
      <c r="DR8" s="622"/>
      <c r="DS8" s="622"/>
      <c r="DT8" s="622"/>
      <c r="DU8" s="622"/>
      <c r="DV8" s="622"/>
      <c r="DW8" s="622"/>
      <c r="DX8" s="622"/>
      <c r="DY8" s="622"/>
      <c r="DZ8" s="622"/>
      <c r="EA8" s="622"/>
      <c r="EB8" s="622"/>
      <c r="EC8" s="658"/>
    </row>
    <row r="9" spans="2:143" ht="11.25" customHeight="1">
      <c r="B9" s="618" t="s">
        <v>246</v>
      </c>
      <c r="C9" s="619"/>
      <c r="D9" s="619"/>
      <c r="E9" s="619"/>
      <c r="F9" s="619"/>
      <c r="G9" s="619"/>
      <c r="H9" s="619"/>
      <c r="I9" s="619"/>
      <c r="J9" s="619"/>
      <c r="K9" s="619"/>
      <c r="L9" s="619"/>
      <c r="M9" s="619"/>
      <c r="N9" s="619"/>
      <c r="O9" s="619"/>
      <c r="P9" s="619"/>
      <c r="Q9" s="620"/>
      <c r="R9" s="621">
        <v>15677</v>
      </c>
      <c r="S9" s="622"/>
      <c r="T9" s="622"/>
      <c r="U9" s="622"/>
      <c r="V9" s="622"/>
      <c r="W9" s="622"/>
      <c r="X9" s="622"/>
      <c r="Y9" s="623"/>
      <c r="Z9" s="659">
        <v>0</v>
      </c>
      <c r="AA9" s="659"/>
      <c r="AB9" s="659"/>
      <c r="AC9" s="659"/>
      <c r="AD9" s="660">
        <v>15677</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1837433</v>
      </c>
      <c r="BH9" s="622"/>
      <c r="BI9" s="622"/>
      <c r="BJ9" s="622"/>
      <c r="BK9" s="622"/>
      <c r="BL9" s="622"/>
      <c r="BM9" s="622"/>
      <c r="BN9" s="623"/>
      <c r="BO9" s="659">
        <v>29.4</v>
      </c>
      <c r="BP9" s="659"/>
      <c r="BQ9" s="659"/>
      <c r="BR9" s="659"/>
      <c r="BS9" s="660" t="s">
        <v>131</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2386345</v>
      </c>
      <c r="CS9" s="622"/>
      <c r="CT9" s="622"/>
      <c r="CU9" s="622"/>
      <c r="CV9" s="622"/>
      <c r="CW9" s="622"/>
      <c r="CX9" s="622"/>
      <c r="CY9" s="623"/>
      <c r="CZ9" s="659">
        <v>8.1</v>
      </c>
      <c r="DA9" s="659"/>
      <c r="DB9" s="659"/>
      <c r="DC9" s="659"/>
      <c r="DD9" s="627">
        <v>30927</v>
      </c>
      <c r="DE9" s="622"/>
      <c r="DF9" s="622"/>
      <c r="DG9" s="622"/>
      <c r="DH9" s="622"/>
      <c r="DI9" s="622"/>
      <c r="DJ9" s="622"/>
      <c r="DK9" s="622"/>
      <c r="DL9" s="622"/>
      <c r="DM9" s="622"/>
      <c r="DN9" s="622"/>
      <c r="DO9" s="622"/>
      <c r="DP9" s="623"/>
      <c r="DQ9" s="627">
        <v>1959042</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239</v>
      </c>
      <c r="AA10" s="659"/>
      <c r="AB10" s="659"/>
      <c r="AC10" s="659"/>
      <c r="AD10" s="660" t="s">
        <v>131</v>
      </c>
      <c r="AE10" s="660"/>
      <c r="AF10" s="660"/>
      <c r="AG10" s="660"/>
      <c r="AH10" s="660"/>
      <c r="AI10" s="660"/>
      <c r="AJ10" s="660"/>
      <c r="AK10" s="660"/>
      <c r="AL10" s="624" t="s">
        <v>239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139153</v>
      </c>
      <c r="BH10" s="622"/>
      <c r="BI10" s="622"/>
      <c r="BJ10" s="622"/>
      <c r="BK10" s="622"/>
      <c r="BL10" s="622"/>
      <c r="BM10" s="622"/>
      <c r="BN10" s="623"/>
      <c r="BO10" s="659">
        <v>2.2000000000000002</v>
      </c>
      <c r="BP10" s="659"/>
      <c r="BQ10" s="659"/>
      <c r="BR10" s="659"/>
      <c r="BS10" s="660" t="s">
        <v>239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34440</v>
      </c>
      <c r="CS10" s="622"/>
      <c r="CT10" s="622"/>
      <c r="CU10" s="622"/>
      <c r="CV10" s="622"/>
      <c r="CW10" s="622"/>
      <c r="CX10" s="622"/>
      <c r="CY10" s="623"/>
      <c r="CZ10" s="659">
        <v>0.1</v>
      </c>
      <c r="DA10" s="659"/>
      <c r="DB10" s="659"/>
      <c r="DC10" s="659"/>
      <c r="DD10" s="627">
        <v>14000</v>
      </c>
      <c r="DE10" s="622"/>
      <c r="DF10" s="622"/>
      <c r="DG10" s="622"/>
      <c r="DH10" s="622"/>
      <c r="DI10" s="622"/>
      <c r="DJ10" s="622"/>
      <c r="DK10" s="622"/>
      <c r="DL10" s="622"/>
      <c r="DM10" s="622"/>
      <c r="DN10" s="622"/>
      <c r="DO10" s="622"/>
      <c r="DP10" s="623"/>
      <c r="DQ10" s="627">
        <v>24860</v>
      </c>
      <c r="DR10" s="622"/>
      <c r="DS10" s="622"/>
      <c r="DT10" s="622"/>
      <c r="DU10" s="622"/>
      <c r="DV10" s="622"/>
      <c r="DW10" s="622"/>
      <c r="DX10" s="622"/>
      <c r="DY10" s="622"/>
      <c r="DZ10" s="622"/>
      <c r="EA10" s="622"/>
      <c r="EB10" s="622"/>
      <c r="EC10" s="658"/>
    </row>
    <row r="11" spans="2:143" ht="11.25" customHeight="1">
      <c r="B11" s="618" t="s">
        <v>252</v>
      </c>
      <c r="C11" s="619"/>
      <c r="D11" s="619"/>
      <c r="E11" s="619"/>
      <c r="F11" s="619"/>
      <c r="G11" s="619"/>
      <c r="H11" s="619"/>
      <c r="I11" s="619"/>
      <c r="J11" s="619"/>
      <c r="K11" s="619"/>
      <c r="L11" s="619"/>
      <c r="M11" s="619"/>
      <c r="N11" s="619"/>
      <c r="O11" s="619"/>
      <c r="P11" s="619"/>
      <c r="Q11" s="620"/>
      <c r="R11" s="621">
        <v>1274166</v>
      </c>
      <c r="S11" s="622"/>
      <c r="T11" s="622"/>
      <c r="U11" s="622"/>
      <c r="V11" s="622"/>
      <c r="W11" s="622"/>
      <c r="X11" s="622"/>
      <c r="Y11" s="623"/>
      <c r="Z11" s="624">
        <v>4.0999999999999996</v>
      </c>
      <c r="AA11" s="625"/>
      <c r="AB11" s="625"/>
      <c r="AC11" s="626"/>
      <c r="AD11" s="627">
        <v>1274166</v>
      </c>
      <c r="AE11" s="622"/>
      <c r="AF11" s="622"/>
      <c r="AG11" s="622"/>
      <c r="AH11" s="622"/>
      <c r="AI11" s="622"/>
      <c r="AJ11" s="622"/>
      <c r="AK11" s="623"/>
      <c r="AL11" s="624">
        <v>7.8</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194049</v>
      </c>
      <c r="BH11" s="622"/>
      <c r="BI11" s="622"/>
      <c r="BJ11" s="622"/>
      <c r="BK11" s="622"/>
      <c r="BL11" s="622"/>
      <c r="BM11" s="622"/>
      <c r="BN11" s="623"/>
      <c r="BO11" s="659">
        <v>3.1</v>
      </c>
      <c r="BP11" s="659"/>
      <c r="BQ11" s="659"/>
      <c r="BR11" s="659"/>
      <c r="BS11" s="660">
        <v>55456</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1795208</v>
      </c>
      <c r="CS11" s="622"/>
      <c r="CT11" s="622"/>
      <c r="CU11" s="622"/>
      <c r="CV11" s="622"/>
      <c r="CW11" s="622"/>
      <c r="CX11" s="622"/>
      <c r="CY11" s="623"/>
      <c r="CZ11" s="659">
        <v>6.1</v>
      </c>
      <c r="DA11" s="659"/>
      <c r="DB11" s="659"/>
      <c r="DC11" s="659"/>
      <c r="DD11" s="627">
        <v>868093</v>
      </c>
      <c r="DE11" s="622"/>
      <c r="DF11" s="622"/>
      <c r="DG11" s="622"/>
      <c r="DH11" s="622"/>
      <c r="DI11" s="622"/>
      <c r="DJ11" s="622"/>
      <c r="DK11" s="622"/>
      <c r="DL11" s="622"/>
      <c r="DM11" s="622"/>
      <c r="DN11" s="622"/>
      <c r="DO11" s="622"/>
      <c r="DP11" s="623"/>
      <c r="DQ11" s="627">
        <v>789944</v>
      </c>
      <c r="DR11" s="622"/>
      <c r="DS11" s="622"/>
      <c r="DT11" s="622"/>
      <c r="DU11" s="622"/>
      <c r="DV11" s="622"/>
      <c r="DW11" s="622"/>
      <c r="DX11" s="622"/>
      <c r="DY11" s="622"/>
      <c r="DZ11" s="622"/>
      <c r="EA11" s="622"/>
      <c r="EB11" s="622"/>
      <c r="EC11" s="658"/>
    </row>
    <row r="12" spans="2:143" ht="11.25" customHeight="1">
      <c r="B12" s="618" t="s">
        <v>255</v>
      </c>
      <c r="C12" s="619"/>
      <c r="D12" s="619"/>
      <c r="E12" s="619"/>
      <c r="F12" s="619"/>
      <c r="G12" s="619"/>
      <c r="H12" s="619"/>
      <c r="I12" s="619"/>
      <c r="J12" s="619"/>
      <c r="K12" s="619"/>
      <c r="L12" s="619"/>
      <c r="M12" s="619"/>
      <c r="N12" s="619"/>
      <c r="O12" s="619"/>
      <c r="P12" s="619"/>
      <c r="Q12" s="620"/>
      <c r="R12" s="621">
        <v>8116</v>
      </c>
      <c r="S12" s="622"/>
      <c r="T12" s="622"/>
      <c r="U12" s="622"/>
      <c r="V12" s="622"/>
      <c r="W12" s="622"/>
      <c r="X12" s="622"/>
      <c r="Y12" s="623"/>
      <c r="Z12" s="659">
        <v>0</v>
      </c>
      <c r="AA12" s="659"/>
      <c r="AB12" s="659"/>
      <c r="AC12" s="659"/>
      <c r="AD12" s="660">
        <v>8116</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3349606</v>
      </c>
      <c r="BH12" s="622"/>
      <c r="BI12" s="622"/>
      <c r="BJ12" s="622"/>
      <c r="BK12" s="622"/>
      <c r="BL12" s="622"/>
      <c r="BM12" s="622"/>
      <c r="BN12" s="623"/>
      <c r="BO12" s="659">
        <v>53.7</v>
      </c>
      <c r="BP12" s="659"/>
      <c r="BQ12" s="659"/>
      <c r="BR12" s="659"/>
      <c r="BS12" s="660" t="s">
        <v>239</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1024075</v>
      </c>
      <c r="CS12" s="622"/>
      <c r="CT12" s="622"/>
      <c r="CU12" s="622"/>
      <c r="CV12" s="622"/>
      <c r="CW12" s="622"/>
      <c r="CX12" s="622"/>
      <c r="CY12" s="623"/>
      <c r="CZ12" s="659">
        <v>3.5</v>
      </c>
      <c r="DA12" s="659"/>
      <c r="DB12" s="659"/>
      <c r="DC12" s="659"/>
      <c r="DD12" s="627">
        <v>97219</v>
      </c>
      <c r="DE12" s="622"/>
      <c r="DF12" s="622"/>
      <c r="DG12" s="622"/>
      <c r="DH12" s="622"/>
      <c r="DI12" s="622"/>
      <c r="DJ12" s="622"/>
      <c r="DK12" s="622"/>
      <c r="DL12" s="622"/>
      <c r="DM12" s="622"/>
      <c r="DN12" s="622"/>
      <c r="DO12" s="622"/>
      <c r="DP12" s="623"/>
      <c r="DQ12" s="627">
        <v>665836</v>
      </c>
      <c r="DR12" s="622"/>
      <c r="DS12" s="622"/>
      <c r="DT12" s="622"/>
      <c r="DU12" s="622"/>
      <c r="DV12" s="622"/>
      <c r="DW12" s="622"/>
      <c r="DX12" s="622"/>
      <c r="DY12" s="622"/>
      <c r="DZ12" s="622"/>
      <c r="EA12" s="622"/>
      <c r="EB12" s="622"/>
      <c r="EC12" s="658"/>
    </row>
    <row r="13" spans="2:143" ht="11.25" customHeight="1">
      <c r="B13" s="618" t="s">
        <v>258</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131</v>
      </c>
      <c r="AA13" s="659"/>
      <c r="AB13" s="659"/>
      <c r="AC13" s="659"/>
      <c r="AD13" s="660" t="s">
        <v>239</v>
      </c>
      <c r="AE13" s="660"/>
      <c r="AF13" s="660"/>
      <c r="AG13" s="660"/>
      <c r="AH13" s="660"/>
      <c r="AI13" s="660"/>
      <c r="AJ13" s="660"/>
      <c r="AK13" s="660"/>
      <c r="AL13" s="624" t="s">
        <v>131</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3312083</v>
      </c>
      <c r="BH13" s="622"/>
      <c r="BI13" s="622"/>
      <c r="BJ13" s="622"/>
      <c r="BK13" s="622"/>
      <c r="BL13" s="622"/>
      <c r="BM13" s="622"/>
      <c r="BN13" s="623"/>
      <c r="BO13" s="659">
        <v>53.1</v>
      </c>
      <c r="BP13" s="659"/>
      <c r="BQ13" s="659"/>
      <c r="BR13" s="659"/>
      <c r="BS13" s="660" t="s">
        <v>131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2753121</v>
      </c>
      <c r="CS13" s="622"/>
      <c r="CT13" s="622"/>
      <c r="CU13" s="622"/>
      <c r="CV13" s="622"/>
      <c r="CW13" s="622"/>
      <c r="CX13" s="622"/>
      <c r="CY13" s="623"/>
      <c r="CZ13" s="659">
        <v>9.3000000000000007</v>
      </c>
      <c r="DA13" s="659"/>
      <c r="DB13" s="659"/>
      <c r="DC13" s="659"/>
      <c r="DD13" s="627">
        <v>1689678</v>
      </c>
      <c r="DE13" s="622"/>
      <c r="DF13" s="622"/>
      <c r="DG13" s="622"/>
      <c r="DH13" s="622"/>
      <c r="DI13" s="622"/>
      <c r="DJ13" s="622"/>
      <c r="DK13" s="622"/>
      <c r="DL13" s="622"/>
      <c r="DM13" s="622"/>
      <c r="DN13" s="622"/>
      <c r="DO13" s="622"/>
      <c r="DP13" s="623"/>
      <c r="DQ13" s="627">
        <v>1372566</v>
      </c>
      <c r="DR13" s="622"/>
      <c r="DS13" s="622"/>
      <c r="DT13" s="622"/>
      <c r="DU13" s="622"/>
      <c r="DV13" s="622"/>
      <c r="DW13" s="622"/>
      <c r="DX13" s="622"/>
      <c r="DY13" s="622"/>
      <c r="DZ13" s="622"/>
      <c r="EA13" s="622"/>
      <c r="EB13" s="622"/>
      <c r="EC13" s="658"/>
    </row>
    <row r="14" spans="2:143" ht="11.25" customHeight="1">
      <c r="B14" s="618" t="s">
        <v>261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59" t="s">
        <v>239</v>
      </c>
      <c r="AA14" s="659"/>
      <c r="AB14" s="659"/>
      <c r="AC14" s="659"/>
      <c r="AD14" s="660" t="s">
        <v>239</v>
      </c>
      <c r="AE14" s="660"/>
      <c r="AF14" s="660"/>
      <c r="AG14" s="660"/>
      <c r="AH14" s="660"/>
      <c r="AI14" s="660"/>
      <c r="AJ14" s="660"/>
      <c r="AK14" s="660"/>
      <c r="AL14" s="624" t="s">
        <v>239</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233989</v>
      </c>
      <c r="BH14" s="622"/>
      <c r="BI14" s="622"/>
      <c r="BJ14" s="622"/>
      <c r="BK14" s="622"/>
      <c r="BL14" s="622"/>
      <c r="BM14" s="622"/>
      <c r="BN14" s="623"/>
      <c r="BO14" s="659">
        <v>3.7</v>
      </c>
      <c r="BP14" s="659"/>
      <c r="BQ14" s="659"/>
      <c r="BR14" s="659"/>
      <c r="BS14" s="660" t="s">
        <v>131</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692763</v>
      </c>
      <c r="CS14" s="622"/>
      <c r="CT14" s="622"/>
      <c r="CU14" s="622"/>
      <c r="CV14" s="622"/>
      <c r="CW14" s="622"/>
      <c r="CX14" s="622"/>
      <c r="CY14" s="623"/>
      <c r="CZ14" s="659">
        <v>2.2999999999999998</v>
      </c>
      <c r="DA14" s="659"/>
      <c r="DB14" s="659"/>
      <c r="DC14" s="659"/>
      <c r="DD14" s="627">
        <v>38559</v>
      </c>
      <c r="DE14" s="622"/>
      <c r="DF14" s="622"/>
      <c r="DG14" s="622"/>
      <c r="DH14" s="622"/>
      <c r="DI14" s="622"/>
      <c r="DJ14" s="622"/>
      <c r="DK14" s="622"/>
      <c r="DL14" s="622"/>
      <c r="DM14" s="622"/>
      <c r="DN14" s="622"/>
      <c r="DO14" s="622"/>
      <c r="DP14" s="623"/>
      <c r="DQ14" s="627">
        <v>653196</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239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402377</v>
      </c>
      <c r="BH15" s="622"/>
      <c r="BI15" s="622"/>
      <c r="BJ15" s="622"/>
      <c r="BK15" s="622"/>
      <c r="BL15" s="622"/>
      <c r="BM15" s="622"/>
      <c r="BN15" s="623"/>
      <c r="BO15" s="659">
        <v>6.4</v>
      </c>
      <c r="BP15" s="659"/>
      <c r="BQ15" s="659"/>
      <c r="BR15" s="659"/>
      <c r="BS15" s="660" t="s">
        <v>239</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2752085</v>
      </c>
      <c r="CS15" s="622"/>
      <c r="CT15" s="622"/>
      <c r="CU15" s="622"/>
      <c r="CV15" s="622"/>
      <c r="CW15" s="622"/>
      <c r="CX15" s="622"/>
      <c r="CY15" s="623"/>
      <c r="CZ15" s="659">
        <v>9.3000000000000007</v>
      </c>
      <c r="DA15" s="659"/>
      <c r="DB15" s="659"/>
      <c r="DC15" s="659"/>
      <c r="DD15" s="627">
        <v>452687</v>
      </c>
      <c r="DE15" s="622"/>
      <c r="DF15" s="622"/>
      <c r="DG15" s="622"/>
      <c r="DH15" s="622"/>
      <c r="DI15" s="622"/>
      <c r="DJ15" s="622"/>
      <c r="DK15" s="622"/>
      <c r="DL15" s="622"/>
      <c r="DM15" s="622"/>
      <c r="DN15" s="622"/>
      <c r="DO15" s="622"/>
      <c r="DP15" s="623"/>
      <c r="DQ15" s="627">
        <v>2256633</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13154</v>
      </c>
      <c r="S16" s="622"/>
      <c r="T16" s="622"/>
      <c r="U16" s="622"/>
      <c r="V16" s="622"/>
      <c r="W16" s="622"/>
      <c r="X16" s="622"/>
      <c r="Y16" s="623"/>
      <c r="Z16" s="659">
        <v>0</v>
      </c>
      <c r="AA16" s="659"/>
      <c r="AB16" s="659"/>
      <c r="AC16" s="659"/>
      <c r="AD16" s="660">
        <v>13154</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131</v>
      </c>
      <c r="BP16" s="659"/>
      <c r="BQ16" s="659"/>
      <c r="BR16" s="659"/>
      <c r="BS16" s="660" t="s">
        <v>239</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399444</v>
      </c>
      <c r="CS16" s="622"/>
      <c r="CT16" s="622"/>
      <c r="CU16" s="622"/>
      <c r="CV16" s="622"/>
      <c r="CW16" s="622"/>
      <c r="CX16" s="622"/>
      <c r="CY16" s="623"/>
      <c r="CZ16" s="659">
        <v>1.3</v>
      </c>
      <c r="DA16" s="659"/>
      <c r="DB16" s="659"/>
      <c r="DC16" s="659"/>
      <c r="DD16" s="627" t="s">
        <v>239</v>
      </c>
      <c r="DE16" s="622"/>
      <c r="DF16" s="622"/>
      <c r="DG16" s="622"/>
      <c r="DH16" s="622"/>
      <c r="DI16" s="622"/>
      <c r="DJ16" s="622"/>
      <c r="DK16" s="622"/>
      <c r="DL16" s="622"/>
      <c r="DM16" s="622"/>
      <c r="DN16" s="622"/>
      <c r="DO16" s="622"/>
      <c r="DP16" s="623"/>
      <c r="DQ16" s="627">
        <v>67405</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70384</v>
      </c>
      <c r="S17" s="622"/>
      <c r="T17" s="622"/>
      <c r="U17" s="622"/>
      <c r="V17" s="622"/>
      <c r="W17" s="622"/>
      <c r="X17" s="622"/>
      <c r="Y17" s="623"/>
      <c r="Z17" s="659">
        <v>0.2</v>
      </c>
      <c r="AA17" s="659"/>
      <c r="AB17" s="659"/>
      <c r="AC17" s="659"/>
      <c r="AD17" s="660">
        <v>70384</v>
      </c>
      <c r="AE17" s="660"/>
      <c r="AF17" s="660"/>
      <c r="AG17" s="660"/>
      <c r="AH17" s="660"/>
      <c r="AI17" s="660"/>
      <c r="AJ17" s="660"/>
      <c r="AK17" s="660"/>
      <c r="AL17" s="624">
        <v>0.4</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239</v>
      </c>
      <c r="BP17" s="659"/>
      <c r="BQ17" s="659"/>
      <c r="BR17" s="659"/>
      <c r="BS17" s="660" t="s">
        <v>131</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2665337</v>
      </c>
      <c r="CS17" s="622"/>
      <c r="CT17" s="622"/>
      <c r="CU17" s="622"/>
      <c r="CV17" s="622"/>
      <c r="CW17" s="622"/>
      <c r="CX17" s="622"/>
      <c r="CY17" s="623"/>
      <c r="CZ17" s="659">
        <v>9</v>
      </c>
      <c r="DA17" s="659"/>
      <c r="DB17" s="659"/>
      <c r="DC17" s="659"/>
      <c r="DD17" s="627" t="s">
        <v>131</v>
      </c>
      <c r="DE17" s="622"/>
      <c r="DF17" s="622"/>
      <c r="DG17" s="622"/>
      <c r="DH17" s="622"/>
      <c r="DI17" s="622"/>
      <c r="DJ17" s="622"/>
      <c r="DK17" s="622"/>
      <c r="DL17" s="622"/>
      <c r="DM17" s="622"/>
      <c r="DN17" s="622"/>
      <c r="DO17" s="622"/>
      <c r="DP17" s="623"/>
      <c r="DQ17" s="627">
        <v>2494953</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v>37688</v>
      </c>
      <c r="S18" s="622"/>
      <c r="T18" s="622"/>
      <c r="U18" s="622"/>
      <c r="V18" s="622"/>
      <c r="W18" s="622"/>
      <c r="X18" s="622"/>
      <c r="Y18" s="623"/>
      <c r="Z18" s="659">
        <v>0.1</v>
      </c>
      <c r="AA18" s="659"/>
      <c r="AB18" s="659"/>
      <c r="AC18" s="659"/>
      <c r="AD18" s="660">
        <v>37688</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239</v>
      </c>
      <c r="DA18" s="659"/>
      <c r="DB18" s="659"/>
      <c r="DC18" s="659"/>
      <c r="DD18" s="627" t="s">
        <v>131</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v>37688</v>
      </c>
      <c r="S19" s="622"/>
      <c r="T19" s="622"/>
      <c r="U19" s="622"/>
      <c r="V19" s="622"/>
      <c r="W19" s="622"/>
      <c r="X19" s="622"/>
      <c r="Y19" s="623"/>
      <c r="Z19" s="659">
        <v>0.1</v>
      </c>
      <c r="AA19" s="659"/>
      <c r="AB19" s="659"/>
      <c r="AC19" s="659"/>
      <c r="AD19" s="660">
        <v>37688</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11</v>
      </c>
      <c r="BH19" s="622"/>
      <c r="BI19" s="622"/>
      <c r="BJ19" s="622"/>
      <c r="BK19" s="622"/>
      <c r="BL19" s="622"/>
      <c r="BM19" s="622"/>
      <c r="BN19" s="623"/>
      <c r="BO19" s="659">
        <v>0</v>
      </c>
      <c r="BP19" s="659"/>
      <c r="BQ19" s="659"/>
      <c r="BR19" s="659"/>
      <c r="BS19" s="660" t="s">
        <v>239</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c r="B20" s="688" t="s">
        <v>279</v>
      </c>
      <c r="C20" s="689"/>
      <c r="D20" s="689"/>
      <c r="E20" s="689"/>
      <c r="F20" s="689"/>
      <c r="G20" s="689"/>
      <c r="H20" s="689"/>
      <c r="I20" s="689"/>
      <c r="J20" s="689"/>
      <c r="K20" s="689"/>
      <c r="L20" s="689"/>
      <c r="M20" s="689"/>
      <c r="N20" s="689"/>
      <c r="O20" s="689"/>
      <c r="P20" s="689"/>
      <c r="Q20" s="690"/>
      <c r="R20" s="621" t="s">
        <v>131</v>
      </c>
      <c r="S20" s="622"/>
      <c r="T20" s="622"/>
      <c r="U20" s="622"/>
      <c r="V20" s="622"/>
      <c r="W20" s="622"/>
      <c r="X20" s="622"/>
      <c r="Y20" s="623"/>
      <c r="Z20" s="659" t="s">
        <v>239</v>
      </c>
      <c r="AA20" s="659"/>
      <c r="AB20" s="659"/>
      <c r="AC20" s="659"/>
      <c r="AD20" s="660" t="s">
        <v>131</v>
      </c>
      <c r="AE20" s="660"/>
      <c r="AF20" s="660"/>
      <c r="AG20" s="660"/>
      <c r="AH20" s="660"/>
      <c r="AI20" s="660"/>
      <c r="AJ20" s="660"/>
      <c r="AK20" s="660"/>
      <c r="AL20" s="624" t="s">
        <v>131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11</v>
      </c>
      <c r="BH20" s="622"/>
      <c r="BI20" s="622"/>
      <c r="BJ20" s="622"/>
      <c r="BK20" s="622"/>
      <c r="BL20" s="622"/>
      <c r="BM20" s="622"/>
      <c r="BN20" s="623"/>
      <c r="BO20" s="659">
        <v>0</v>
      </c>
      <c r="BP20" s="659"/>
      <c r="BQ20" s="659"/>
      <c r="BR20" s="659"/>
      <c r="BS20" s="660" t="s">
        <v>239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29632397</v>
      </c>
      <c r="CS20" s="622"/>
      <c r="CT20" s="622"/>
      <c r="CU20" s="622"/>
      <c r="CV20" s="622"/>
      <c r="CW20" s="622"/>
      <c r="CX20" s="622"/>
      <c r="CY20" s="623"/>
      <c r="CZ20" s="659">
        <v>100</v>
      </c>
      <c r="DA20" s="659"/>
      <c r="DB20" s="659"/>
      <c r="DC20" s="659"/>
      <c r="DD20" s="627">
        <v>3337840</v>
      </c>
      <c r="DE20" s="622"/>
      <c r="DF20" s="622"/>
      <c r="DG20" s="622"/>
      <c r="DH20" s="622"/>
      <c r="DI20" s="622"/>
      <c r="DJ20" s="622"/>
      <c r="DK20" s="622"/>
      <c r="DL20" s="622"/>
      <c r="DM20" s="622"/>
      <c r="DN20" s="622"/>
      <c r="DO20" s="622"/>
      <c r="DP20" s="623"/>
      <c r="DQ20" s="627">
        <v>18499912</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9396441</v>
      </c>
      <c r="S21" s="622"/>
      <c r="T21" s="622"/>
      <c r="U21" s="622"/>
      <c r="V21" s="622"/>
      <c r="W21" s="622"/>
      <c r="X21" s="622"/>
      <c r="Y21" s="623"/>
      <c r="Z21" s="659">
        <v>29.9</v>
      </c>
      <c r="AA21" s="659"/>
      <c r="AB21" s="659"/>
      <c r="AC21" s="659"/>
      <c r="AD21" s="660">
        <v>8171603</v>
      </c>
      <c r="AE21" s="660"/>
      <c r="AF21" s="660"/>
      <c r="AG21" s="660"/>
      <c r="AH21" s="660"/>
      <c r="AI21" s="660"/>
      <c r="AJ21" s="660"/>
      <c r="AK21" s="660"/>
      <c r="AL21" s="624">
        <v>50.3</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11</v>
      </c>
      <c r="BH21" s="622"/>
      <c r="BI21" s="622"/>
      <c r="BJ21" s="622"/>
      <c r="BK21" s="622"/>
      <c r="BL21" s="622"/>
      <c r="BM21" s="622"/>
      <c r="BN21" s="623"/>
      <c r="BO21" s="659">
        <v>0</v>
      </c>
      <c r="BP21" s="659"/>
      <c r="BQ21" s="659"/>
      <c r="BR21" s="659"/>
      <c r="BS21" s="660" t="s">
        <v>239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8171603</v>
      </c>
      <c r="S22" s="622"/>
      <c r="T22" s="622"/>
      <c r="U22" s="622"/>
      <c r="V22" s="622"/>
      <c r="W22" s="622"/>
      <c r="X22" s="622"/>
      <c r="Y22" s="623"/>
      <c r="Z22" s="659">
        <v>26</v>
      </c>
      <c r="AA22" s="659"/>
      <c r="AB22" s="659"/>
      <c r="AC22" s="659"/>
      <c r="AD22" s="660">
        <v>8171603</v>
      </c>
      <c r="AE22" s="660"/>
      <c r="AF22" s="660"/>
      <c r="AG22" s="660"/>
      <c r="AH22" s="660"/>
      <c r="AI22" s="660"/>
      <c r="AJ22" s="660"/>
      <c r="AK22" s="660"/>
      <c r="AL22" s="624">
        <v>50.3</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239</v>
      </c>
      <c r="BP22" s="659"/>
      <c r="BQ22" s="659"/>
      <c r="BR22" s="659"/>
      <c r="BS22" s="660" t="s">
        <v>131</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1224838</v>
      </c>
      <c r="S23" s="622"/>
      <c r="T23" s="622"/>
      <c r="U23" s="622"/>
      <c r="V23" s="622"/>
      <c r="W23" s="622"/>
      <c r="X23" s="622"/>
      <c r="Y23" s="623"/>
      <c r="Z23" s="659">
        <v>3.9</v>
      </c>
      <c r="AA23" s="659"/>
      <c r="AB23" s="659"/>
      <c r="AC23" s="659"/>
      <c r="AD23" s="660" t="s">
        <v>131</v>
      </c>
      <c r="AE23" s="660"/>
      <c r="AF23" s="660"/>
      <c r="AG23" s="660"/>
      <c r="AH23" s="660"/>
      <c r="AI23" s="660"/>
      <c r="AJ23" s="660"/>
      <c r="AK23" s="660"/>
      <c r="AL23" s="624" t="s">
        <v>239</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239</v>
      </c>
      <c r="BH23" s="622"/>
      <c r="BI23" s="622"/>
      <c r="BJ23" s="622"/>
      <c r="BK23" s="622"/>
      <c r="BL23" s="622"/>
      <c r="BM23" s="622"/>
      <c r="BN23" s="623"/>
      <c r="BO23" s="659" t="s">
        <v>239</v>
      </c>
      <c r="BP23" s="659"/>
      <c r="BQ23" s="659"/>
      <c r="BR23" s="659"/>
      <c r="BS23" s="660" t="s">
        <v>131</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131</v>
      </c>
      <c r="AA24" s="659"/>
      <c r="AB24" s="659"/>
      <c r="AC24" s="659"/>
      <c r="AD24" s="660" t="s">
        <v>239</v>
      </c>
      <c r="AE24" s="660"/>
      <c r="AF24" s="660"/>
      <c r="AG24" s="660"/>
      <c r="AH24" s="660"/>
      <c r="AI24" s="660"/>
      <c r="AJ24" s="660"/>
      <c r="AK24" s="660"/>
      <c r="AL24" s="624" t="s">
        <v>239</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239</v>
      </c>
      <c r="BH24" s="622"/>
      <c r="BI24" s="622"/>
      <c r="BJ24" s="622"/>
      <c r="BK24" s="622"/>
      <c r="BL24" s="622"/>
      <c r="BM24" s="622"/>
      <c r="BN24" s="623"/>
      <c r="BO24" s="659" t="s">
        <v>239</v>
      </c>
      <c r="BP24" s="659"/>
      <c r="BQ24" s="659"/>
      <c r="BR24" s="659"/>
      <c r="BS24" s="660" t="s">
        <v>131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15234964</v>
      </c>
      <c r="CS24" s="677"/>
      <c r="CT24" s="677"/>
      <c r="CU24" s="677"/>
      <c r="CV24" s="677"/>
      <c r="CW24" s="677"/>
      <c r="CX24" s="677"/>
      <c r="CY24" s="702"/>
      <c r="CZ24" s="703">
        <v>51.4</v>
      </c>
      <c r="DA24" s="685"/>
      <c r="DB24" s="685"/>
      <c r="DC24" s="705"/>
      <c r="DD24" s="701">
        <v>9441109</v>
      </c>
      <c r="DE24" s="677"/>
      <c r="DF24" s="677"/>
      <c r="DG24" s="677"/>
      <c r="DH24" s="677"/>
      <c r="DI24" s="677"/>
      <c r="DJ24" s="677"/>
      <c r="DK24" s="702"/>
      <c r="DL24" s="701">
        <v>9164426</v>
      </c>
      <c r="DM24" s="677"/>
      <c r="DN24" s="677"/>
      <c r="DO24" s="677"/>
      <c r="DP24" s="677"/>
      <c r="DQ24" s="677"/>
      <c r="DR24" s="677"/>
      <c r="DS24" s="677"/>
      <c r="DT24" s="677"/>
      <c r="DU24" s="677"/>
      <c r="DV24" s="702"/>
      <c r="DW24" s="703">
        <v>55.7</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17370470</v>
      </c>
      <c r="S25" s="622"/>
      <c r="T25" s="622"/>
      <c r="U25" s="622"/>
      <c r="V25" s="622"/>
      <c r="W25" s="622"/>
      <c r="X25" s="622"/>
      <c r="Y25" s="623"/>
      <c r="Z25" s="659">
        <v>55.3</v>
      </c>
      <c r="AA25" s="659"/>
      <c r="AB25" s="659"/>
      <c r="AC25" s="659"/>
      <c r="AD25" s="660">
        <v>16145632</v>
      </c>
      <c r="AE25" s="660"/>
      <c r="AF25" s="660"/>
      <c r="AG25" s="660"/>
      <c r="AH25" s="660"/>
      <c r="AI25" s="660"/>
      <c r="AJ25" s="660"/>
      <c r="AK25" s="660"/>
      <c r="AL25" s="624">
        <v>99.3</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239</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5189421</v>
      </c>
      <c r="CS25" s="634"/>
      <c r="CT25" s="634"/>
      <c r="CU25" s="634"/>
      <c r="CV25" s="634"/>
      <c r="CW25" s="634"/>
      <c r="CX25" s="634"/>
      <c r="CY25" s="635"/>
      <c r="CZ25" s="624">
        <v>17.5</v>
      </c>
      <c r="DA25" s="636"/>
      <c r="DB25" s="636"/>
      <c r="DC25" s="637"/>
      <c r="DD25" s="627">
        <v>4895373</v>
      </c>
      <c r="DE25" s="634"/>
      <c r="DF25" s="634"/>
      <c r="DG25" s="634"/>
      <c r="DH25" s="634"/>
      <c r="DI25" s="634"/>
      <c r="DJ25" s="634"/>
      <c r="DK25" s="635"/>
      <c r="DL25" s="627">
        <v>4711416</v>
      </c>
      <c r="DM25" s="634"/>
      <c r="DN25" s="634"/>
      <c r="DO25" s="634"/>
      <c r="DP25" s="634"/>
      <c r="DQ25" s="634"/>
      <c r="DR25" s="634"/>
      <c r="DS25" s="634"/>
      <c r="DT25" s="634"/>
      <c r="DU25" s="634"/>
      <c r="DV25" s="635"/>
      <c r="DW25" s="624">
        <v>28.6</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v>3828</v>
      </c>
      <c r="S26" s="622"/>
      <c r="T26" s="622"/>
      <c r="U26" s="622"/>
      <c r="V26" s="622"/>
      <c r="W26" s="622"/>
      <c r="X26" s="622"/>
      <c r="Y26" s="623"/>
      <c r="Z26" s="659">
        <v>0</v>
      </c>
      <c r="AA26" s="659"/>
      <c r="AB26" s="659"/>
      <c r="AC26" s="659"/>
      <c r="AD26" s="660">
        <v>3828</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3354132</v>
      </c>
      <c r="CS26" s="622"/>
      <c r="CT26" s="622"/>
      <c r="CU26" s="622"/>
      <c r="CV26" s="622"/>
      <c r="CW26" s="622"/>
      <c r="CX26" s="622"/>
      <c r="CY26" s="623"/>
      <c r="CZ26" s="624">
        <v>11.3</v>
      </c>
      <c r="DA26" s="636"/>
      <c r="DB26" s="636"/>
      <c r="DC26" s="637"/>
      <c r="DD26" s="627">
        <v>3154501</v>
      </c>
      <c r="DE26" s="622"/>
      <c r="DF26" s="622"/>
      <c r="DG26" s="622"/>
      <c r="DH26" s="622"/>
      <c r="DI26" s="622"/>
      <c r="DJ26" s="622"/>
      <c r="DK26" s="623"/>
      <c r="DL26" s="627" t="s">
        <v>131</v>
      </c>
      <c r="DM26" s="622"/>
      <c r="DN26" s="622"/>
      <c r="DO26" s="622"/>
      <c r="DP26" s="622"/>
      <c r="DQ26" s="622"/>
      <c r="DR26" s="622"/>
      <c r="DS26" s="622"/>
      <c r="DT26" s="622"/>
      <c r="DU26" s="622"/>
      <c r="DV26" s="623"/>
      <c r="DW26" s="624" t="s">
        <v>239</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v>96262</v>
      </c>
      <c r="S27" s="622"/>
      <c r="T27" s="622"/>
      <c r="U27" s="622"/>
      <c r="V27" s="622"/>
      <c r="W27" s="622"/>
      <c r="X27" s="622"/>
      <c r="Y27" s="623"/>
      <c r="Z27" s="659">
        <v>0.3</v>
      </c>
      <c r="AA27" s="659"/>
      <c r="AB27" s="659"/>
      <c r="AC27" s="659"/>
      <c r="AD27" s="660" t="s">
        <v>239</v>
      </c>
      <c r="AE27" s="660"/>
      <c r="AF27" s="660"/>
      <c r="AG27" s="660"/>
      <c r="AH27" s="660"/>
      <c r="AI27" s="660"/>
      <c r="AJ27" s="660"/>
      <c r="AK27" s="660"/>
      <c r="AL27" s="624" t="s">
        <v>239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6241186</v>
      </c>
      <c r="BH27" s="622"/>
      <c r="BI27" s="622"/>
      <c r="BJ27" s="622"/>
      <c r="BK27" s="622"/>
      <c r="BL27" s="622"/>
      <c r="BM27" s="622"/>
      <c r="BN27" s="623"/>
      <c r="BO27" s="659">
        <v>100</v>
      </c>
      <c r="BP27" s="659"/>
      <c r="BQ27" s="659"/>
      <c r="BR27" s="659"/>
      <c r="BS27" s="660">
        <v>55456</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7380206</v>
      </c>
      <c r="CS27" s="634"/>
      <c r="CT27" s="634"/>
      <c r="CU27" s="634"/>
      <c r="CV27" s="634"/>
      <c r="CW27" s="634"/>
      <c r="CX27" s="634"/>
      <c r="CY27" s="635"/>
      <c r="CZ27" s="624">
        <v>24.9</v>
      </c>
      <c r="DA27" s="636"/>
      <c r="DB27" s="636"/>
      <c r="DC27" s="637"/>
      <c r="DD27" s="627">
        <v>2050783</v>
      </c>
      <c r="DE27" s="634"/>
      <c r="DF27" s="634"/>
      <c r="DG27" s="634"/>
      <c r="DH27" s="634"/>
      <c r="DI27" s="634"/>
      <c r="DJ27" s="634"/>
      <c r="DK27" s="635"/>
      <c r="DL27" s="627">
        <v>1958057</v>
      </c>
      <c r="DM27" s="634"/>
      <c r="DN27" s="634"/>
      <c r="DO27" s="634"/>
      <c r="DP27" s="634"/>
      <c r="DQ27" s="634"/>
      <c r="DR27" s="634"/>
      <c r="DS27" s="634"/>
      <c r="DT27" s="634"/>
      <c r="DU27" s="634"/>
      <c r="DV27" s="635"/>
      <c r="DW27" s="624">
        <v>11.9</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364986</v>
      </c>
      <c r="S28" s="622"/>
      <c r="T28" s="622"/>
      <c r="U28" s="622"/>
      <c r="V28" s="622"/>
      <c r="W28" s="622"/>
      <c r="X28" s="622"/>
      <c r="Y28" s="623"/>
      <c r="Z28" s="659">
        <v>1.2</v>
      </c>
      <c r="AA28" s="659"/>
      <c r="AB28" s="659"/>
      <c r="AC28" s="659"/>
      <c r="AD28" s="660">
        <v>20106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2665337</v>
      </c>
      <c r="CS28" s="622"/>
      <c r="CT28" s="622"/>
      <c r="CU28" s="622"/>
      <c r="CV28" s="622"/>
      <c r="CW28" s="622"/>
      <c r="CX28" s="622"/>
      <c r="CY28" s="623"/>
      <c r="CZ28" s="624">
        <v>9</v>
      </c>
      <c r="DA28" s="636"/>
      <c r="DB28" s="636"/>
      <c r="DC28" s="637"/>
      <c r="DD28" s="627">
        <v>2494953</v>
      </c>
      <c r="DE28" s="622"/>
      <c r="DF28" s="622"/>
      <c r="DG28" s="622"/>
      <c r="DH28" s="622"/>
      <c r="DI28" s="622"/>
      <c r="DJ28" s="622"/>
      <c r="DK28" s="623"/>
      <c r="DL28" s="627">
        <v>2494953</v>
      </c>
      <c r="DM28" s="622"/>
      <c r="DN28" s="622"/>
      <c r="DO28" s="622"/>
      <c r="DP28" s="622"/>
      <c r="DQ28" s="622"/>
      <c r="DR28" s="622"/>
      <c r="DS28" s="622"/>
      <c r="DT28" s="622"/>
      <c r="DU28" s="622"/>
      <c r="DV28" s="623"/>
      <c r="DW28" s="624">
        <v>15.2</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30277</v>
      </c>
      <c r="S29" s="622"/>
      <c r="T29" s="622"/>
      <c r="U29" s="622"/>
      <c r="V29" s="622"/>
      <c r="W29" s="622"/>
      <c r="X29" s="622"/>
      <c r="Y29" s="623"/>
      <c r="Z29" s="659">
        <v>0.1</v>
      </c>
      <c r="AA29" s="659"/>
      <c r="AB29" s="659"/>
      <c r="AC29" s="659"/>
      <c r="AD29" s="660" t="s">
        <v>239</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2665337</v>
      </c>
      <c r="CS29" s="634"/>
      <c r="CT29" s="634"/>
      <c r="CU29" s="634"/>
      <c r="CV29" s="634"/>
      <c r="CW29" s="634"/>
      <c r="CX29" s="634"/>
      <c r="CY29" s="635"/>
      <c r="CZ29" s="624">
        <v>9</v>
      </c>
      <c r="DA29" s="636"/>
      <c r="DB29" s="636"/>
      <c r="DC29" s="637"/>
      <c r="DD29" s="627">
        <v>2494953</v>
      </c>
      <c r="DE29" s="634"/>
      <c r="DF29" s="634"/>
      <c r="DG29" s="634"/>
      <c r="DH29" s="634"/>
      <c r="DI29" s="634"/>
      <c r="DJ29" s="634"/>
      <c r="DK29" s="635"/>
      <c r="DL29" s="627">
        <v>2494953</v>
      </c>
      <c r="DM29" s="634"/>
      <c r="DN29" s="634"/>
      <c r="DO29" s="634"/>
      <c r="DP29" s="634"/>
      <c r="DQ29" s="634"/>
      <c r="DR29" s="634"/>
      <c r="DS29" s="634"/>
      <c r="DT29" s="634"/>
      <c r="DU29" s="634"/>
      <c r="DV29" s="635"/>
      <c r="DW29" s="624">
        <v>15.2</v>
      </c>
      <c r="DX29" s="636"/>
      <c r="DY29" s="636"/>
      <c r="DZ29" s="636"/>
      <c r="EA29" s="636"/>
      <c r="EB29" s="636"/>
      <c r="EC29" s="648"/>
    </row>
    <row r="30" spans="2:133" ht="11.25" customHeight="1">
      <c r="B30" s="618" t="s">
        <v>311</v>
      </c>
      <c r="C30" s="619"/>
      <c r="D30" s="619"/>
      <c r="E30" s="619"/>
      <c r="F30" s="619"/>
      <c r="G30" s="619"/>
      <c r="H30" s="619"/>
      <c r="I30" s="619"/>
      <c r="J30" s="619"/>
      <c r="K30" s="619"/>
      <c r="L30" s="619"/>
      <c r="M30" s="619"/>
      <c r="N30" s="619"/>
      <c r="O30" s="619"/>
      <c r="P30" s="619"/>
      <c r="Q30" s="620"/>
      <c r="R30" s="621">
        <v>6272773</v>
      </c>
      <c r="S30" s="622"/>
      <c r="T30" s="622"/>
      <c r="U30" s="622"/>
      <c r="V30" s="622"/>
      <c r="W30" s="622"/>
      <c r="X30" s="622"/>
      <c r="Y30" s="623"/>
      <c r="Z30" s="659">
        <v>20</v>
      </c>
      <c r="AA30" s="659"/>
      <c r="AB30" s="659"/>
      <c r="AC30" s="659"/>
      <c r="AD30" s="660" t="s">
        <v>131</v>
      </c>
      <c r="AE30" s="660"/>
      <c r="AF30" s="660"/>
      <c r="AG30" s="660"/>
      <c r="AH30" s="660"/>
      <c r="AI30" s="660"/>
      <c r="AJ30" s="660"/>
      <c r="AK30" s="660"/>
      <c r="AL30" s="624" t="s">
        <v>131</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2575307</v>
      </c>
      <c r="CS30" s="622"/>
      <c r="CT30" s="622"/>
      <c r="CU30" s="622"/>
      <c r="CV30" s="622"/>
      <c r="CW30" s="622"/>
      <c r="CX30" s="622"/>
      <c r="CY30" s="623"/>
      <c r="CZ30" s="624">
        <v>8.6999999999999993</v>
      </c>
      <c r="DA30" s="636"/>
      <c r="DB30" s="636"/>
      <c r="DC30" s="637"/>
      <c r="DD30" s="627">
        <v>2418059</v>
      </c>
      <c r="DE30" s="622"/>
      <c r="DF30" s="622"/>
      <c r="DG30" s="622"/>
      <c r="DH30" s="622"/>
      <c r="DI30" s="622"/>
      <c r="DJ30" s="622"/>
      <c r="DK30" s="623"/>
      <c r="DL30" s="627">
        <v>2418059</v>
      </c>
      <c r="DM30" s="622"/>
      <c r="DN30" s="622"/>
      <c r="DO30" s="622"/>
      <c r="DP30" s="622"/>
      <c r="DQ30" s="622"/>
      <c r="DR30" s="622"/>
      <c r="DS30" s="622"/>
      <c r="DT30" s="622"/>
      <c r="DU30" s="622"/>
      <c r="DV30" s="623"/>
      <c r="DW30" s="624">
        <v>14.7</v>
      </c>
      <c r="DX30" s="636"/>
      <c r="DY30" s="636"/>
      <c r="DZ30" s="636"/>
      <c r="EA30" s="636"/>
      <c r="EB30" s="636"/>
      <c r="EC30" s="648"/>
    </row>
    <row r="31" spans="2:133" ht="11.25" customHeight="1">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239</v>
      </c>
      <c r="AE31" s="660"/>
      <c r="AF31" s="660"/>
      <c r="AG31" s="660"/>
      <c r="AH31" s="660"/>
      <c r="AI31" s="660"/>
      <c r="AJ31" s="660"/>
      <c r="AK31" s="660"/>
      <c r="AL31" s="624" t="s">
        <v>131</v>
      </c>
      <c r="AM31" s="625"/>
      <c r="AN31" s="625"/>
      <c r="AO31" s="661"/>
      <c r="AP31" s="693" t="s">
        <v>316</v>
      </c>
      <c r="AQ31" s="694"/>
      <c r="AR31" s="694"/>
      <c r="AS31" s="694"/>
      <c r="AT31" s="695" t="s">
        <v>317</v>
      </c>
      <c r="AU31" s="218"/>
      <c r="AV31" s="218"/>
      <c r="AW31" s="218"/>
      <c r="AX31" s="679" t="s">
        <v>191</v>
      </c>
      <c r="AY31" s="680"/>
      <c r="AZ31" s="680"/>
      <c r="BA31" s="680"/>
      <c r="BB31" s="680"/>
      <c r="BC31" s="680"/>
      <c r="BD31" s="680"/>
      <c r="BE31" s="680"/>
      <c r="BF31" s="681"/>
      <c r="BG31" s="683">
        <v>99.2</v>
      </c>
      <c r="BH31" s="684"/>
      <c r="BI31" s="684"/>
      <c r="BJ31" s="684"/>
      <c r="BK31" s="684"/>
      <c r="BL31" s="684"/>
      <c r="BM31" s="685">
        <v>96.6</v>
      </c>
      <c r="BN31" s="684"/>
      <c r="BO31" s="684"/>
      <c r="BP31" s="684"/>
      <c r="BQ31" s="686"/>
      <c r="BR31" s="683">
        <v>99.3</v>
      </c>
      <c r="BS31" s="684"/>
      <c r="BT31" s="684"/>
      <c r="BU31" s="684"/>
      <c r="BV31" s="684"/>
      <c r="BW31" s="684"/>
      <c r="BX31" s="685">
        <v>96.4</v>
      </c>
      <c r="BY31" s="684"/>
      <c r="BZ31" s="684"/>
      <c r="CA31" s="684"/>
      <c r="CB31" s="686"/>
      <c r="CD31" s="642"/>
      <c r="CE31" s="643"/>
      <c r="CF31" s="618" t="s">
        <v>318</v>
      </c>
      <c r="CG31" s="619"/>
      <c r="CH31" s="619"/>
      <c r="CI31" s="619"/>
      <c r="CJ31" s="619"/>
      <c r="CK31" s="619"/>
      <c r="CL31" s="619"/>
      <c r="CM31" s="619"/>
      <c r="CN31" s="619"/>
      <c r="CO31" s="619"/>
      <c r="CP31" s="619"/>
      <c r="CQ31" s="620"/>
      <c r="CR31" s="621">
        <v>90030</v>
      </c>
      <c r="CS31" s="634"/>
      <c r="CT31" s="634"/>
      <c r="CU31" s="634"/>
      <c r="CV31" s="634"/>
      <c r="CW31" s="634"/>
      <c r="CX31" s="634"/>
      <c r="CY31" s="635"/>
      <c r="CZ31" s="624">
        <v>0.3</v>
      </c>
      <c r="DA31" s="636"/>
      <c r="DB31" s="636"/>
      <c r="DC31" s="637"/>
      <c r="DD31" s="627">
        <v>76894</v>
      </c>
      <c r="DE31" s="634"/>
      <c r="DF31" s="634"/>
      <c r="DG31" s="634"/>
      <c r="DH31" s="634"/>
      <c r="DI31" s="634"/>
      <c r="DJ31" s="634"/>
      <c r="DK31" s="635"/>
      <c r="DL31" s="627">
        <v>76894</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319</v>
      </c>
      <c r="C32" s="619"/>
      <c r="D32" s="619"/>
      <c r="E32" s="619"/>
      <c r="F32" s="619"/>
      <c r="G32" s="619"/>
      <c r="H32" s="619"/>
      <c r="I32" s="619"/>
      <c r="J32" s="619"/>
      <c r="K32" s="619"/>
      <c r="L32" s="619"/>
      <c r="M32" s="619"/>
      <c r="N32" s="619"/>
      <c r="O32" s="619"/>
      <c r="P32" s="619"/>
      <c r="Q32" s="620"/>
      <c r="R32" s="621">
        <v>3002152</v>
      </c>
      <c r="S32" s="622"/>
      <c r="T32" s="622"/>
      <c r="U32" s="622"/>
      <c r="V32" s="622"/>
      <c r="W32" s="622"/>
      <c r="X32" s="622"/>
      <c r="Y32" s="623"/>
      <c r="Z32" s="659">
        <v>9.6</v>
      </c>
      <c r="AA32" s="659"/>
      <c r="AB32" s="659"/>
      <c r="AC32" s="659"/>
      <c r="AD32" s="660" t="s">
        <v>131</v>
      </c>
      <c r="AE32" s="660"/>
      <c r="AF32" s="660"/>
      <c r="AG32" s="660"/>
      <c r="AH32" s="660"/>
      <c r="AI32" s="660"/>
      <c r="AJ32" s="660"/>
      <c r="AK32" s="660"/>
      <c r="AL32" s="624" t="s">
        <v>239</v>
      </c>
      <c r="AM32" s="625"/>
      <c r="AN32" s="625"/>
      <c r="AO32" s="661"/>
      <c r="AP32" s="662"/>
      <c r="AQ32" s="663"/>
      <c r="AR32" s="663"/>
      <c r="AS32" s="663"/>
      <c r="AT32" s="696"/>
      <c r="AU32" s="214" t="s">
        <v>320</v>
      </c>
      <c r="AX32" s="618" t="s">
        <v>321</v>
      </c>
      <c r="AY32" s="619"/>
      <c r="AZ32" s="619"/>
      <c r="BA32" s="619"/>
      <c r="BB32" s="619"/>
      <c r="BC32" s="619"/>
      <c r="BD32" s="619"/>
      <c r="BE32" s="619"/>
      <c r="BF32" s="620"/>
      <c r="BG32" s="687">
        <v>99.1</v>
      </c>
      <c r="BH32" s="634"/>
      <c r="BI32" s="634"/>
      <c r="BJ32" s="634"/>
      <c r="BK32" s="634"/>
      <c r="BL32" s="634"/>
      <c r="BM32" s="625">
        <v>96.9</v>
      </c>
      <c r="BN32" s="634"/>
      <c r="BO32" s="634"/>
      <c r="BP32" s="634"/>
      <c r="BQ32" s="657"/>
      <c r="BR32" s="687">
        <v>99.2</v>
      </c>
      <c r="BS32" s="634"/>
      <c r="BT32" s="634"/>
      <c r="BU32" s="634"/>
      <c r="BV32" s="634"/>
      <c r="BW32" s="634"/>
      <c r="BX32" s="625">
        <v>97.1</v>
      </c>
      <c r="BY32" s="634"/>
      <c r="BZ32" s="634"/>
      <c r="CA32" s="634"/>
      <c r="CB32" s="657"/>
      <c r="CD32" s="644"/>
      <c r="CE32" s="645"/>
      <c r="CF32" s="618" t="s">
        <v>322</v>
      </c>
      <c r="CG32" s="619"/>
      <c r="CH32" s="619"/>
      <c r="CI32" s="619"/>
      <c r="CJ32" s="619"/>
      <c r="CK32" s="619"/>
      <c r="CL32" s="619"/>
      <c r="CM32" s="619"/>
      <c r="CN32" s="619"/>
      <c r="CO32" s="619"/>
      <c r="CP32" s="619"/>
      <c r="CQ32" s="620"/>
      <c r="CR32" s="621" t="s">
        <v>239</v>
      </c>
      <c r="CS32" s="622"/>
      <c r="CT32" s="622"/>
      <c r="CU32" s="622"/>
      <c r="CV32" s="622"/>
      <c r="CW32" s="622"/>
      <c r="CX32" s="622"/>
      <c r="CY32" s="623"/>
      <c r="CZ32" s="624" t="s">
        <v>239</v>
      </c>
      <c r="DA32" s="636"/>
      <c r="DB32" s="636"/>
      <c r="DC32" s="637"/>
      <c r="DD32" s="627" t="s">
        <v>131</v>
      </c>
      <c r="DE32" s="622"/>
      <c r="DF32" s="622"/>
      <c r="DG32" s="622"/>
      <c r="DH32" s="622"/>
      <c r="DI32" s="622"/>
      <c r="DJ32" s="622"/>
      <c r="DK32" s="623"/>
      <c r="DL32" s="627" t="s">
        <v>239</v>
      </c>
      <c r="DM32" s="622"/>
      <c r="DN32" s="622"/>
      <c r="DO32" s="622"/>
      <c r="DP32" s="622"/>
      <c r="DQ32" s="622"/>
      <c r="DR32" s="622"/>
      <c r="DS32" s="622"/>
      <c r="DT32" s="622"/>
      <c r="DU32" s="622"/>
      <c r="DV32" s="623"/>
      <c r="DW32" s="624" t="s">
        <v>239</v>
      </c>
      <c r="DX32" s="636"/>
      <c r="DY32" s="636"/>
      <c r="DZ32" s="636"/>
      <c r="EA32" s="636"/>
      <c r="EB32" s="636"/>
      <c r="EC32" s="648"/>
    </row>
    <row r="33" spans="2:133" ht="11.25" customHeight="1">
      <c r="B33" s="618" t="s">
        <v>323</v>
      </c>
      <c r="C33" s="619"/>
      <c r="D33" s="619"/>
      <c r="E33" s="619"/>
      <c r="F33" s="619"/>
      <c r="G33" s="619"/>
      <c r="H33" s="619"/>
      <c r="I33" s="619"/>
      <c r="J33" s="619"/>
      <c r="K33" s="619"/>
      <c r="L33" s="619"/>
      <c r="M33" s="619"/>
      <c r="N33" s="619"/>
      <c r="O33" s="619"/>
      <c r="P33" s="619"/>
      <c r="Q33" s="620"/>
      <c r="R33" s="621">
        <v>139270</v>
      </c>
      <c r="S33" s="622"/>
      <c r="T33" s="622"/>
      <c r="U33" s="622"/>
      <c r="V33" s="622"/>
      <c r="W33" s="622"/>
      <c r="X33" s="622"/>
      <c r="Y33" s="623"/>
      <c r="Z33" s="659">
        <v>0.4</v>
      </c>
      <c r="AA33" s="659"/>
      <c r="AB33" s="659"/>
      <c r="AC33" s="659"/>
      <c r="AD33" s="660">
        <v>88651</v>
      </c>
      <c r="AE33" s="660"/>
      <c r="AF33" s="660"/>
      <c r="AG33" s="660"/>
      <c r="AH33" s="660"/>
      <c r="AI33" s="660"/>
      <c r="AJ33" s="660"/>
      <c r="AK33" s="660"/>
      <c r="AL33" s="624">
        <v>0.5</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99.3</v>
      </c>
      <c r="BH33" s="606"/>
      <c r="BI33" s="606"/>
      <c r="BJ33" s="606"/>
      <c r="BK33" s="606"/>
      <c r="BL33" s="606"/>
      <c r="BM33" s="652">
        <v>96.2</v>
      </c>
      <c r="BN33" s="606"/>
      <c r="BO33" s="606"/>
      <c r="BP33" s="606"/>
      <c r="BQ33" s="669"/>
      <c r="BR33" s="682">
        <v>99.4</v>
      </c>
      <c r="BS33" s="606"/>
      <c r="BT33" s="606"/>
      <c r="BU33" s="606"/>
      <c r="BV33" s="606"/>
      <c r="BW33" s="606"/>
      <c r="BX33" s="652">
        <v>95.5</v>
      </c>
      <c r="BY33" s="606"/>
      <c r="BZ33" s="606"/>
      <c r="CA33" s="606"/>
      <c r="CB33" s="669"/>
      <c r="CD33" s="618" t="s">
        <v>325</v>
      </c>
      <c r="CE33" s="619"/>
      <c r="CF33" s="619"/>
      <c r="CG33" s="619"/>
      <c r="CH33" s="619"/>
      <c r="CI33" s="619"/>
      <c r="CJ33" s="619"/>
      <c r="CK33" s="619"/>
      <c r="CL33" s="619"/>
      <c r="CM33" s="619"/>
      <c r="CN33" s="619"/>
      <c r="CO33" s="619"/>
      <c r="CP33" s="619"/>
      <c r="CQ33" s="620"/>
      <c r="CR33" s="621">
        <v>10660149</v>
      </c>
      <c r="CS33" s="634"/>
      <c r="CT33" s="634"/>
      <c r="CU33" s="634"/>
      <c r="CV33" s="634"/>
      <c r="CW33" s="634"/>
      <c r="CX33" s="634"/>
      <c r="CY33" s="635"/>
      <c r="CZ33" s="624">
        <v>36</v>
      </c>
      <c r="DA33" s="636"/>
      <c r="DB33" s="636"/>
      <c r="DC33" s="637"/>
      <c r="DD33" s="627">
        <v>8155167</v>
      </c>
      <c r="DE33" s="634"/>
      <c r="DF33" s="634"/>
      <c r="DG33" s="634"/>
      <c r="DH33" s="634"/>
      <c r="DI33" s="634"/>
      <c r="DJ33" s="634"/>
      <c r="DK33" s="635"/>
      <c r="DL33" s="627">
        <v>5537237</v>
      </c>
      <c r="DM33" s="634"/>
      <c r="DN33" s="634"/>
      <c r="DO33" s="634"/>
      <c r="DP33" s="634"/>
      <c r="DQ33" s="634"/>
      <c r="DR33" s="634"/>
      <c r="DS33" s="634"/>
      <c r="DT33" s="634"/>
      <c r="DU33" s="634"/>
      <c r="DV33" s="635"/>
      <c r="DW33" s="624">
        <v>33.6</v>
      </c>
      <c r="DX33" s="636"/>
      <c r="DY33" s="636"/>
      <c r="DZ33" s="636"/>
      <c r="EA33" s="636"/>
      <c r="EB33" s="636"/>
      <c r="EC33" s="648"/>
    </row>
    <row r="34" spans="2:133" ht="11.25" customHeight="1">
      <c r="B34" s="618" t="s">
        <v>326</v>
      </c>
      <c r="C34" s="619"/>
      <c r="D34" s="619"/>
      <c r="E34" s="619"/>
      <c r="F34" s="619"/>
      <c r="G34" s="619"/>
      <c r="H34" s="619"/>
      <c r="I34" s="619"/>
      <c r="J34" s="619"/>
      <c r="K34" s="619"/>
      <c r="L34" s="619"/>
      <c r="M34" s="619"/>
      <c r="N34" s="619"/>
      <c r="O34" s="619"/>
      <c r="P34" s="619"/>
      <c r="Q34" s="620"/>
      <c r="R34" s="621">
        <v>471636</v>
      </c>
      <c r="S34" s="622"/>
      <c r="T34" s="622"/>
      <c r="U34" s="622"/>
      <c r="V34" s="622"/>
      <c r="W34" s="622"/>
      <c r="X34" s="622"/>
      <c r="Y34" s="623"/>
      <c r="Z34" s="659">
        <v>1.5</v>
      </c>
      <c r="AA34" s="659"/>
      <c r="AB34" s="659"/>
      <c r="AC34" s="659"/>
      <c r="AD34" s="660" t="s">
        <v>131</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2774706</v>
      </c>
      <c r="CS34" s="622"/>
      <c r="CT34" s="622"/>
      <c r="CU34" s="622"/>
      <c r="CV34" s="622"/>
      <c r="CW34" s="622"/>
      <c r="CX34" s="622"/>
      <c r="CY34" s="623"/>
      <c r="CZ34" s="624">
        <v>9.4</v>
      </c>
      <c r="DA34" s="636"/>
      <c r="DB34" s="636"/>
      <c r="DC34" s="637"/>
      <c r="DD34" s="627">
        <v>1933134</v>
      </c>
      <c r="DE34" s="622"/>
      <c r="DF34" s="622"/>
      <c r="DG34" s="622"/>
      <c r="DH34" s="622"/>
      <c r="DI34" s="622"/>
      <c r="DJ34" s="622"/>
      <c r="DK34" s="623"/>
      <c r="DL34" s="627">
        <v>1679948</v>
      </c>
      <c r="DM34" s="622"/>
      <c r="DN34" s="622"/>
      <c r="DO34" s="622"/>
      <c r="DP34" s="622"/>
      <c r="DQ34" s="622"/>
      <c r="DR34" s="622"/>
      <c r="DS34" s="622"/>
      <c r="DT34" s="622"/>
      <c r="DU34" s="622"/>
      <c r="DV34" s="623"/>
      <c r="DW34" s="624">
        <v>10.199999999999999</v>
      </c>
      <c r="DX34" s="636"/>
      <c r="DY34" s="636"/>
      <c r="DZ34" s="636"/>
      <c r="EA34" s="636"/>
      <c r="EB34" s="636"/>
      <c r="EC34" s="648"/>
    </row>
    <row r="35" spans="2:133" ht="11.25" customHeight="1">
      <c r="B35" s="618" t="s">
        <v>328</v>
      </c>
      <c r="C35" s="619"/>
      <c r="D35" s="619"/>
      <c r="E35" s="619"/>
      <c r="F35" s="619"/>
      <c r="G35" s="619"/>
      <c r="H35" s="619"/>
      <c r="I35" s="619"/>
      <c r="J35" s="619"/>
      <c r="K35" s="619"/>
      <c r="L35" s="619"/>
      <c r="M35" s="619"/>
      <c r="N35" s="619"/>
      <c r="O35" s="619"/>
      <c r="P35" s="619"/>
      <c r="Q35" s="620"/>
      <c r="R35" s="621">
        <v>634216</v>
      </c>
      <c r="S35" s="622"/>
      <c r="T35" s="622"/>
      <c r="U35" s="622"/>
      <c r="V35" s="622"/>
      <c r="W35" s="622"/>
      <c r="X35" s="622"/>
      <c r="Y35" s="623"/>
      <c r="Z35" s="659">
        <v>2</v>
      </c>
      <c r="AA35" s="659"/>
      <c r="AB35" s="659"/>
      <c r="AC35" s="659"/>
      <c r="AD35" s="660" t="s">
        <v>239</v>
      </c>
      <c r="AE35" s="660"/>
      <c r="AF35" s="660"/>
      <c r="AG35" s="660"/>
      <c r="AH35" s="660"/>
      <c r="AI35" s="660"/>
      <c r="AJ35" s="660"/>
      <c r="AK35" s="660"/>
      <c r="AL35" s="624" t="s">
        <v>239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116867</v>
      </c>
      <c r="CS35" s="634"/>
      <c r="CT35" s="634"/>
      <c r="CU35" s="634"/>
      <c r="CV35" s="634"/>
      <c r="CW35" s="634"/>
      <c r="CX35" s="634"/>
      <c r="CY35" s="635"/>
      <c r="CZ35" s="624">
        <v>0.4</v>
      </c>
      <c r="DA35" s="636"/>
      <c r="DB35" s="636"/>
      <c r="DC35" s="637"/>
      <c r="DD35" s="627">
        <v>77069</v>
      </c>
      <c r="DE35" s="634"/>
      <c r="DF35" s="634"/>
      <c r="DG35" s="634"/>
      <c r="DH35" s="634"/>
      <c r="DI35" s="634"/>
      <c r="DJ35" s="634"/>
      <c r="DK35" s="635"/>
      <c r="DL35" s="627">
        <v>77069</v>
      </c>
      <c r="DM35" s="634"/>
      <c r="DN35" s="634"/>
      <c r="DO35" s="634"/>
      <c r="DP35" s="634"/>
      <c r="DQ35" s="634"/>
      <c r="DR35" s="634"/>
      <c r="DS35" s="634"/>
      <c r="DT35" s="634"/>
      <c r="DU35" s="634"/>
      <c r="DV35" s="635"/>
      <c r="DW35" s="624">
        <v>0.5</v>
      </c>
      <c r="DX35" s="636"/>
      <c r="DY35" s="636"/>
      <c r="DZ35" s="636"/>
      <c r="EA35" s="636"/>
      <c r="EB35" s="636"/>
      <c r="EC35" s="648"/>
    </row>
    <row r="36" spans="2:133" ht="11.25" customHeight="1">
      <c r="B36" s="618" t="s">
        <v>332</v>
      </c>
      <c r="C36" s="619"/>
      <c r="D36" s="619"/>
      <c r="E36" s="619"/>
      <c r="F36" s="619"/>
      <c r="G36" s="619"/>
      <c r="H36" s="619"/>
      <c r="I36" s="619"/>
      <c r="J36" s="619"/>
      <c r="K36" s="619"/>
      <c r="L36" s="619"/>
      <c r="M36" s="619"/>
      <c r="N36" s="619"/>
      <c r="O36" s="619"/>
      <c r="P36" s="619"/>
      <c r="Q36" s="620"/>
      <c r="R36" s="621">
        <v>1548256</v>
      </c>
      <c r="S36" s="622"/>
      <c r="T36" s="622"/>
      <c r="U36" s="622"/>
      <c r="V36" s="622"/>
      <c r="W36" s="622"/>
      <c r="X36" s="622"/>
      <c r="Y36" s="623"/>
      <c r="Z36" s="659">
        <v>4.9000000000000004</v>
      </c>
      <c r="AA36" s="659"/>
      <c r="AB36" s="659"/>
      <c r="AC36" s="659"/>
      <c r="AD36" s="660" t="s">
        <v>131</v>
      </c>
      <c r="AE36" s="660"/>
      <c r="AF36" s="660"/>
      <c r="AG36" s="660"/>
      <c r="AH36" s="660"/>
      <c r="AI36" s="660"/>
      <c r="AJ36" s="660"/>
      <c r="AK36" s="660"/>
      <c r="AL36" s="624" t="s">
        <v>131</v>
      </c>
      <c r="AM36" s="625"/>
      <c r="AN36" s="625"/>
      <c r="AO36" s="661"/>
      <c r="AP36" s="222"/>
      <c r="AQ36" s="670" t="s">
        <v>333</v>
      </c>
      <c r="AR36" s="671"/>
      <c r="AS36" s="671"/>
      <c r="AT36" s="671"/>
      <c r="AU36" s="671"/>
      <c r="AV36" s="671"/>
      <c r="AW36" s="671"/>
      <c r="AX36" s="671"/>
      <c r="AY36" s="672"/>
      <c r="AZ36" s="676">
        <v>4174540</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134158</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4135102</v>
      </c>
      <c r="CS36" s="622"/>
      <c r="CT36" s="622"/>
      <c r="CU36" s="622"/>
      <c r="CV36" s="622"/>
      <c r="CW36" s="622"/>
      <c r="CX36" s="622"/>
      <c r="CY36" s="623"/>
      <c r="CZ36" s="624">
        <v>14</v>
      </c>
      <c r="DA36" s="636"/>
      <c r="DB36" s="636"/>
      <c r="DC36" s="637"/>
      <c r="DD36" s="627">
        <v>3289576</v>
      </c>
      <c r="DE36" s="622"/>
      <c r="DF36" s="622"/>
      <c r="DG36" s="622"/>
      <c r="DH36" s="622"/>
      <c r="DI36" s="622"/>
      <c r="DJ36" s="622"/>
      <c r="DK36" s="623"/>
      <c r="DL36" s="627">
        <v>1729341</v>
      </c>
      <c r="DM36" s="622"/>
      <c r="DN36" s="622"/>
      <c r="DO36" s="622"/>
      <c r="DP36" s="622"/>
      <c r="DQ36" s="622"/>
      <c r="DR36" s="622"/>
      <c r="DS36" s="622"/>
      <c r="DT36" s="622"/>
      <c r="DU36" s="622"/>
      <c r="DV36" s="623"/>
      <c r="DW36" s="624">
        <v>10.5</v>
      </c>
      <c r="DX36" s="636"/>
      <c r="DY36" s="636"/>
      <c r="DZ36" s="636"/>
      <c r="EA36" s="636"/>
      <c r="EB36" s="636"/>
      <c r="EC36" s="648"/>
    </row>
    <row r="37" spans="2:133" ht="11.25" customHeight="1">
      <c r="B37" s="618" t="s">
        <v>336</v>
      </c>
      <c r="C37" s="619"/>
      <c r="D37" s="619"/>
      <c r="E37" s="619"/>
      <c r="F37" s="619"/>
      <c r="G37" s="619"/>
      <c r="H37" s="619"/>
      <c r="I37" s="619"/>
      <c r="J37" s="619"/>
      <c r="K37" s="619"/>
      <c r="L37" s="619"/>
      <c r="M37" s="619"/>
      <c r="N37" s="619"/>
      <c r="O37" s="619"/>
      <c r="P37" s="619"/>
      <c r="Q37" s="620"/>
      <c r="R37" s="621">
        <v>162291</v>
      </c>
      <c r="S37" s="622"/>
      <c r="T37" s="622"/>
      <c r="U37" s="622"/>
      <c r="V37" s="622"/>
      <c r="W37" s="622"/>
      <c r="X37" s="622"/>
      <c r="Y37" s="623"/>
      <c r="Z37" s="659">
        <v>0.5</v>
      </c>
      <c r="AA37" s="659"/>
      <c r="AB37" s="659"/>
      <c r="AC37" s="659"/>
      <c r="AD37" s="660">
        <v>91</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892758</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22175</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436560</v>
      </c>
      <c r="CS37" s="634"/>
      <c r="CT37" s="634"/>
      <c r="CU37" s="634"/>
      <c r="CV37" s="634"/>
      <c r="CW37" s="634"/>
      <c r="CX37" s="634"/>
      <c r="CY37" s="635"/>
      <c r="CZ37" s="624">
        <v>1.5</v>
      </c>
      <c r="DA37" s="636"/>
      <c r="DB37" s="636"/>
      <c r="DC37" s="637"/>
      <c r="DD37" s="627">
        <v>436560</v>
      </c>
      <c r="DE37" s="634"/>
      <c r="DF37" s="634"/>
      <c r="DG37" s="634"/>
      <c r="DH37" s="634"/>
      <c r="DI37" s="634"/>
      <c r="DJ37" s="634"/>
      <c r="DK37" s="635"/>
      <c r="DL37" s="627">
        <v>381970</v>
      </c>
      <c r="DM37" s="634"/>
      <c r="DN37" s="634"/>
      <c r="DO37" s="634"/>
      <c r="DP37" s="634"/>
      <c r="DQ37" s="634"/>
      <c r="DR37" s="634"/>
      <c r="DS37" s="634"/>
      <c r="DT37" s="634"/>
      <c r="DU37" s="634"/>
      <c r="DV37" s="635"/>
      <c r="DW37" s="624">
        <v>2.2999999999999998</v>
      </c>
      <c r="DX37" s="636"/>
      <c r="DY37" s="636"/>
      <c r="DZ37" s="636"/>
      <c r="EA37" s="636"/>
      <c r="EB37" s="636"/>
      <c r="EC37" s="648"/>
    </row>
    <row r="38" spans="2:133" ht="11.25" customHeight="1">
      <c r="B38" s="618" t="s">
        <v>340</v>
      </c>
      <c r="C38" s="619"/>
      <c r="D38" s="619"/>
      <c r="E38" s="619"/>
      <c r="F38" s="619"/>
      <c r="G38" s="619"/>
      <c r="H38" s="619"/>
      <c r="I38" s="619"/>
      <c r="J38" s="619"/>
      <c r="K38" s="619"/>
      <c r="L38" s="619"/>
      <c r="M38" s="619"/>
      <c r="N38" s="619"/>
      <c r="O38" s="619"/>
      <c r="P38" s="619"/>
      <c r="Q38" s="620"/>
      <c r="R38" s="621">
        <v>1293100</v>
      </c>
      <c r="S38" s="622"/>
      <c r="T38" s="622"/>
      <c r="U38" s="622"/>
      <c r="V38" s="622"/>
      <c r="W38" s="622"/>
      <c r="X38" s="622"/>
      <c r="Y38" s="623"/>
      <c r="Z38" s="659">
        <v>4.0999999999999996</v>
      </c>
      <c r="AA38" s="659"/>
      <c r="AB38" s="659"/>
      <c r="AC38" s="659"/>
      <c r="AD38" s="660" t="s">
        <v>239</v>
      </c>
      <c r="AE38" s="660"/>
      <c r="AF38" s="660"/>
      <c r="AG38" s="660"/>
      <c r="AH38" s="660"/>
      <c r="AI38" s="660"/>
      <c r="AJ38" s="660"/>
      <c r="AK38" s="660"/>
      <c r="AL38" s="624" t="s">
        <v>131</v>
      </c>
      <c r="AM38" s="625"/>
      <c r="AN38" s="625"/>
      <c r="AO38" s="661"/>
      <c r="AQ38" s="654" t="s">
        <v>341</v>
      </c>
      <c r="AR38" s="655"/>
      <c r="AS38" s="655"/>
      <c r="AT38" s="655"/>
      <c r="AU38" s="655"/>
      <c r="AV38" s="655"/>
      <c r="AW38" s="655"/>
      <c r="AX38" s="655"/>
      <c r="AY38" s="656"/>
      <c r="AZ38" s="621">
        <v>619203</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7979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2605198</v>
      </c>
      <c r="CS38" s="622"/>
      <c r="CT38" s="622"/>
      <c r="CU38" s="622"/>
      <c r="CV38" s="622"/>
      <c r="CW38" s="622"/>
      <c r="CX38" s="622"/>
      <c r="CY38" s="623"/>
      <c r="CZ38" s="624">
        <v>8.8000000000000007</v>
      </c>
      <c r="DA38" s="636"/>
      <c r="DB38" s="636"/>
      <c r="DC38" s="637"/>
      <c r="DD38" s="627">
        <v>2030951</v>
      </c>
      <c r="DE38" s="622"/>
      <c r="DF38" s="622"/>
      <c r="DG38" s="622"/>
      <c r="DH38" s="622"/>
      <c r="DI38" s="622"/>
      <c r="DJ38" s="622"/>
      <c r="DK38" s="623"/>
      <c r="DL38" s="627">
        <v>1911152</v>
      </c>
      <c r="DM38" s="622"/>
      <c r="DN38" s="622"/>
      <c r="DO38" s="622"/>
      <c r="DP38" s="622"/>
      <c r="DQ38" s="622"/>
      <c r="DR38" s="622"/>
      <c r="DS38" s="622"/>
      <c r="DT38" s="622"/>
      <c r="DU38" s="622"/>
      <c r="DV38" s="623"/>
      <c r="DW38" s="624">
        <v>11.6</v>
      </c>
      <c r="DX38" s="636"/>
      <c r="DY38" s="636"/>
      <c r="DZ38" s="636"/>
      <c r="EA38" s="636"/>
      <c r="EB38" s="636"/>
      <c r="EC38" s="648"/>
    </row>
    <row r="39" spans="2:133" ht="11.25" customHeight="1">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239</v>
      </c>
      <c r="AM39" s="625"/>
      <c r="AN39" s="625"/>
      <c r="AO39" s="661"/>
      <c r="AQ39" s="654" t="s">
        <v>345</v>
      </c>
      <c r="AR39" s="655"/>
      <c r="AS39" s="655"/>
      <c r="AT39" s="655"/>
      <c r="AU39" s="655"/>
      <c r="AV39" s="655"/>
      <c r="AW39" s="655"/>
      <c r="AX39" s="655"/>
      <c r="AY39" s="656"/>
      <c r="AZ39" s="621">
        <v>28700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12163</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888549</v>
      </c>
      <c r="CS39" s="634"/>
      <c r="CT39" s="634"/>
      <c r="CU39" s="634"/>
      <c r="CV39" s="634"/>
      <c r="CW39" s="634"/>
      <c r="CX39" s="634"/>
      <c r="CY39" s="635"/>
      <c r="CZ39" s="624">
        <v>3</v>
      </c>
      <c r="DA39" s="636"/>
      <c r="DB39" s="636"/>
      <c r="DC39" s="637"/>
      <c r="DD39" s="627">
        <v>684710</v>
      </c>
      <c r="DE39" s="634"/>
      <c r="DF39" s="634"/>
      <c r="DG39" s="634"/>
      <c r="DH39" s="634"/>
      <c r="DI39" s="634"/>
      <c r="DJ39" s="634"/>
      <c r="DK39" s="635"/>
      <c r="DL39" s="627" t="s">
        <v>239</v>
      </c>
      <c r="DM39" s="634"/>
      <c r="DN39" s="634"/>
      <c r="DO39" s="634"/>
      <c r="DP39" s="634"/>
      <c r="DQ39" s="634"/>
      <c r="DR39" s="634"/>
      <c r="DS39" s="634"/>
      <c r="DT39" s="634"/>
      <c r="DU39" s="634"/>
      <c r="DV39" s="635"/>
      <c r="DW39" s="624" t="s">
        <v>131</v>
      </c>
      <c r="DX39" s="636"/>
      <c r="DY39" s="636"/>
      <c r="DZ39" s="636"/>
      <c r="EA39" s="636"/>
      <c r="EB39" s="636"/>
      <c r="EC39" s="648"/>
    </row>
    <row r="40" spans="2:133" ht="11.25" customHeight="1">
      <c r="B40" s="618" t="s">
        <v>348</v>
      </c>
      <c r="C40" s="619"/>
      <c r="D40" s="619"/>
      <c r="E40" s="619"/>
      <c r="F40" s="619"/>
      <c r="G40" s="619"/>
      <c r="H40" s="619"/>
      <c r="I40" s="619"/>
      <c r="J40" s="619"/>
      <c r="K40" s="619"/>
      <c r="L40" s="619"/>
      <c r="M40" s="619"/>
      <c r="N40" s="619"/>
      <c r="O40" s="619"/>
      <c r="P40" s="619"/>
      <c r="Q40" s="620"/>
      <c r="R40" s="621">
        <v>205000</v>
      </c>
      <c r="S40" s="622"/>
      <c r="T40" s="622"/>
      <c r="U40" s="622"/>
      <c r="V40" s="622"/>
      <c r="W40" s="622"/>
      <c r="X40" s="622"/>
      <c r="Y40" s="623"/>
      <c r="Z40" s="659">
        <v>0.7</v>
      </c>
      <c r="AA40" s="659"/>
      <c r="AB40" s="659"/>
      <c r="AC40" s="659"/>
      <c r="AD40" s="660" t="s">
        <v>131</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v>28681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87</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139727</v>
      </c>
      <c r="CS40" s="622"/>
      <c r="CT40" s="622"/>
      <c r="CU40" s="622"/>
      <c r="CV40" s="622"/>
      <c r="CW40" s="622"/>
      <c r="CX40" s="622"/>
      <c r="CY40" s="623"/>
      <c r="CZ40" s="624">
        <v>0.5</v>
      </c>
      <c r="DA40" s="636"/>
      <c r="DB40" s="636"/>
      <c r="DC40" s="637"/>
      <c r="DD40" s="627">
        <v>139727</v>
      </c>
      <c r="DE40" s="622"/>
      <c r="DF40" s="622"/>
      <c r="DG40" s="622"/>
      <c r="DH40" s="622"/>
      <c r="DI40" s="622"/>
      <c r="DJ40" s="622"/>
      <c r="DK40" s="623"/>
      <c r="DL40" s="627">
        <v>139727</v>
      </c>
      <c r="DM40" s="622"/>
      <c r="DN40" s="622"/>
      <c r="DO40" s="622"/>
      <c r="DP40" s="622"/>
      <c r="DQ40" s="622"/>
      <c r="DR40" s="622"/>
      <c r="DS40" s="622"/>
      <c r="DT40" s="622"/>
      <c r="DU40" s="622"/>
      <c r="DV40" s="623"/>
      <c r="DW40" s="624">
        <v>0.8</v>
      </c>
      <c r="DX40" s="636"/>
      <c r="DY40" s="636"/>
      <c r="DZ40" s="636"/>
      <c r="EA40" s="636"/>
      <c r="EB40" s="636"/>
      <c r="EC40" s="648"/>
    </row>
    <row r="41" spans="2:133" ht="11.25" customHeight="1">
      <c r="B41" s="602" t="s">
        <v>353</v>
      </c>
      <c r="C41" s="603"/>
      <c r="D41" s="603"/>
      <c r="E41" s="603"/>
      <c r="F41" s="603"/>
      <c r="G41" s="603"/>
      <c r="H41" s="603"/>
      <c r="I41" s="603"/>
      <c r="J41" s="603"/>
      <c r="K41" s="603"/>
      <c r="L41" s="603"/>
      <c r="M41" s="603"/>
      <c r="N41" s="603"/>
      <c r="O41" s="603"/>
      <c r="P41" s="603"/>
      <c r="Q41" s="604"/>
      <c r="R41" s="605">
        <v>31389517</v>
      </c>
      <c r="S41" s="646"/>
      <c r="T41" s="646"/>
      <c r="U41" s="646"/>
      <c r="V41" s="646"/>
      <c r="W41" s="646"/>
      <c r="X41" s="646"/>
      <c r="Y41" s="649"/>
      <c r="Z41" s="650">
        <v>100</v>
      </c>
      <c r="AA41" s="650"/>
      <c r="AB41" s="650"/>
      <c r="AC41" s="650"/>
      <c r="AD41" s="651">
        <v>16258308</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638071</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356</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356</v>
      </c>
      <c r="DA41" s="636"/>
      <c r="DB41" s="636"/>
      <c r="DC41" s="637"/>
      <c r="DD41" s="627" t="s">
        <v>356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358</v>
      </c>
      <c r="AR42" s="667"/>
      <c r="AS42" s="667"/>
      <c r="AT42" s="667"/>
      <c r="AU42" s="667"/>
      <c r="AV42" s="667"/>
      <c r="AW42" s="667"/>
      <c r="AX42" s="667"/>
      <c r="AY42" s="668"/>
      <c r="AZ42" s="605">
        <v>1967127</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427</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3737284</v>
      </c>
      <c r="CS42" s="634"/>
      <c r="CT42" s="634"/>
      <c r="CU42" s="634"/>
      <c r="CV42" s="634"/>
      <c r="CW42" s="634"/>
      <c r="CX42" s="634"/>
      <c r="CY42" s="635"/>
      <c r="CZ42" s="624">
        <v>12.6</v>
      </c>
      <c r="DA42" s="636"/>
      <c r="DB42" s="636"/>
      <c r="DC42" s="637"/>
      <c r="DD42" s="627">
        <v>903636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361</v>
      </c>
      <c r="CD43" s="618" t="s">
        <v>362</v>
      </c>
      <c r="CE43" s="619"/>
      <c r="CF43" s="619"/>
      <c r="CG43" s="619"/>
      <c r="CH43" s="619"/>
      <c r="CI43" s="619"/>
      <c r="CJ43" s="619"/>
      <c r="CK43" s="619"/>
      <c r="CL43" s="619"/>
      <c r="CM43" s="619"/>
      <c r="CN43" s="619"/>
      <c r="CO43" s="619"/>
      <c r="CP43" s="619"/>
      <c r="CQ43" s="620"/>
      <c r="CR43" s="621">
        <v>289817</v>
      </c>
      <c r="CS43" s="634"/>
      <c r="CT43" s="634"/>
      <c r="CU43" s="634"/>
      <c r="CV43" s="634"/>
      <c r="CW43" s="634"/>
      <c r="CX43" s="634"/>
      <c r="CY43" s="635"/>
      <c r="CZ43" s="624">
        <v>1</v>
      </c>
      <c r="DA43" s="636"/>
      <c r="DB43" s="636"/>
      <c r="DC43" s="637"/>
      <c r="DD43" s="627">
        <v>289817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364</v>
      </c>
      <c r="CG44" s="619"/>
      <c r="CH44" s="619"/>
      <c r="CI44" s="619"/>
      <c r="CJ44" s="619"/>
      <c r="CK44" s="619"/>
      <c r="CL44" s="619"/>
      <c r="CM44" s="619"/>
      <c r="CN44" s="619"/>
      <c r="CO44" s="619"/>
      <c r="CP44" s="619"/>
      <c r="CQ44" s="620"/>
      <c r="CR44" s="621">
        <v>3337840</v>
      </c>
      <c r="CS44" s="622"/>
      <c r="CT44" s="622"/>
      <c r="CU44" s="622"/>
      <c r="CV44" s="622"/>
      <c r="CW44" s="622"/>
      <c r="CX44" s="622"/>
      <c r="CY44" s="623"/>
      <c r="CZ44" s="624">
        <v>11.3</v>
      </c>
      <c r="DA44" s="625"/>
      <c r="DB44" s="625"/>
      <c r="DC44" s="626"/>
      <c r="DD44" s="627">
        <v>836231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1750628</v>
      </c>
      <c r="CS45" s="634"/>
      <c r="CT45" s="634"/>
      <c r="CU45" s="634"/>
      <c r="CV45" s="634"/>
      <c r="CW45" s="634"/>
      <c r="CX45" s="634"/>
      <c r="CY45" s="635"/>
      <c r="CZ45" s="624">
        <v>5.9</v>
      </c>
      <c r="DA45" s="636"/>
      <c r="DB45" s="636"/>
      <c r="DC45" s="637"/>
      <c r="DD45" s="627">
        <v>88855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367</v>
      </c>
      <c r="CG46" s="619"/>
      <c r="CH46" s="619"/>
      <c r="CI46" s="619"/>
      <c r="CJ46" s="619"/>
      <c r="CK46" s="619"/>
      <c r="CL46" s="619"/>
      <c r="CM46" s="619"/>
      <c r="CN46" s="619"/>
      <c r="CO46" s="619"/>
      <c r="CP46" s="619"/>
      <c r="CQ46" s="620"/>
      <c r="CR46" s="621">
        <v>1492779</v>
      </c>
      <c r="CS46" s="622"/>
      <c r="CT46" s="622"/>
      <c r="CU46" s="622"/>
      <c r="CV46" s="622"/>
      <c r="CW46" s="622"/>
      <c r="CX46" s="622"/>
      <c r="CY46" s="623"/>
      <c r="CZ46" s="624">
        <v>5</v>
      </c>
      <c r="DA46" s="625"/>
      <c r="DB46" s="625"/>
      <c r="DC46" s="626"/>
      <c r="DD46" s="627">
        <v>709943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368</v>
      </c>
      <c r="CG47" s="619"/>
      <c r="CH47" s="619"/>
      <c r="CI47" s="619"/>
      <c r="CJ47" s="619"/>
      <c r="CK47" s="619"/>
      <c r="CL47" s="619"/>
      <c r="CM47" s="619"/>
      <c r="CN47" s="619"/>
      <c r="CO47" s="619"/>
      <c r="CP47" s="619"/>
      <c r="CQ47" s="620"/>
      <c r="CR47" s="621">
        <v>399444</v>
      </c>
      <c r="CS47" s="634"/>
      <c r="CT47" s="634"/>
      <c r="CU47" s="634"/>
      <c r="CV47" s="634"/>
      <c r="CW47" s="634"/>
      <c r="CX47" s="634"/>
      <c r="CY47" s="635"/>
      <c r="CZ47" s="624">
        <v>1.3</v>
      </c>
      <c r="DA47" s="636"/>
      <c r="DB47" s="636"/>
      <c r="DC47" s="637"/>
      <c r="DD47" s="627">
        <v>67405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369</v>
      </c>
      <c r="CG48" s="619"/>
      <c r="CH48" s="619"/>
      <c r="CI48" s="619"/>
      <c r="CJ48" s="619"/>
      <c r="CK48" s="619"/>
      <c r="CL48" s="619"/>
      <c r="CM48" s="619"/>
      <c r="CN48" s="619"/>
      <c r="CO48" s="619"/>
      <c r="CP48" s="619"/>
      <c r="CQ48" s="620"/>
      <c r="CR48" s="621" t="s">
        <v>356</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370</v>
      </c>
      <c r="CE49" s="603"/>
      <c r="CF49" s="603"/>
      <c r="CG49" s="603"/>
      <c r="CH49" s="603"/>
      <c r="CI49" s="603"/>
      <c r="CJ49" s="603"/>
      <c r="CK49" s="603"/>
      <c r="CL49" s="603"/>
      <c r="CM49" s="603"/>
      <c r="CN49" s="603"/>
      <c r="CO49" s="603"/>
      <c r="CP49" s="603"/>
      <c r="CQ49" s="604"/>
      <c r="CR49" s="605">
        <v>29632397</v>
      </c>
      <c r="CS49" s="606"/>
      <c r="CT49" s="606"/>
      <c r="CU49" s="606"/>
      <c r="CV49" s="606"/>
      <c r="CW49" s="606"/>
      <c r="CX49" s="606"/>
      <c r="CY49" s="607"/>
      <c r="CZ49" s="608">
        <v>100</v>
      </c>
      <c r="DA49" s="609"/>
      <c r="DB49" s="609"/>
      <c r="DC49" s="610"/>
      <c r="DD49" s="611">
        <v>18499912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VlKLn6QI7I8165hJheQHDgvq8T+2gSHKr+K3xPn+53pFiATJ5FXF3zwNF5rIiGdboHf6sQwtozT+ty42whvzQ==" saltValue="d3j11CxAGfd8G2VUUhLw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393</v>
      </c>
      <c r="C7" s="1048"/>
      <c r="D7" s="1048"/>
      <c r="E7" s="1048"/>
      <c r="F7" s="1048"/>
      <c r="G7" s="1048"/>
      <c r="H7" s="1048"/>
      <c r="I7" s="1048"/>
      <c r="J7" s="1048"/>
      <c r="K7" s="1048"/>
      <c r="L7" s="1048"/>
      <c r="M7" s="1048"/>
      <c r="N7" s="1048"/>
      <c r="O7" s="1048"/>
      <c r="P7" s="1049"/>
      <c r="Q7" s="1102">
        <v>31461</v>
      </c>
      <c r="R7" s="1103"/>
      <c r="S7" s="1103"/>
      <c r="T7" s="1103"/>
      <c r="U7" s="1103"/>
      <c r="V7" s="1103">
        <v>29703</v>
      </c>
      <c r="W7" s="1103"/>
      <c r="X7" s="1103"/>
      <c r="Y7" s="1103"/>
      <c r="Z7" s="1103"/>
      <c r="AA7" s="1103">
        <v>1757</v>
      </c>
      <c r="AB7" s="1103"/>
      <c r="AC7" s="1103"/>
      <c r="AD7" s="1103"/>
      <c r="AE7" s="1104"/>
      <c r="AF7" s="1105">
        <v>1444</v>
      </c>
      <c r="AG7" s="1106"/>
      <c r="AH7" s="1106"/>
      <c r="AI7" s="1106"/>
      <c r="AJ7" s="1107"/>
      <c r="AK7" s="1108">
        <v>634</v>
      </c>
      <c r="AL7" s="1109"/>
      <c r="AM7" s="1109"/>
      <c r="AN7" s="1109"/>
      <c r="AO7" s="1109"/>
      <c r="AP7" s="1109">
        <v>22614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395</v>
      </c>
      <c r="B23" s="937" t="s">
        <v>396</v>
      </c>
      <c r="C23" s="938"/>
      <c r="D23" s="938"/>
      <c r="E23" s="938"/>
      <c r="F23" s="938"/>
      <c r="G23" s="938"/>
      <c r="H23" s="938"/>
      <c r="I23" s="938"/>
      <c r="J23" s="938"/>
      <c r="K23" s="938"/>
      <c r="L23" s="938"/>
      <c r="M23" s="938"/>
      <c r="N23" s="938"/>
      <c r="O23" s="938"/>
      <c r="P23" s="948"/>
      <c r="Q23" s="1067">
        <v>31390</v>
      </c>
      <c r="R23" s="1061"/>
      <c r="S23" s="1061"/>
      <c r="T23" s="1061"/>
      <c r="U23" s="1061"/>
      <c r="V23" s="1061">
        <v>29632</v>
      </c>
      <c r="W23" s="1061"/>
      <c r="X23" s="1061"/>
      <c r="Y23" s="1061"/>
      <c r="Z23" s="1061"/>
      <c r="AA23" s="1061">
        <v>1757</v>
      </c>
      <c r="AB23" s="1061"/>
      <c r="AC23" s="1061"/>
      <c r="AD23" s="1061"/>
      <c r="AE23" s="1068"/>
      <c r="AF23" s="1069">
        <v>1444</v>
      </c>
      <c r="AG23" s="1061"/>
      <c r="AH23" s="1061"/>
      <c r="AI23" s="1061"/>
      <c r="AJ23" s="1070"/>
      <c r="AK23" s="1071"/>
      <c r="AL23" s="1072"/>
      <c r="AM23" s="1072"/>
      <c r="AN23" s="1072"/>
      <c r="AO23" s="1072"/>
      <c r="AP23" s="1061">
        <v>22614</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408</v>
      </c>
      <c r="C28" s="1048"/>
      <c r="D28" s="1048"/>
      <c r="E28" s="1048"/>
      <c r="F28" s="1048"/>
      <c r="G28" s="1048"/>
      <c r="H28" s="1048"/>
      <c r="I28" s="1048"/>
      <c r="J28" s="1048"/>
      <c r="K28" s="1048"/>
      <c r="L28" s="1048"/>
      <c r="M28" s="1048"/>
      <c r="N28" s="1048"/>
      <c r="O28" s="1048"/>
      <c r="P28" s="1049"/>
      <c r="Q28" s="1050">
        <v>7544</v>
      </c>
      <c r="R28" s="1051"/>
      <c r="S28" s="1051"/>
      <c r="T28" s="1051"/>
      <c r="U28" s="1051"/>
      <c r="V28" s="1051">
        <v>7410</v>
      </c>
      <c r="W28" s="1051"/>
      <c r="X28" s="1051"/>
      <c r="Y28" s="1051"/>
      <c r="Z28" s="1051"/>
      <c r="AA28" s="1051">
        <v>134</v>
      </c>
      <c r="AB28" s="1051"/>
      <c r="AC28" s="1051"/>
      <c r="AD28" s="1051"/>
      <c r="AE28" s="1052"/>
      <c r="AF28" s="1053">
        <v>134</v>
      </c>
      <c r="AG28" s="1051"/>
      <c r="AH28" s="1051"/>
      <c r="AI28" s="1051"/>
      <c r="AJ28" s="1054"/>
      <c r="AK28" s="1042">
        <v>638</v>
      </c>
      <c r="AL28" s="1043"/>
      <c r="AM28" s="1043"/>
      <c r="AN28" s="1043"/>
      <c r="AO28" s="1043"/>
      <c r="AP28" s="1043" t="s">
        <v>590</v>
      </c>
      <c r="AQ28" s="1043"/>
      <c r="AR28" s="1043"/>
      <c r="AS28" s="1043"/>
      <c r="AT28" s="1043"/>
      <c r="AU28" s="1043" t="s">
        <v>590</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409</v>
      </c>
      <c r="C29" s="1031"/>
      <c r="D29" s="1031"/>
      <c r="E29" s="1031"/>
      <c r="F29" s="1031"/>
      <c r="G29" s="1031"/>
      <c r="H29" s="1031"/>
      <c r="I29" s="1031"/>
      <c r="J29" s="1031"/>
      <c r="K29" s="1031"/>
      <c r="L29" s="1031"/>
      <c r="M29" s="1031"/>
      <c r="N29" s="1031"/>
      <c r="O29" s="1031"/>
      <c r="P29" s="1032"/>
      <c r="Q29" s="1038">
        <v>6282</v>
      </c>
      <c r="R29" s="1039"/>
      <c r="S29" s="1039"/>
      <c r="T29" s="1039"/>
      <c r="U29" s="1039"/>
      <c r="V29" s="1039">
        <v>6048</v>
      </c>
      <c r="W29" s="1039"/>
      <c r="X29" s="1039"/>
      <c r="Y29" s="1039"/>
      <c r="Z29" s="1039"/>
      <c r="AA29" s="1039">
        <v>234</v>
      </c>
      <c r="AB29" s="1039"/>
      <c r="AC29" s="1039"/>
      <c r="AD29" s="1039"/>
      <c r="AE29" s="1040"/>
      <c r="AF29" s="1035">
        <v>234</v>
      </c>
      <c r="AG29" s="1036"/>
      <c r="AH29" s="1036"/>
      <c r="AI29" s="1036"/>
      <c r="AJ29" s="1037"/>
      <c r="AK29" s="980">
        <v>1013</v>
      </c>
      <c r="AL29" s="971"/>
      <c r="AM29" s="971"/>
      <c r="AN29" s="971"/>
      <c r="AO29" s="971"/>
      <c r="AP29" s="971" t="s">
        <v>589</v>
      </c>
      <c r="AQ29" s="971"/>
      <c r="AR29" s="971"/>
      <c r="AS29" s="971"/>
      <c r="AT29" s="971"/>
      <c r="AU29" s="971" t="s">
        <v>591</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410</v>
      </c>
      <c r="C30" s="1031"/>
      <c r="D30" s="1031"/>
      <c r="E30" s="1031"/>
      <c r="F30" s="1031"/>
      <c r="G30" s="1031"/>
      <c r="H30" s="1031"/>
      <c r="I30" s="1031"/>
      <c r="J30" s="1031"/>
      <c r="K30" s="1031"/>
      <c r="L30" s="1031"/>
      <c r="M30" s="1031"/>
      <c r="N30" s="1031"/>
      <c r="O30" s="1031"/>
      <c r="P30" s="1032"/>
      <c r="Q30" s="1038">
        <v>820</v>
      </c>
      <c r="R30" s="1039"/>
      <c r="S30" s="1039"/>
      <c r="T30" s="1039"/>
      <c r="U30" s="1039"/>
      <c r="V30" s="1039">
        <v>819</v>
      </c>
      <c r="W30" s="1039"/>
      <c r="X30" s="1039"/>
      <c r="Y30" s="1039"/>
      <c r="Z30" s="1039"/>
      <c r="AA30" s="1039">
        <v>1</v>
      </c>
      <c r="AB30" s="1039"/>
      <c r="AC30" s="1039"/>
      <c r="AD30" s="1039"/>
      <c r="AE30" s="1040"/>
      <c r="AF30" s="1035">
        <v>1</v>
      </c>
      <c r="AG30" s="1036"/>
      <c r="AH30" s="1036"/>
      <c r="AI30" s="1036"/>
      <c r="AJ30" s="1037"/>
      <c r="AK30" s="980">
        <v>262</v>
      </c>
      <c r="AL30" s="971"/>
      <c r="AM30" s="971"/>
      <c r="AN30" s="971"/>
      <c r="AO30" s="971"/>
      <c r="AP30" s="971" t="s">
        <v>591</v>
      </c>
      <c r="AQ30" s="971"/>
      <c r="AR30" s="971"/>
      <c r="AS30" s="971"/>
      <c r="AT30" s="971"/>
      <c r="AU30" s="971" t="s">
        <v>591</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411</v>
      </c>
      <c r="C31" s="1031"/>
      <c r="D31" s="1031"/>
      <c r="E31" s="1031"/>
      <c r="F31" s="1031"/>
      <c r="G31" s="1031"/>
      <c r="H31" s="1031"/>
      <c r="I31" s="1031"/>
      <c r="J31" s="1031"/>
      <c r="K31" s="1031"/>
      <c r="L31" s="1031"/>
      <c r="M31" s="1031"/>
      <c r="N31" s="1031"/>
      <c r="O31" s="1031"/>
      <c r="P31" s="1032"/>
      <c r="Q31" s="1038">
        <v>18</v>
      </c>
      <c r="R31" s="1039"/>
      <c r="S31" s="1039"/>
      <c r="T31" s="1039"/>
      <c r="U31" s="1039"/>
      <c r="V31" s="1039">
        <v>14</v>
      </c>
      <c r="W31" s="1039"/>
      <c r="X31" s="1039"/>
      <c r="Y31" s="1039"/>
      <c r="Z31" s="1039"/>
      <c r="AA31" s="1039">
        <v>4</v>
      </c>
      <c r="AB31" s="1039"/>
      <c r="AC31" s="1039"/>
      <c r="AD31" s="1039"/>
      <c r="AE31" s="1040"/>
      <c r="AF31" s="1035">
        <v>4</v>
      </c>
      <c r="AG31" s="1036"/>
      <c r="AH31" s="1036"/>
      <c r="AI31" s="1036"/>
      <c r="AJ31" s="1037"/>
      <c r="AK31" s="980">
        <v>0</v>
      </c>
      <c r="AL31" s="971"/>
      <c r="AM31" s="971"/>
      <c r="AN31" s="971"/>
      <c r="AO31" s="971"/>
      <c r="AP31" s="971" t="s">
        <v>591</v>
      </c>
      <c r="AQ31" s="971"/>
      <c r="AR31" s="971"/>
      <c r="AS31" s="971"/>
      <c r="AT31" s="971"/>
      <c r="AU31" s="971" t="s">
        <v>591</v>
      </c>
      <c r="AV31" s="971"/>
      <c r="AW31" s="971"/>
      <c r="AX31" s="971"/>
      <c r="AY31" s="971"/>
      <c r="AZ31" s="1041" t="s">
        <v>591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412</v>
      </c>
      <c r="C32" s="1031"/>
      <c r="D32" s="1031"/>
      <c r="E32" s="1031"/>
      <c r="F32" s="1031"/>
      <c r="G32" s="1031"/>
      <c r="H32" s="1031"/>
      <c r="I32" s="1031"/>
      <c r="J32" s="1031"/>
      <c r="K32" s="1031"/>
      <c r="L32" s="1031"/>
      <c r="M32" s="1031"/>
      <c r="N32" s="1031"/>
      <c r="O32" s="1031"/>
      <c r="P32" s="1032"/>
      <c r="Q32" s="1038">
        <v>758</v>
      </c>
      <c r="R32" s="1039"/>
      <c r="S32" s="1039"/>
      <c r="T32" s="1039"/>
      <c r="U32" s="1039"/>
      <c r="V32" s="1039">
        <v>677</v>
      </c>
      <c r="W32" s="1039"/>
      <c r="X32" s="1039"/>
      <c r="Y32" s="1039"/>
      <c r="Z32" s="1039"/>
      <c r="AA32" s="1039">
        <v>81</v>
      </c>
      <c r="AB32" s="1039"/>
      <c r="AC32" s="1039"/>
      <c r="AD32" s="1039"/>
      <c r="AE32" s="1040"/>
      <c r="AF32" s="1035">
        <v>1161</v>
      </c>
      <c r="AG32" s="1036"/>
      <c r="AH32" s="1036"/>
      <c r="AI32" s="1036"/>
      <c r="AJ32" s="1037"/>
      <c r="AK32" s="980">
        <v>57</v>
      </c>
      <c r="AL32" s="971"/>
      <c r="AM32" s="971"/>
      <c r="AN32" s="971"/>
      <c r="AO32" s="971"/>
      <c r="AP32" s="971">
        <v>3310</v>
      </c>
      <c r="AQ32" s="971"/>
      <c r="AR32" s="971"/>
      <c r="AS32" s="971"/>
      <c r="AT32" s="971"/>
      <c r="AU32" s="971">
        <v>291</v>
      </c>
      <c r="AV32" s="971"/>
      <c r="AW32" s="971"/>
      <c r="AX32" s="971"/>
      <c r="AY32" s="971"/>
      <c r="AZ32" s="1041" t="s">
        <v>591</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414</v>
      </c>
      <c r="C33" s="1031"/>
      <c r="D33" s="1031"/>
      <c r="E33" s="1031"/>
      <c r="F33" s="1031"/>
      <c r="G33" s="1031"/>
      <c r="H33" s="1031"/>
      <c r="I33" s="1031"/>
      <c r="J33" s="1031"/>
      <c r="K33" s="1031"/>
      <c r="L33" s="1031"/>
      <c r="M33" s="1031"/>
      <c r="N33" s="1031"/>
      <c r="O33" s="1031"/>
      <c r="P33" s="1032"/>
      <c r="Q33" s="1038">
        <v>6180</v>
      </c>
      <c r="R33" s="1039"/>
      <c r="S33" s="1039"/>
      <c r="T33" s="1039"/>
      <c r="U33" s="1039"/>
      <c r="V33" s="1039">
        <v>5353</v>
      </c>
      <c r="W33" s="1039"/>
      <c r="X33" s="1039"/>
      <c r="Y33" s="1039"/>
      <c r="Z33" s="1039"/>
      <c r="AA33" s="1039">
        <v>827</v>
      </c>
      <c r="AB33" s="1039"/>
      <c r="AC33" s="1039"/>
      <c r="AD33" s="1039"/>
      <c r="AE33" s="1040"/>
      <c r="AF33" s="1035">
        <v>2459</v>
      </c>
      <c r="AG33" s="1036"/>
      <c r="AH33" s="1036"/>
      <c r="AI33" s="1036"/>
      <c r="AJ33" s="1037"/>
      <c r="AK33" s="980">
        <v>614</v>
      </c>
      <c r="AL33" s="971"/>
      <c r="AM33" s="971"/>
      <c r="AN33" s="971"/>
      <c r="AO33" s="971"/>
      <c r="AP33" s="971">
        <v>1328</v>
      </c>
      <c r="AQ33" s="971"/>
      <c r="AR33" s="971"/>
      <c r="AS33" s="971"/>
      <c r="AT33" s="971"/>
      <c r="AU33" s="971">
        <v>830</v>
      </c>
      <c r="AV33" s="971"/>
      <c r="AW33" s="971"/>
      <c r="AX33" s="971"/>
      <c r="AY33" s="971"/>
      <c r="AZ33" s="1041" t="s">
        <v>591</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415</v>
      </c>
      <c r="C34" s="1031"/>
      <c r="D34" s="1031"/>
      <c r="E34" s="1031"/>
      <c r="F34" s="1031"/>
      <c r="G34" s="1031"/>
      <c r="H34" s="1031"/>
      <c r="I34" s="1031"/>
      <c r="J34" s="1031"/>
      <c r="K34" s="1031"/>
      <c r="L34" s="1031"/>
      <c r="M34" s="1031"/>
      <c r="N34" s="1031"/>
      <c r="O34" s="1031"/>
      <c r="P34" s="1032"/>
      <c r="Q34" s="1038">
        <v>1025</v>
      </c>
      <c r="R34" s="1039"/>
      <c r="S34" s="1039"/>
      <c r="T34" s="1039"/>
      <c r="U34" s="1039"/>
      <c r="V34" s="1039">
        <v>978</v>
      </c>
      <c r="W34" s="1039"/>
      <c r="X34" s="1039"/>
      <c r="Y34" s="1039"/>
      <c r="Z34" s="1039"/>
      <c r="AA34" s="1039">
        <v>47</v>
      </c>
      <c r="AB34" s="1039"/>
      <c r="AC34" s="1039"/>
      <c r="AD34" s="1039"/>
      <c r="AE34" s="1040"/>
      <c r="AF34" s="1035">
        <v>133</v>
      </c>
      <c r="AG34" s="1036"/>
      <c r="AH34" s="1036"/>
      <c r="AI34" s="1036"/>
      <c r="AJ34" s="1037"/>
      <c r="AK34" s="980">
        <v>535</v>
      </c>
      <c r="AL34" s="971"/>
      <c r="AM34" s="971"/>
      <c r="AN34" s="971"/>
      <c r="AO34" s="971"/>
      <c r="AP34" s="971">
        <v>5327</v>
      </c>
      <c r="AQ34" s="971"/>
      <c r="AR34" s="971"/>
      <c r="AS34" s="971"/>
      <c r="AT34" s="971"/>
      <c r="AU34" s="971">
        <v>3441</v>
      </c>
      <c r="AV34" s="971"/>
      <c r="AW34" s="971"/>
      <c r="AX34" s="971"/>
      <c r="AY34" s="971"/>
      <c r="AZ34" s="1041" t="s">
        <v>591</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416</v>
      </c>
      <c r="C35" s="1031"/>
      <c r="D35" s="1031"/>
      <c r="E35" s="1031"/>
      <c r="F35" s="1031"/>
      <c r="G35" s="1031"/>
      <c r="H35" s="1031"/>
      <c r="I35" s="1031"/>
      <c r="J35" s="1031"/>
      <c r="K35" s="1031"/>
      <c r="L35" s="1031"/>
      <c r="M35" s="1031"/>
      <c r="N35" s="1031"/>
      <c r="O35" s="1031"/>
      <c r="P35" s="1032"/>
      <c r="Q35" s="1038">
        <v>390</v>
      </c>
      <c r="R35" s="1039"/>
      <c r="S35" s="1039"/>
      <c r="T35" s="1039"/>
      <c r="U35" s="1039"/>
      <c r="V35" s="1039">
        <v>360</v>
      </c>
      <c r="W35" s="1039"/>
      <c r="X35" s="1039"/>
      <c r="Y35" s="1039"/>
      <c r="Z35" s="1039"/>
      <c r="AA35" s="1039">
        <v>30</v>
      </c>
      <c r="AB35" s="1039"/>
      <c r="AC35" s="1039"/>
      <c r="AD35" s="1039"/>
      <c r="AE35" s="1040"/>
      <c r="AF35" s="1035">
        <v>73</v>
      </c>
      <c r="AG35" s="1036"/>
      <c r="AH35" s="1036"/>
      <c r="AI35" s="1036"/>
      <c r="AJ35" s="1037"/>
      <c r="AK35" s="980">
        <v>229</v>
      </c>
      <c r="AL35" s="971"/>
      <c r="AM35" s="971"/>
      <c r="AN35" s="971"/>
      <c r="AO35" s="971"/>
      <c r="AP35" s="971">
        <v>3737</v>
      </c>
      <c r="AQ35" s="971"/>
      <c r="AR35" s="971"/>
      <c r="AS35" s="971"/>
      <c r="AT35" s="971"/>
      <c r="AU35" s="971">
        <v>3569</v>
      </c>
      <c r="AV35" s="971"/>
      <c r="AW35" s="971"/>
      <c r="AX35" s="971"/>
      <c r="AY35" s="971"/>
      <c r="AZ35" s="1041" t="s">
        <v>591</v>
      </c>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t="s">
        <v>417</v>
      </c>
      <c r="C36" s="1031"/>
      <c r="D36" s="1031"/>
      <c r="E36" s="1031"/>
      <c r="F36" s="1031"/>
      <c r="G36" s="1031"/>
      <c r="H36" s="1031"/>
      <c r="I36" s="1031"/>
      <c r="J36" s="1031"/>
      <c r="K36" s="1031"/>
      <c r="L36" s="1031"/>
      <c r="M36" s="1031"/>
      <c r="N36" s="1031"/>
      <c r="O36" s="1031"/>
      <c r="P36" s="1032"/>
      <c r="Q36" s="1038">
        <v>177</v>
      </c>
      <c r="R36" s="1039"/>
      <c r="S36" s="1039"/>
      <c r="T36" s="1039"/>
      <c r="U36" s="1039"/>
      <c r="V36" s="1039">
        <v>197</v>
      </c>
      <c r="W36" s="1039"/>
      <c r="X36" s="1039"/>
      <c r="Y36" s="1039"/>
      <c r="Z36" s="1039"/>
      <c r="AA36" s="1039">
        <v>-20</v>
      </c>
      <c r="AB36" s="1039"/>
      <c r="AC36" s="1039"/>
      <c r="AD36" s="1039"/>
      <c r="AE36" s="1040"/>
      <c r="AF36" s="1035">
        <v>19</v>
      </c>
      <c r="AG36" s="1036"/>
      <c r="AH36" s="1036"/>
      <c r="AI36" s="1036"/>
      <c r="AJ36" s="1037"/>
      <c r="AK36" s="980">
        <v>128</v>
      </c>
      <c r="AL36" s="971"/>
      <c r="AM36" s="971"/>
      <c r="AN36" s="971"/>
      <c r="AO36" s="971"/>
      <c r="AP36" s="971">
        <v>1097</v>
      </c>
      <c r="AQ36" s="971"/>
      <c r="AR36" s="971"/>
      <c r="AS36" s="971"/>
      <c r="AT36" s="971"/>
      <c r="AU36" s="971">
        <v>993</v>
      </c>
      <c r="AV36" s="971"/>
      <c r="AW36" s="971"/>
      <c r="AX36" s="971"/>
      <c r="AY36" s="971"/>
      <c r="AZ36" s="1041" t="s">
        <v>591</v>
      </c>
      <c r="BA36" s="1041"/>
      <c r="BB36" s="1041"/>
      <c r="BC36" s="1041"/>
      <c r="BD36" s="1041"/>
      <c r="BE36" s="972" t="s">
        <v>418</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t="s">
        <v>419</v>
      </c>
      <c r="C37" s="1031"/>
      <c r="D37" s="1031"/>
      <c r="E37" s="1031"/>
      <c r="F37" s="1031"/>
      <c r="G37" s="1031"/>
      <c r="H37" s="1031"/>
      <c r="I37" s="1031"/>
      <c r="J37" s="1031"/>
      <c r="K37" s="1031"/>
      <c r="L37" s="1031"/>
      <c r="M37" s="1031"/>
      <c r="N37" s="1031"/>
      <c r="O37" s="1031"/>
      <c r="P37" s="1032"/>
      <c r="Q37" s="1038">
        <v>17</v>
      </c>
      <c r="R37" s="1039"/>
      <c r="S37" s="1039"/>
      <c r="T37" s="1039"/>
      <c r="U37" s="1039"/>
      <c r="V37" s="1039">
        <v>17</v>
      </c>
      <c r="W37" s="1039"/>
      <c r="X37" s="1039"/>
      <c r="Y37" s="1039"/>
      <c r="Z37" s="1039"/>
      <c r="AA37" s="1039">
        <v>0</v>
      </c>
      <c r="AB37" s="1039"/>
      <c r="AC37" s="1039"/>
      <c r="AD37" s="1039"/>
      <c r="AE37" s="1040"/>
      <c r="AF37" s="1035" t="s">
        <v>131</v>
      </c>
      <c r="AG37" s="1036"/>
      <c r="AH37" s="1036"/>
      <c r="AI37" s="1036"/>
      <c r="AJ37" s="1037"/>
      <c r="AK37" s="980">
        <v>5</v>
      </c>
      <c r="AL37" s="971"/>
      <c r="AM37" s="971"/>
      <c r="AN37" s="971"/>
      <c r="AO37" s="971"/>
      <c r="AP37" s="971">
        <v>15</v>
      </c>
      <c r="AQ37" s="971"/>
      <c r="AR37" s="971"/>
      <c r="AS37" s="971"/>
      <c r="AT37" s="971"/>
      <c r="AU37" s="971">
        <v>8</v>
      </c>
      <c r="AV37" s="971"/>
      <c r="AW37" s="971"/>
      <c r="AX37" s="971"/>
      <c r="AY37" s="971"/>
      <c r="AZ37" s="1041" t="s">
        <v>591</v>
      </c>
      <c r="BA37" s="1041"/>
      <c r="BB37" s="1041"/>
      <c r="BC37" s="1041"/>
      <c r="BD37" s="1041"/>
      <c r="BE37" s="972" t="s">
        <v>420</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395</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4218</v>
      </c>
      <c r="AG63" s="959"/>
      <c r="AH63" s="959"/>
      <c r="AI63" s="959"/>
      <c r="AJ63" s="1022"/>
      <c r="AK63" s="1023"/>
      <c r="AL63" s="963"/>
      <c r="AM63" s="963"/>
      <c r="AN63" s="963"/>
      <c r="AO63" s="963"/>
      <c r="AP63" s="959">
        <v>14814</v>
      </c>
      <c r="AQ63" s="959"/>
      <c r="AR63" s="959"/>
      <c r="AS63" s="959"/>
      <c r="AT63" s="959"/>
      <c r="AU63" s="959">
        <v>9132</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403</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597</v>
      </c>
      <c r="C68" s="986"/>
      <c r="D68" s="986"/>
      <c r="E68" s="986"/>
      <c r="F68" s="986"/>
      <c r="G68" s="986"/>
      <c r="H68" s="986"/>
      <c r="I68" s="986"/>
      <c r="J68" s="986"/>
      <c r="K68" s="986"/>
      <c r="L68" s="986"/>
      <c r="M68" s="986"/>
      <c r="N68" s="986"/>
      <c r="O68" s="986"/>
      <c r="P68" s="987"/>
      <c r="Q68" s="988">
        <v>871</v>
      </c>
      <c r="R68" s="982"/>
      <c r="S68" s="982"/>
      <c r="T68" s="982"/>
      <c r="U68" s="982"/>
      <c r="V68" s="982">
        <v>834</v>
      </c>
      <c r="W68" s="982"/>
      <c r="X68" s="982"/>
      <c r="Y68" s="982"/>
      <c r="Z68" s="982"/>
      <c r="AA68" s="982">
        <v>37</v>
      </c>
      <c r="AB68" s="982"/>
      <c r="AC68" s="982"/>
      <c r="AD68" s="982"/>
      <c r="AE68" s="982"/>
      <c r="AF68" s="982">
        <v>37</v>
      </c>
      <c r="AG68" s="982"/>
      <c r="AH68" s="982"/>
      <c r="AI68" s="982"/>
      <c r="AJ68" s="982"/>
      <c r="AK68" s="982">
        <v>24</v>
      </c>
      <c r="AL68" s="982"/>
      <c r="AM68" s="982"/>
      <c r="AN68" s="982"/>
      <c r="AO68" s="982"/>
      <c r="AP68" s="982">
        <v>2</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598</v>
      </c>
      <c r="C69" s="975"/>
      <c r="D69" s="975"/>
      <c r="E69" s="975"/>
      <c r="F69" s="975"/>
      <c r="G69" s="975"/>
      <c r="H69" s="975"/>
      <c r="I69" s="975"/>
      <c r="J69" s="975"/>
      <c r="K69" s="975"/>
      <c r="L69" s="975"/>
      <c r="M69" s="975"/>
      <c r="N69" s="975"/>
      <c r="O69" s="975"/>
      <c r="P69" s="976"/>
      <c r="Q69" s="977">
        <v>11751</v>
      </c>
      <c r="R69" s="971"/>
      <c r="S69" s="971"/>
      <c r="T69" s="971"/>
      <c r="U69" s="971"/>
      <c r="V69" s="971">
        <v>11426</v>
      </c>
      <c r="W69" s="971"/>
      <c r="X69" s="971"/>
      <c r="Y69" s="971"/>
      <c r="Z69" s="971"/>
      <c r="AA69" s="971">
        <v>325</v>
      </c>
      <c r="AB69" s="971"/>
      <c r="AC69" s="971"/>
      <c r="AD69" s="971"/>
      <c r="AE69" s="971"/>
      <c r="AF69" s="971">
        <v>325</v>
      </c>
      <c r="AG69" s="971"/>
      <c r="AH69" s="971"/>
      <c r="AI69" s="971"/>
      <c r="AJ69" s="971"/>
      <c r="AK69" s="971">
        <v>326</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599</v>
      </c>
      <c r="C70" s="975"/>
      <c r="D70" s="975"/>
      <c r="E70" s="975"/>
      <c r="F70" s="975"/>
      <c r="G70" s="975"/>
      <c r="H70" s="975"/>
      <c r="I70" s="975"/>
      <c r="J70" s="975"/>
      <c r="K70" s="975"/>
      <c r="L70" s="975"/>
      <c r="M70" s="975"/>
      <c r="N70" s="975"/>
      <c r="O70" s="975"/>
      <c r="P70" s="976"/>
      <c r="Q70" s="977">
        <v>84</v>
      </c>
      <c r="R70" s="971"/>
      <c r="S70" s="971"/>
      <c r="T70" s="971"/>
      <c r="U70" s="971"/>
      <c r="V70" s="971">
        <v>79</v>
      </c>
      <c r="W70" s="971"/>
      <c r="X70" s="971"/>
      <c r="Y70" s="971"/>
      <c r="Z70" s="971"/>
      <c r="AA70" s="971">
        <v>5</v>
      </c>
      <c r="AB70" s="971"/>
      <c r="AC70" s="971"/>
      <c r="AD70" s="971"/>
      <c r="AE70" s="971"/>
      <c r="AF70" s="971">
        <v>5</v>
      </c>
      <c r="AG70" s="971"/>
      <c r="AH70" s="971"/>
      <c r="AI70" s="971"/>
      <c r="AJ70" s="971"/>
      <c r="AK70" s="971">
        <v>5</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600</v>
      </c>
      <c r="C71" s="975"/>
      <c r="D71" s="975"/>
      <c r="E71" s="975"/>
      <c r="F71" s="975"/>
      <c r="G71" s="975"/>
      <c r="H71" s="975"/>
      <c r="I71" s="975"/>
      <c r="J71" s="975"/>
      <c r="K71" s="975"/>
      <c r="L71" s="975"/>
      <c r="M71" s="975"/>
      <c r="N71" s="975"/>
      <c r="O71" s="975"/>
      <c r="P71" s="976"/>
      <c r="Q71" s="977">
        <v>288382</v>
      </c>
      <c r="R71" s="971"/>
      <c r="S71" s="971"/>
      <c r="T71" s="971"/>
      <c r="U71" s="971"/>
      <c r="V71" s="971">
        <v>283191</v>
      </c>
      <c r="W71" s="971"/>
      <c r="X71" s="971"/>
      <c r="Y71" s="971"/>
      <c r="Z71" s="971"/>
      <c r="AA71" s="971">
        <v>5190</v>
      </c>
      <c r="AB71" s="971"/>
      <c r="AC71" s="971"/>
      <c r="AD71" s="971"/>
      <c r="AE71" s="971"/>
      <c r="AF71" s="971">
        <v>5190</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1389</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312</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312</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312</v>
      </c>
      <c r="DR109" s="896"/>
      <c r="DS109" s="896"/>
      <c r="DT109" s="896"/>
      <c r="DU109" s="897"/>
      <c r="DV109" s="898" t="s">
        <v>442</v>
      </c>
      <c r="DW109" s="896"/>
      <c r="DX109" s="896"/>
      <c r="DY109" s="896"/>
      <c r="DZ109" s="929"/>
    </row>
    <row r="110" spans="1:131" s="230" customFormat="1" ht="26.25" customHeight="1">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2575495</v>
      </c>
      <c r="AB110" s="889"/>
      <c r="AC110" s="889"/>
      <c r="AD110" s="889"/>
      <c r="AE110" s="890"/>
      <c r="AF110" s="891">
        <v>2688434</v>
      </c>
      <c r="AG110" s="889"/>
      <c r="AH110" s="889"/>
      <c r="AI110" s="889"/>
      <c r="AJ110" s="890"/>
      <c r="AK110" s="891">
        <v>2665337</v>
      </c>
      <c r="AL110" s="889"/>
      <c r="AM110" s="889"/>
      <c r="AN110" s="889"/>
      <c r="AO110" s="890"/>
      <c r="AP110" s="892">
        <v>19.399999999999999</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24703516</v>
      </c>
      <c r="BR110" s="842"/>
      <c r="BS110" s="842"/>
      <c r="BT110" s="842"/>
      <c r="BU110" s="842"/>
      <c r="BV110" s="842">
        <v>23896598</v>
      </c>
      <c r="BW110" s="842"/>
      <c r="BX110" s="842"/>
      <c r="BY110" s="842"/>
      <c r="BZ110" s="842"/>
      <c r="CA110" s="842">
        <v>22614391</v>
      </c>
      <c r="CB110" s="842"/>
      <c r="CC110" s="842"/>
      <c r="CD110" s="842"/>
      <c r="CE110" s="842"/>
      <c r="CF110" s="866">
        <v>164.4</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448</v>
      </c>
      <c r="DH110" s="842"/>
      <c r="DI110" s="842"/>
      <c r="DJ110" s="842"/>
      <c r="DK110" s="842"/>
      <c r="DL110" s="842" t="s">
        <v>449</v>
      </c>
      <c r="DM110" s="842"/>
      <c r="DN110" s="842"/>
      <c r="DO110" s="842"/>
      <c r="DP110" s="842"/>
      <c r="DQ110" s="842" t="s">
        <v>450</v>
      </c>
      <c r="DR110" s="842"/>
      <c r="DS110" s="842"/>
      <c r="DT110" s="842"/>
      <c r="DU110" s="842"/>
      <c r="DV110" s="843" t="s">
        <v>449</v>
      </c>
      <c r="DW110" s="843"/>
      <c r="DX110" s="843"/>
      <c r="DY110" s="843"/>
      <c r="DZ110" s="844"/>
    </row>
    <row r="111" spans="1:131" s="230" customFormat="1" ht="26.25" customHeight="1">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448</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t="s">
        <v>453</v>
      </c>
      <c r="BR111" s="817"/>
      <c r="BS111" s="817"/>
      <c r="BT111" s="817"/>
      <c r="BU111" s="817"/>
      <c r="BV111" s="817" t="s">
        <v>450</v>
      </c>
      <c r="BW111" s="817"/>
      <c r="BX111" s="817"/>
      <c r="BY111" s="817"/>
      <c r="BZ111" s="817"/>
      <c r="CA111" s="817" t="s">
        <v>131</v>
      </c>
      <c r="CB111" s="817"/>
      <c r="CC111" s="817"/>
      <c r="CD111" s="817"/>
      <c r="CE111" s="817"/>
      <c r="CF111" s="875" t="s">
        <v>449</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449</v>
      </c>
      <c r="DM111" s="817"/>
      <c r="DN111" s="817"/>
      <c r="DO111" s="817"/>
      <c r="DP111" s="817"/>
      <c r="DQ111" s="817" t="s">
        <v>453</v>
      </c>
      <c r="DR111" s="817"/>
      <c r="DS111" s="817"/>
      <c r="DT111" s="817"/>
      <c r="DU111" s="817"/>
      <c r="DV111" s="794" t="s">
        <v>453</v>
      </c>
      <c r="DW111" s="794"/>
      <c r="DX111" s="794"/>
      <c r="DY111" s="794"/>
      <c r="DZ111" s="795"/>
    </row>
    <row r="112" spans="1:131" s="230" customFormat="1" ht="26.25" customHeight="1">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453</v>
      </c>
      <c r="AG112" s="780"/>
      <c r="AH112" s="780"/>
      <c r="AI112" s="780"/>
      <c r="AJ112" s="781"/>
      <c r="AK112" s="782" t="s">
        <v>453</v>
      </c>
      <c r="AL112" s="780"/>
      <c r="AM112" s="780"/>
      <c r="AN112" s="780"/>
      <c r="AO112" s="781"/>
      <c r="AP112" s="824" t="s">
        <v>449</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10987377</v>
      </c>
      <c r="BR112" s="817"/>
      <c r="BS112" s="817"/>
      <c r="BT112" s="817"/>
      <c r="BU112" s="817"/>
      <c r="BV112" s="817">
        <v>9975993</v>
      </c>
      <c r="BW112" s="817"/>
      <c r="BX112" s="817"/>
      <c r="BY112" s="817"/>
      <c r="BZ112" s="817"/>
      <c r="CA112" s="817">
        <v>9131319</v>
      </c>
      <c r="CB112" s="817"/>
      <c r="CC112" s="817"/>
      <c r="CD112" s="817"/>
      <c r="CE112" s="817"/>
      <c r="CF112" s="875">
        <v>66.400000000000006</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453</v>
      </c>
      <c r="DM112" s="817"/>
      <c r="DN112" s="817"/>
      <c r="DO112" s="817"/>
      <c r="DP112" s="817"/>
      <c r="DQ112" s="817" t="s">
        <v>131</v>
      </c>
      <c r="DR112" s="817"/>
      <c r="DS112" s="817"/>
      <c r="DT112" s="817"/>
      <c r="DU112" s="817"/>
      <c r="DV112" s="794" t="s">
        <v>449</v>
      </c>
      <c r="DW112" s="794"/>
      <c r="DX112" s="794"/>
      <c r="DY112" s="794"/>
      <c r="DZ112" s="795"/>
    </row>
    <row r="113" spans="1:130" s="230" customFormat="1" ht="26.25" customHeight="1">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1045260</v>
      </c>
      <c r="AB113" s="919"/>
      <c r="AC113" s="919"/>
      <c r="AD113" s="919"/>
      <c r="AE113" s="920"/>
      <c r="AF113" s="921">
        <v>1044973</v>
      </c>
      <c r="AG113" s="919"/>
      <c r="AH113" s="919"/>
      <c r="AI113" s="919"/>
      <c r="AJ113" s="920"/>
      <c r="AK113" s="921">
        <v>1048462</v>
      </c>
      <c r="AL113" s="919"/>
      <c r="AM113" s="919"/>
      <c r="AN113" s="919"/>
      <c r="AO113" s="920"/>
      <c r="AP113" s="922">
        <v>7.6</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95218</v>
      </c>
      <c r="BR113" s="817"/>
      <c r="BS113" s="817"/>
      <c r="BT113" s="817"/>
      <c r="BU113" s="817"/>
      <c r="BV113" s="817">
        <v>44349</v>
      </c>
      <c r="BW113" s="817"/>
      <c r="BX113" s="817"/>
      <c r="BY113" s="817"/>
      <c r="BZ113" s="817"/>
      <c r="CA113" s="817">
        <v>1040</v>
      </c>
      <c r="CB113" s="817"/>
      <c r="CC113" s="817"/>
      <c r="CD113" s="817"/>
      <c r="CE113" s="817"/>
      <c r="CF113" s="875">
        <v>0</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449</v>
      </c>
      <c r="DM113" s="780"/>
      <c r="DN113" s="780"/>
      <c r="DO113" s="780"/>
      <c r="DP113" s="781"/>
      <c r="DQ113" s="782" t="s">
        <v>131</v>
      </c>
      <c r="DR113" s="780"/>
      <c r="DS113" s="780"/>
      <c r="DT113" s="780"/>
      <c r="DU113" s="781"/>
      <c r="DV113" s="824" t="s">
        <v>448</v>
      </c>
      <c r="DW113" s="825"/>
      <c r="DX113" s="825"/>
      <c r="DY113" s="825"/>
      <c r="DZ113" s="826"/>
    </row>
    <row r="114" spans="1:130" s="230" customFormat="1" ht="26.25" customHeight="1">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40794</v>
      </c>
      <c r="AB114" s="780"/>
      <c r="AC114" s="780"/>
      <c r="AD114" s="780"/>
      <c r="AE114" s="781"/>
      <c r="AF114" s="782">
        <v>36637</v>
      </c>
      <c r="AG114" s="780"/>
      <c r="AH114" s="780"/>
      <c r="AI114" s="780"/>
      <c r="AJ114" s="781"/>
      <c r="AK114" s="782">
        <v>30423</v>
      </c>
      <c r="AL114" s="780"/>
      <c r="AM114" s="780"/>
      <c r="AN114" s="780"/>
      <c r="AO114" s="781"/>
      <c r="AP114" s="824">
        <v>0.2</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4814296</v>
      </c>
      <c r="BR114" s="817"/>
      <c r="BS114" s="817"/>
      <c r="BT114" s="817"/>
      <c r="BU114" s="817"/>
      <c r="BV114" s="817">
        <v>4656419</v>
      </c>
      <c r="BW114" s="817"/>
      <c r="BX114" s="817"/>
      <c r="BY114" s="817"/>
      <c r="BZ114" s="817"/>
      <c r="CA114" s="817">
        <v>4504973</v>
      </c>
      <c r="CB114" s="817"/>
      <c r="CC114" s="817"/>
      <c r="CD114" s="817"/>
      <c r="CE114" s="817"/>
      <c r="CF114" s="875">
        <v>32.700000000000003</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449</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37782</v>
      </c>
      <c r="AB115" s="919"/>
      <c r="AC115" s="919"/>
      <c r="AD115" s="919"/>
      <c r="AE115" s="920"/>
      <c r="AF115" s="921">
        <v>29107</v>
      </c>
      <c r="AG115" s="919"/>
      <c r="AH115" s="919"/>
      <c r="AI115" s="919"/>
      <c r="AJ115" s="920"/>
      <c r="AK115" s="921">
        <v>23967</v>
      </c>
      <c r="AL115" s="919"/>
      <c r="AM115" s="919"/>
      <c r="AN115" s="919"/>
      <c r="AO115" s="920"/>
      <c r="AP115" s="922">
        <v>0.2</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449</v>
      </c>
      <c r="CB115" s="817"/>
      <c r="CC115" s="817"/>
      <c r="CD115" s="817"/>
      <c r="CE115" s="817"/>
      <c r="CF115" s="875" t="s">
        <v>448</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131</v>
      </c>
      <c r="DM115" s="780"/>
      <c r="DN115" s="780"/>
      <c r="DO115" s="780"/>
      <c r="DP115" s="781"/>
      <c r="DQ115" s="782" t="s">
        <v>449</v>
      </c>
      <c r="DR115" s="780"/>
      <c r="DS115" s="780"/>
      <c r="DT115" s="780"/>
      <c r="DU115" s="781"/>
      <c r="DV115" s="824" t="s">
        <v>448</v>
      </c>
      <c r="DW115" s="825"/>
      <c r="DX115" s="825"/>
      <c r="DY115" s="825"/>
      <c r="DZ115" s="826"/>
    </row>
    <row r="116" spans="1:130" s="230" customFormat="1" ht="26.25" customHeight="1">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449</v>
      </c>
      <c r="AG116" s="780"/>
      <c r="AH116" s="780"/>
      <c r="AI116" s="780"/>
      <c r="AJ116" s="781"/>
      <c r="AK116" s="782" t="s">
        <v>449</v>
      </c>
      <c r="AL116" s="780"/>
      <c r="AM116" s="780"/>
      <c r="AN116" s="780"/>
      <c r="AO116" s="781"/>
      <c r="AP116" s="824" t="s">
        <v>448</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131</v>
      </c>
      <c r="BW116" s="817"/>
      <c r="BX116" s="817"/>
      <c r="BY116" s="817"/>
      <c r="BZ116" s="817"/>
      <c r="CA116" s="817" t="s">
        <v>131</v>
      </c>
      <c r="CB116" s="817"/>
      <c r="CC116" s="817"/>
      <c r="CD116" s="817"/>
      <c r="CE116" s="817"/>
      <c r="CF116" s="875" t="s">
        <v>449</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449</v>
      </c>
      <c r="DM116" s="780"/>
      <c r="DN116" s="780"/>
      <c r="DO116" s="780"/>
      <c r="DP116" s="781"/>
      <c r="DQ116" s="782" t="s">
        <v>448</v>
      </c>
      <c r="DR116" s="780"/>
      <c r="DS116" s="780"/>
      <c r="DT116" s="780"/>
      <c r="DU116" s="781"/>
      <c r="DV116" s="824" t="s">
        <v>448</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3699331</v>
      </c>
      <c r="AB117" s="903"/>
      <c r="AC117" s="903"/>
      <c r="AD117" s="903"/>
      <c r="AE117" s="904"/>
      <c r="AF117" s="905">
        <v>3799151</v>
      </c>
      <c r="AG117" s="903"/>
      <c r="AH117" s="903"/>
      <c r="AI117" s="903"/>
      <c r="AJ117" s="904"/>
      <c r="AK117" s="905">
        <v>3768189</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453</v>
      </c>
      <c r="DH117" s="780"/>
      <c r="DI117" s="780"/>
      <c r="DJ117" s="780"/>
      <c r="DK117" s="781"/>
      <c r="DL117" s="782" t="s">
        <v>131</v>
      </c>
      <c r="DM117" s="780"/>
      <c r="DN117" s="780"/>
      <c r="DO117" s="780"/>
      <c r="DP117" s="781"/>
      <c r="DQ117" s="782" t="s">
        <v>131</v>
      </c>
      <c r="DR117" s="780"/>
      <c r="DS117" s="780"/>
      <c r="DT117" s="780"/>
      <c r="DU117" s="781"/>
      <c r="DV117" s="824" t="s">
        <v>453</v>
      </c>
      <c r="DW117" s="825"/>
      <c r="DX117" s="825"/>
      <c r="DY117" s="825"/>
      <c r="DZ117" s="826"/>
    </row>
    <row r="118" spans="1:130" s="230" customFormat="1" ht="26.25" customHeight="1">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312</v>
      </c>
      <c r="AL118" s="896"/>
      <c r="AM118" s="896"/>
      <c r="AN118" s="896"/>
      <c r="AO118" s="897"/>
      <c r="AP118" s="899" t="s">
        <v>442</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453</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453</v>
      </c>
      <c r="DR118" s="780"/>
      <c r="DS118" s="780"/>
      <c r="DT118" s="780"/>
      <c r="DU118" s="781"/>
      <c r="DV118" s="824" t="s">
        <v>131</v>
      </c>
      <c r="DW118" s="825"/>
      <c r="DX118" s="825"/>
      <c r="DY118" s="825"/>
      <c r="DZ118" s="826"/>
    </row>
    <row r="119" spans="1:130" s="230" customFormat="1" ht="26.25" customHeight="1">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453</v>
      </c>
      <c r="AG119" s="889"/>
      <c r="AH119" s="889"/>
      <c r="AI119" s="889"/>
      <c r="AJ119" s="890"/>
      <c r="AK119" s="891" t="s">
        <v>453</v>
      </c>
      <c r="AL119" s="889"/>
      <c r="AM119" s="889"/>
      <c r="AN119" s="889"/>
      <c r="AO119" s="890"/>
      <c r="AP119" s="892" t="s">
        <v>131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476</v>
      </c>
      <c r="BP119" s="878"/>
      <c r="BQ119" s="879">
        <v>40600407</v>
      </c>
      <c r="BR119" s="845"/>
      <c r="BS119" s="845"/>
      <c r="BT119" s="845"/>
      <c r="BU119" s="845"/>
      <c r="BV119" s="845">
        <v>38573359</v>
      </c>
      <c r="BW119" s="845"/>
      <c r="BX119" s="845"/>
      <c r="BY119" s="845"/>
      <c r="BZ119" s="845"/>
      <c r="CA119" s="845">
        <v>36251723</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15367050</v>
      </c>
      <c r="BR120" s="842"/>
      <c r="BS120" s="842"/>
      <c r="BT120" s="842"/>
      <c r="BU120" s="842"/>
      <c r="BV120" s="842">
        <v>15848623</v>
      </c>
      <c r="BW120" s="842"/>
      <c r="BX120" s="842"/>
      <c r="BY120" s="842"/>
      <c r="BZ120" s="842"/>
      <c r="CA120" s="842">
        <v>16352893</v>
      </c>
      <c r="CB120" s="842"/>
      <c r="CC120" s="842"/>
      <c r="CD120" s="842"/>
      <c r="CE120" s="842"/>
      <c r="CF120" s="866">
        <v>118.9</v>
      </c>
      <c r="CG120" s="867"/>
      <c r="CH120" s="867"/>
      <c r="CI120" s="867"/>
      <c r="CJ120" s="867"/>
      <c r="CK120" s="868" t="s">
        <v>480</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3728949</v>
      </c>
      <c r="DH120" s="842"/>
      <c r="DI120" s="842"/>
      <c r="DJ120" s="842"/>
      <c r="DK120" s="842"/>
      <c r="DL120" s="842">
        <v>3586998</v>
      </c>
      <c r="DM120" s="842"/>
      <c r="DN120" s="842"/>
      <c r="DO120" s="842"/>
      <c r="DP120" s="842"/>
      <c r="DQ120" s="842">
        <v>3568616</v>
      </c>
      <c r="DR120" s="842"/>
      <c r="DS120" s="842"/>
      <c r="DT120" s="842"/>
      <c r="DU120" s="842"/>
      <c r="DV120" s="843">
        <v>25.9</v>
      </c>
      <c r="DW120" s="843"/>
      <c r="DX120" s="843"/>
      <c r="DY120" s="843"/>
      <c r="DZ120" s="844"/>
    </row>
    <row r="121" spans="1:130" s="230" customFormat="1" ht="26.25" customHeight="1">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1277689</v>
      </c>
      <c r="BR121" s="817"/>
      <c r="BS121" s="817"/>
      <c r="BT121" s="817"/>
      <c r="BU121" s="817"/>
      <c r="BV121" s="817">
        <v>1186429</v>
      </c>
      <c r="BW121" s="817"/>
      <c r="BX121" s="817"/>
      <c r="BY121" s="817"/>
      <c r="BZ121" s="817"/>
      <c r="CA121" s="817">
        <v>1142999</v>
      </c>
      <c r="CB121" s="817"/>
      <c r="CC121" s="817"/>
      <c r="CD121" s="817"/>
      <c r="CE121" s="817"/>
      <c r="CF121" s="875">
        <v>8.3000000000000007</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4728334</v>
      </c>
      <c r="DH121" s="817"/>
      <c r="DI121" s="817"/>
      <c r="DJ121" s="817"/>
      <c r="DK121" s="817"/>
      <c r="DL121" s="817">
        <v>3925062</v>
      </c>
      <c r="DM121" s="817"/>
      <c r="DN121" s="817"/>
      <c r="DO121" s="817"/>
      <c r="DP121" s="817"/>
      <c r="DQ121" s="817">
        <v>3441026</v>
      </c>
      <c r="DR121" s="817"/>
      <c r="DS121" s="817"/>
      <c r="DT121" s="817"/>
      <c r="DU121" s="817"/>
      <c r="DV121" s="794">
        <v>25</v>
      </c>
      <c r="DW121" s="794"/>
      <c r="DX121" s="794"/>
      <c r="DY121" s="794"/>
      <c r="DZ121" s="795"/>
    </row>
    <row r="122" spans="1:130" s="230" customFormat="1" ht="26.25" customHeight="1">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26583505</v>
      </c>
      <c r="BR122" s="845"/>
      <c r="BS122" s="845"/>
      <c r="BT122" s="845"/>
      <c r="BU122" s="845"/>
      <c r="BV122" s="845">
        <v>25686270</v>
      </c>
      <c r="BW122" s="845"/>
      <c r="BX122" s="845"/>
      <c r="BY122" s="845"/>
      <c r="BZ122" s="845"/>
      <c r="CA122" s="845">
        <v>24255812</v>
      </c>
      <c r="CB122" s="845"/>
      <c r="CC122" s="845"/>
      <c r="CD122" s="845"/>
      <c r="CE122" s="845"/>
      <c r="CF122" s="846">
        <v>176.3</v>
      </c>
      <c r="CG122" s="847"/>
      <c r="CH122" s="847"/>
      <c r="CI122" s="847"/>
      <c r="CJ122" s="847"/>
      <c r="CK122" s="869"/>
      <c r="CL122" s="855"/>
      <c r="CM122" s="855"/>
      <c r="CN122" s="855"/>
      <c r="CO122" s="856"/>
      <c r="CP122" s="835" t="s">
        <v>417</v>
      </c>
      <c r="CQ122" s="836"/>
      <c r="CR122" s="836"/>
      <c r="CS122" s="836"/>
      <c r="CT122" s="836"/>
      <c r="CU122" s="836"/>
      <c r="CV122" s="836"/>
      <c r="CW122" s="836"/>
      <c r="CX122" s="836"/>
      <c r="CY122" s="836"/>
      <c r="CZ122" s="836"/>
      <c r="DA122" s="836"/>
      <c r="DB122" s="836"/>
      <c r="DC122" s="836"/>
      <c r="DD122" s="836"/>
      <c r="DE122" s="836"/>
      <c r="DF122" s="837"/>
      <c r="DG122" s="816">
        <v>1288136</v>
      </c>
      <c r="DH122" s="817"/>
      <c r="DI122" s="817"/>
      <c r="DJ122" s="817"/>
      <c r="DK122" s="817"/>
      <c r="DL122" s="817">
        <v>1124139</v>
      </c>
      <c r="DM122" s="817"/>
      <c r="DN122" s="817"/>
      <c r="DO122" s="817"/>
      <c r="DP122" s="817"/>
      <c r="DQ122" s="817">
        <v>992818</v>
      </c>
      <c r="DR122" s="817"/>
      <c r="DS122" s="817"/>
      <c r="DT122" s="817"/>
      <c r="DU122" s="817"/>
      <c r="DV122" s="794">
        <v>7.2</v>
      </c>
      <c r="DW122" s="794"/>
      <c r="DX122" s="794"/>
      <c r="DY122" s="794"/>
      <c r="DZ122" s="795"/>
    </row>
    <row r="123" spans="1:130" s="230" customFormat="1" ht="26.25" customHeight="1">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43228244</v>
      </c>
      <c r="BR123" s="833"/>
      <c r="BS123" s="833"/>
      <c r="BT123" s="833"/>
      <c r="BU123" s="833"/>
      <c r="BV123" s="833">
        <v>42721322</v>
      </c>
      <c r="BW123" s="833"/>
      <c r="BX123" s="833"/>
      <c r="BY123" s="833"/>
      <c r="BZ123" s="833"/>
      <c r="CA123" s="833">
        <v>41751704</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v>936334</v>
      </c>
      <c r="DH123" s="780"/>
      <c r="DI123" s="780"/>
      <c r="DJ123" s="780"/>
      <c r="DK123" s="781"/>
      <c r="DL123" s="782">
        <v>1035479</v>
      </c>
      <c r="DM123" s="780"/>
      <c r="DN123" s="780"/>
      <c r="DO123" s="780"/>
      <c r="DP123" s="781"/>
      <c r="DQ123" s="782">
        <v>829832</v>
      </c>
      <c r="DR123" s="780"/>
      <c r="DS123" s="780"/>
      <c r="DT123" s="780"/>
      <c r="DU123" s="781"/>
      <c r="DV123" s="824">
        <v>6</v>
      </c>
      <c r="DW123" s="825"/>
      <c r="DX123" s="825"/>
      <c r="DY123" s="825"/>
      <c r="DZ123" s="826"/>
    </row>
    <row r="124" spans="1:130" s="230" customFormat="1" ht="26.25" customHeight="1" thickBot="1">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v>305624</v>
      </c>
      <c r="DH124" s="764"/>
      <c r="DI124" s="764"/>
      <c r="DJ124" s="764"/>
      <c r="DK124" s="765"/>
      <c r="DL124" s="766">
        <v>304315</v>
      </c>
      <c r="DM124" s="764"/>
      <c r="DN124" s="764"/>
      <c r="DO124" s="764"/>
      <c r="DP124" s="765"/>
      <c r="DQ124" s="766">
        <v>299027</v>
      </c>
      <c r="DR124" s="764"/>
      <c r="DS124" s="764"/>
      <c r="DT124" s="764"/>
      <c r="DU124" s="765"/>
      <c r="DV124" s="848">
        <v>2.2000000000000002</v>
      </c>
      <c r="DW124" s="849"/>
      <c r="DX124" s="849"/>
      <c r="DY124" s="849"/>
      <c r="DZ124" s="850"/>
    </row>
    <row r="125" spans="1:130" s="230" customFormat="1" ht="26.25" customHeight="1">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450</v>
      </c>
      <c r="DW125" s="843"/>
      <c r="DX125" s="843"/>
      <c r="DY125" s="843"/>
      <c r="DZ125" s="844"/>
    </row>
    <row r="126" spans="1:130" s="230" customFormat="1" ht="26.25" customHeight="1" thickBot="1">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490</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453</v>
      </c>
      <c r="DH126" s="817"/>
      <c r="DI126" s="817"/>
      <c r="DJ126" s="817"/>
      <c r="DK126" s="817"/>
      <c r="DL126" s="817" t="s">
        <v>453</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37782</v>
      </c>
      <c r="AB127" s="780"/>
      <c r="AC127" s="780"/>
      <c r="AD127" s="780"/>
      <c r="AE127" s="781"/>
      <c r="AF127" s="782">
        <v>29107</v>
      </c>
      <c r="AG127" s="780"/>
      <c r="AH127" s="780"/>
      <c r="AI127" s="780"/>
      <c r="AJ127" s="781"/>
      <c r="AK127" s="782">
        <v>23967</v>
      </c>
      <c r="AL127" s="780"/>
      <c r="AM127" s="780"/>
      <c r="AN127" s="780"/>
      <c r="AO127" s="781"/>
      <c r="AP127" s="824">
        <v>0.2</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170427</v>
      </c>
      <c r="AB128" s="801"/>
      <c r="AC128" s="801"/>
      <c r="AD128" s="801"/>
      <c r="AE128" s="802"/>
      <c r="AF128" s="803">
        <v>168228</v>
      </c>
      <c r="AG128" s="801"/>
      <c r="AH128" s="801"/>
      <c r="AI128" s="801"/>
      <c r="AJ128" s="802"/>
      <c r="AK128" s="803">
        <v>170650</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131</v>
      </c>
      <c r="BG128" s="787"/>
      <c r="BH128" s="787"/>
      <c r="BI128" s="787"/>
      <c r="BJ128" s="787"/>
      <c r="BK128" s="787"/>
      <c r="BL128" s="810"/>
      <c r="BM128" s="786">
        <v>12.69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16011342</v>
      </c>
      <c r="AB129" s="780"/>
      <c r="AC129" s="780"/>
      <c r="AD129" s="780"/>
      <c r="AE129" s="781"/>
      <c r="AF129" s="782">
        <v>16615215</v>
      </c>
      <c r="AG129" s="780"/>
      <c r="AH129" s="780"/>
      <c r="AI129" s="780"/>
      <c r="AJ129" s="781"/>
      <c r="AK129" s="782">
        <v>16303809</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131</v>
      </c>
      <c r="BG129" s="771"/>
      <c r="BH129" s="771"/>
      <c r="BI129" s="771"/>
      <c r="BJ129" s="771"/>
      <c r="BK129" s="771"/>
      <c r="BL129" s="772"/>
      <c r="BM129" s="770">
        <v>17.690000000000001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2492509</v>
      </c>
      <c r="AB130" s="780"/>
      <c r="AC130" s="780"/>
      <c r="AD130" s="780"/>
      <c r="AE130" s="781"/>
      <c r="AF130" s="782">
        <v>2555139</v>
      </c>
      <c r="AG130" s="780"/>
      <c r="AH130" s="780"/>
      <c r="AI130" s="780"/>
      <c r="AJ130" s="781"/>
      <c r="AK130" s="782">
        <v>2546735</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7.6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13518833</v>
      </c>
      <c r="AB131" s="764"/>
      <c r="AC131" s="764"/>
      <c r="AD131" s="764"/>
      <c r="AE131" s="765"/>
      <c r="AF131" s="766">
        <v>14060076</v>
      </c>
      <c r="AG131" s="764"/>
      <c r="AH131" s="764"/>
      <c r="AI131" s="764"/>
      <c r="AJ131" s="765"/>
      <c r="AK131" s="766">
        <v>13757074</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450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7.6663052199999999</v>
      </c>
      <c r="AB132" s="745"/>
      <c r="AC132" s="745"/>
      <c r="AD132" s="745"/>
      <c r="AE132" s="746"/>
      <c r="AF132" s="747">
        <v>7.6513384420000001</v>
      </c>
      <c r="AG132" s="745"/>
      <c r="AH132" s="745"/>
      <c r="AI132" s="745"/>
      <c r="AJ132" s="746"/>
      <c r="AK132" s="747">
        <v>7.6382812219999998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7.9</v>
      </c>
      <c r="AB133" s="724"/>
      <c r="AC133" s="724"/>
      <c r="AD133" s="724"/>
      <c r="AE133" s="725"/>
      <c r="AF133" s="723">
        <v>7.7</v>
      </c>
      <c r="AG133" s="724"/>
      <c r="AH133" s="724"/>
      <c r="AI133" s="724"/>
      <c r="AJ133" s="725"/>
      <c r="AK133" s="723">
        <v>7.6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iWZ1CCY1yf9HTTXwCM7B9QbMennQo5VsgGUEKkDIo0KKRFMz1sb7FfMeTOxgbwRsI1XgSOd/r0AipmeCCmUiA==" saltValue="U62igSOa+mzhe3apkC6T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3542-B942-4B97-87C5-D414949EE3D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8n+8SzCpkK6U2Gig7rESamFomjZtKRQLjjWf+RdAiVd0V+DEa28W/issflf6zj4KxvwqHwTcmOAPTrD1RtdTQ==" saltValue="qkRZz1LvgKOfKKs1GYXK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gqu7dIE5eyyhwnz4KTN7Mg9qHagrt/SKLaGexVeTCS6VUSi1DjBpQMDfpWT9dkJH56DmUsHxdiCIihm++j4YQ==" saltValue="JPNM/RZQglktfgcr6n1Y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5189421</v>
      </c>
      <c r="AP9" s="281">
        <v>99431</v>
      </c>
      <c r="AQ9" s="282">
        <v>86855</v>
      </c>
      <c r="AR9" s="283">
        <v>14.5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86119</v>
      </c>
      <c r="AP10" s="284">
        <v>1650</v>
      </c>
      <c r="AQ10" s="285">
        <v>6847</v>
      </c>
      <c r="AR10" s="286">
        <v>-75.900000000000006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1522</v>
      </c>
      <c r="AR11" s="286" t="s">
        <v>523</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v>12</v>
      </c>
      <c r="AR12" s="286" t="s">
        <v>523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181042</v>
      </c>
      <c r="AP13" s="284">
        <v>3469</v>
      </c>
      <c r="AQ13" s="285">
        <v>3290</v>
      </c>
      <c r="AR13" s="286">
        <v>5.4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289817</v>
      </c>
      <c r="AP14" s="284">
        <v>5553</v>
      </c>
      <c r="AQ14" s="285">
        <v>1835</v>
      </c>
      <c r="AR14" s="286">
        <v>202.6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-491185</v>
      </c>
      <c r="AP15" s="284">
        <v>-9411</v>
      </c>
      <c r="AQ15" s="285">
        <v>-6144</v>
      </c>
      <c r="AR15" s="286">
        <v>53.2</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5255214</v>
      </c>
      <c r="AP16" s="284">
        <v>100692</v>
      </c>
      <c r="AQ16" s="285">
        <v>94217</v>
      </c>
      <c r="AR16" s="286">
        <v>6.9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10.67</v>
      </c>
      <c r="AP21" s="298">
        <v>8.67</v>
      </c>
      <c r="AQ21" s="299">
        <v>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98.1</v>
      </c>
      <c r="AP22" s="303">
        <v>97.8</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2665337</v>
      </c>
      <c r="AP32" s="312">
        <v>51069</v>
      </c>
      <c r="AQ32" s="313">
        <v>62389</v>
      </c>
      <c r="AR32" s="314">
        <v>-18.100000000000001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v>3</v>
      </c>
      <c r="AR34" s="314" t="s">
        <v>523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1048462</v>
      </c>
      <c r="AP35" s="312">
        <v>20089</v>
      </c>
      <c r="AQ35" s="313">
        <v>14672</v>
      </c>
      <c r="AR35" s="314">
        <v>36.9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30423</v>
      </c>
      <c r="AP36" s="312">
        <v>583</v>
      </c>
      <c r="AQ36" s="313">
        <v>1817</v>
      </c>
      <c r="AR36" s="314">
        <v>-67.900000000000006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23967</v>
      </c>
      <c r="AP37" s="312">
        <v>459</v>
      </c>
      <c r="AQ37" s="313">
        <v>585</v>
      </c>
      <c r="AR37" s="314">
        <v>-21.5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523</v>
      </c>
      <c r="AP38" s="315" t="s">
        <v>523</v>
      </c>
      <c r="AQ38" s="316">
        <v>1</v>
      </c>
      <c r="AR38" s="304" t="s">
        <v>523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-170650</v>
      </c>
      <c r="AP39" s="312">
        <v>-3270</v>
      </c>
      <c r="AQ39" s="313">
        <v>-3091</v>
      </c>
      <c r="AR39" s="314">
        <v>5.8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-2546735</v>
      </c>
      <c r="AP40" s="312">
        <v>-48796</v>
      </c>
      <c r="AQ40" s="313">
        <v>-54269</v>
      </c>
      <c r="AR40" s="314">
        <v>-10.1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1050804</v>
      </c>
      <c r="AP41" s="312">
        <v>20134</v>
      </c>
      <c r="AQ41" s="313">
        <v>22106</v>
      </c>
      <c r="AR41" s="314">
        <v>-8.9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2290956</v>
      </c>
      <c r="AN51" s="334">
        <v>42685</v>
      </c>
      <c r="AO51" s="335">
        <v>-47.8</v>
      </c>
      <c r="AP51" s="336">
        <v>69185</v>
      </c>
      <c r="AQ51" s="337">
        <v>-2</v>
      </c>
      <c r="AR51" s="338">
        <v>-45.8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1497370</v>
      </c>
      <c r="AN52" s="342">
        <v>27899</v>
      </c>
      <c r="AO52" s="343">
        <v>-4.2</v>
      </c>
      <c r="AP52" s="344">
        <v>38519</v>
      </c>
      <c r="AQ52" s="345">
        <v>3</v>
      </c>
      <c r="AR52" s="346">
        <v>-7.2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4523280</v>
      </c>
      <c r="AN53" s="334">
        <v>84628</v>
      </c>
      <c r="AO53" s="335">
        <v>98.3</v>
      </c>
      <c r="AP53" s="336">
        <v>70166</v>
      </c>
      <c r="AQ53" s="337">
        <v>1.4</v>
      </c>
      <c r="AR53" s="338">
        <v>96.9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2047431</v>
      </c>
      <c r="AN54" s="342">
        <v>38306</v>
      </c>
      <c r="AO54" s="343">
        <v>37.299999999999997</v>
      </c>
      <c r="AP54" s="344">
        <v>36115</v>
      </c>
      <c r="AQ54" s="345">
        <v>-6.2</v>
      </c>
      <c r="AR54" s="346">
        <v>43.5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5257651</v>
      </c>
      <c r="AN55" s="334">
        <v>99020</v>
      </c>
      <c r="AO55" s="335">
        <v>17</v>
      </c>
      <c r="AP55" s="336">
        <v>70329</v>
      </c>
      <c r="AQ55" s="337">
        <v>0.2</v>
      </c>
      <c r="AR55" s="338">
        <v>16.8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2978346</v>
      </c>
      <c r="AN56" s="342">
        <v>56093</v>
      </c>
      <c r="AO56" s="343">
        <v>46.4</v>
      </c>
      <c r="AP56" s="344">
        <v>39403</v>
      </c>
      <c r="AQ56" s="345">
        <v>9.1</v>
      </c>
      <c r="AR56" s="346">
        <v>37.299999999999997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3999889</v>
      </c>
      <c r="AN57" s="334">
        <v>75977</v>
      </c>
      <c r="AO57" s="335">
        <v>-23.3</v>
      </c>
      <c r="AP57" s="336">
        <v>71871</v>
      </c>
      <c r="AQ57" s="337">
        <v>2.2000000000000002</v>
      </c>
      <c r="AR57" s="338">
        <v>-25.5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2493597</v>
      </c>
      <c r="AN58" s="342">
        <v>47365</v>
      </c>
      <c r="AO58" s="343">
        <v>-15.6</v>
      </c>
      <c r="AP58" s="344">
        <v>38232</v>
      </c>
      <c r="AQ58" s="345">
        <v>-3</v>
      </c>
      <c r="AR58" s="346">
        <v>-12.6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3337840</v>
      </c>
      <c r="AN59" s="334">
        <v>63954</v>
      </c>
      <c r="AO59" s="335">
        <v>-15.8</v>
      </c>
      <c r="AP59" s="336">
        <v>71807</v>
      </c>
      <c r="AQ59" s="337">
        <v>-0.1</v>
      </c>
      <c r="AR59" s="338">
        <v>-15.7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1492779</v>
      </c>
      <c r="AN60" s="342">
        <v>28602</v>
      </c>
      <c r="AO60" s="343">
        <v>-39.6</v>
      </c>
      <c r="AP60" s="344">
        <v>37333</v>
      </c>
      <c r="AQ60" s="345">
        <v>-2.4</v>
      </c>
      <c r="AR60" s="346">
        <v>-37.200000000000003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3881923</v>
      </c>
      <c r="AN61" s="349">
        <v>73253</v>
      </c>
      <c r="AO61" s="350">
        <v>5.7</v>
      </c>
      <c r="AP61" s="351">
        <v>70672</v>
      </c>
      <c r="AQ61" s="352">
        <v>0.3</v>
      </c>
      <c r="AR61" s="338">
        <v>5.4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2101905</v>
      </c>
      <c r="AN62" s="342">
        <v>39653</v>
      </c>
      <c r="AO62" s="343">
        <v>4.9000000000000004</v>
      </c>
      <c r="AP62" s="344">
        <v>37920</v>
      </c>
      <c r="AQ62" s="345">
        <v>0.1</v>
      </c>
      <c r="AR62" s="346">
        <v>4.8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0hRayb3gHnfv9kduIpplyPg4kBG2SNMgaheMSk8Oo3KVm5nn+woiUZCY+3vvurgTc2LV+L25IivxFPJ/aIg+Fw==" saltValue="PdRnzVenBAOaYvGHHrog1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563</v>
      </c>
    </row>
    <row r="120" spans="125:125" ht="13.5" hidden="1" customHeight="1"/>
    <row r="121" spans="125:125" ht="13.5" hidden="1" customHeight="1">
      <c r="DU121" s="259"/>
    </row>
  </sheetData>
  <sheetProtection algorithmName="SHA-512" hashValue="5GbHXaE77Bu22eTUci27NwezrjftKXy3R0oBXHxe5yJGxxd87Vhlj/mF/qPjYRkN0XoFu1qqjVxQ7q5u3gU0EA==" saltValue="fr4tNKccttxETlUfru/T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564</v>
      </c>
    </row>
  </sheetData>
  <sheetProtection algorithmName="SHA-512" hashValue="erKzS2S8+4MR2OG1hM4PouSaHpQnUBdYz5qxCMDq2dt8GNnzraCJqeeiQM80pi3w3p3idhWci1flwvOqIJI8Rg==" saltValue="mQjNgxsan6q5amULHs3I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53.19</v>
      </c>
      <c r="G47" s="12">
        <v>52.47</v>
      </c>
      <c r="H47" s="12">
        <v>49</v>
      </c>
      <c r="I47" s="12">
        <v>47.23</v>
      </c>
      <c r="J47" s="13">
        <v>46.91</v>
      </c>
    </row>
    <row r="48" spans="2:10" ht="57.75" customHeight="1">
      <c r="B48" s="14"/>
      <c r="C48" s="1141" t="s">
        <v>4</v>
      </c>
      <c r="D48" s="1141"/>
      <c r="E48" s="1142"/>
      <c r="F48" s="15">
        <v>6.87</v>
      </c>
      <c r="G48" s="16">
        <v>4.55</v>
      </c>
      <c r="H48" s="16">
        <v>4.99</v>
      </c>
      <c r="I48" s="16">
        <v>8.23</v>
      </c>
      <c r="J48" s="17">
        <v>8.86</v>
      </c>
    </row>
    <row r="49" spans="2:10" ht="57.75" customHeight="1" thickBot="1">
      <c r="B49" s="18"/>
      <c r="C49" s="1143" t="s">
        <v>5</v>
      </c>
      <c r="D49" s="1143"/>
      <c r="E49" s="1144"/>
      <c r="F49" s="19">
        <v>0.91</v>
      </c>
      <c r="G49" s="20" t="s">
        <v>570</v>
      </c>
      <c r="H49" s="20" t="s">
        <v>571</v>
      </c>
      <c r="I49" s="20">
        <v>3.43</v>
      </c>
      <c r="J49" s="21" t="s">
        <v>572</v>
      </c>
    </row>
    <row r="50" spans="2:10"/>
  </sheetData>
  <sheetProtection algorithmName="SHA-512" hashValue="NEtCz5/ch+ggibRxYDuzGrUCQUG0NwkA/NUWo9GHdWKYVwqx9tW4MMGpbafYTDEGFQCcjwGCgbzsNSzEvH+HKg==" saltValue="ZyHc9VgHQ3yMz9rrtbqN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2024-03-13T05:57:40Z</cp:lastPrinted>
  <dcterms:created xsi:type="dcterms:W3CDTF">2024-02-05T03:56:40Z</dcterms:created>
  <dcterms:modified xsi:type="dcterms:W3CDTF">2024-03-21T23:59:23Z</dcterms:modified>
  <cp:category/>
</cp:coreProperties>
</file>