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E85C2629-F533-4CDE-8524-D1D032AC4282}" xr6:coauthVersionLast="36" xr6:coauthVersionMax="36" xr10:uidLastSave="{00000000-0000-0000-0000-000000000000}"/>
  <bookViews>
    <workbookView xWindow="0" yWindow="0" windowWidth="15360" windowHeight="7635" tabRatio="86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人件費・公債費・普通建設事業費の分析）" sheetId="15" r:id="rId5"/>
    <sheet name="経常経費分析表（経常収支比率の分析）" sheetId="14"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E38" i="10"/>
  <c r="AM38" i="10"/>
  <c r="C38" i="10"/>
  <c r="BE37" i="10"/>
  <c r="AM37" i="10"/>
  <c r="C37" i="10"/>
  <c r="BE36" i="10"/>
  <c r="AM36" i="10"/>
  <c r="C36" i="10"/>
  <c r="BE35" i="10"/>
  <c r="AM35" i="10"/>
  <c r="C35" i="10"/>
  <c r="BE34" i="10"/>
  <c r="C34" i="10"/>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CO34" i="10" l="1"/>
  <c r="CO35" i="10" s="1"/>
  <c r="CO36" i="10" s="1"/>
  <c r="CO37" i="10" s="1"/>
</calcChain>
</file>

<file path=xl/sharedStrings.xml><?xml version="1.0" encoding="utf-8"?>
<sst xmlns="http://schemas.openxmlformats.org/spreadsheetml/2006/main" count="1121" uniqueCount="593">
  <si>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</si>
  <si>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</si>
  <si>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</si>
  <si>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</si>
  <si>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</si>
  <si>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</si>
  <si>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</si>
  <si>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</si>
  <si>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</si>
  <si>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</si>
  <si>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</si>
  <si>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</si>
  <si>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</si>
  <si>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</si>
  <si>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</si>
  <si>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</si>
  <si>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</si>
  <si>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</si>
  <si>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</si>
  <si>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</si>
  <si>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</si>
  <si>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</si>
  <si>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</si>
  <si>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</si>
  <si>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</si>
  <si>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</si>
  <si>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</si>
  <si>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</si>
  <si>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</si>
  <si>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</si>
  <si>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</si>
  <si>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</si>
  <si>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</si>
  <si>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</si>
  <si>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</si>
  <si>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</si>
  <si>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</si>
  <si>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</si>
  <si>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</si>
  <si>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</si>
  <si>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</si>
  <si>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</si>
  <si>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</si>
  <si>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</si>
  <si>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</si>
  <si>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</si>
  <si>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</si>
  <si>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</si>
  <si>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</si>
  <si>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</si>
  <si>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</si>
  <si>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</si>
  <si>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</si>
  <si>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</si>
  <si>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</si>
  <si>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</si>
  <si>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</si>
  <si>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</si>
  <si>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</si>
  <si>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</si>
  <si>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</si>
  <si>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</si>
  <si>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</si>
  <si>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</si>
  <si>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</si>
  <si>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</si>
  <si>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</si>
  <si>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</si>
  <si>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</si>
  <si>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</si>
  <si>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</si>
  <si>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</si>
  <si>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</si>
  <si>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</si>
  <si>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</si>
  <si>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</si>
  <si>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</si>
  <si>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</si>
  <si>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</si>
  <si>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</si>
  <si>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</si>
  <si>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</si>
  <si>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</si>
  <si>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</si>
  <si>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</si>
  <si>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</si>
  <si>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</si>
  <si>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</si>
  <si>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</si>
  <si>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</si>
  <si>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</si>
  <si>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</si>
  <si>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</si>
  <si>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</si>
  <si>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</si>
  <si>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</si>
  <si>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</si>
  <si>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</si>
  <si>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</si>
  <si>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</si>
  <si>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</si>
  <si>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</si>
  <si>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</si>
  <si>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</si>
  <si>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</si>
  <si>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</si>
  <si>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</si>
  <si>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</si>
  <si>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</si>
  <si>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</si>
  <si>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</si>
  <si>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</si>
  <si>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</si>
  <si>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</si>
  <si>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</si>
  <si>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</si>
  <si>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</si>
  <si>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</si>
  <si>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</si>
  <si>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</si>
  <si>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</si>
  <si>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</si>
  <si>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</si>
  <si>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</si>
  <si>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</si>
  <si>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</si>
  <si>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</si>
  <si>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</si>
  <si>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</si>
  <si>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</si>
  <si>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</si>
  <si>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</si>
  <si>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</si>
  <si>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</si>
  <si>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</si>
  <si>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</si>
  <si>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</si>
  <si>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</si>
  <si>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</si>
  <si>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</si>
  <si>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</si>
  <si>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</si>
  <si>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</si>
  <si>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</si>
  <si>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</si>
  <si>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</si>
  <si>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</si>
  <si>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</si>
  <si>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</si>
  <si>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</si>
  <si>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</si>
  <si>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</si>
  <si>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</si>
  <si>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</si>
  <si>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</si>
  <si>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</si>
  <si>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</si>
  <si>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</si>
  <si>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</si>
  <si>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</si>
  <si>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</si>
  <si>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</si>
  <si>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</si>
  <si>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</si>
  <si>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</si>
  <si>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</si>
  <si>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</si>
  <si>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</si>
  <si>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</si>
  <si>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</si>
  <si>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</si>
  <si>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</si>
  <si>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</si>
  <si>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</si>
  <si>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</si>
  <si>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</si>
  <si>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</si>
  <si>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</si>
  <si>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</si>
  <si>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</si>
  <si>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</si>
  <si>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</si>
  <si>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</si>
  <si>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</si>
  <si>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</si>
  <si>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</si>
  <si>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</si>
  <si>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</si>
  <si>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</si>
  <si>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</si>
  <si>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</si>
  <si>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</si>
  <si>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</si>
  <si>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</si>
  <si>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</si>
  <si>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</si>
  <si>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</si>
  <si>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</si>
  <si>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</si>
  <si>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</si>
  <si>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</si>
  <si>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</si>
  <si>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</si>
  <si>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</si>
  <si>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</si>
  <si>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</si>
  <si>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</si>
  <si>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</si>
  <si>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</si>
  <si>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</si>
  <si>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</si>
  <si>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</si>
  <si>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</si>
  <si>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</si>
  <si>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</si>
  <si>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</si>
  <si>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</si>
  <si>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鹿児島県阿久根市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</si>
  <si>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</si>
  <si>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</si>
  <si>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</si>
  <si>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</si>
  <si>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</si>
  <si>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</si>
  <si>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</si>
  <si>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</si>
  <si>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</si>
  <si>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</si>
  <si>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</si>
  <si>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</si>
  <si>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</si>
  <si>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</si>
  <si>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</si>
  <si>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</si>
  <si>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</si>
  <si>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</si>
  <si>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</si>
  <si>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</si>
  <si>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</si>
  <si>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</si>
  <si>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</si>
  <si>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</si>
  <si>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</si>
  <si>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</si>
  <si>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</si>
  <si>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</si>
  <si>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</si>
  <si>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</si>
  <si>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</si>
  <si>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</si>
  <si>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</si>
  <si>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</si>
  <si>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</si>
  <si>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</si>
  <si>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</si>
  <si>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</si>
  <si>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</si>
  <si>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</si>
  <si>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</si>
  <si>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</si>
  <si>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</si>
  <si>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</si>
  <si>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</si>
  <si>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</si>
  <si>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</si>
  <si>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</si>
  <si>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</si>
  <si>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</si>
  <si>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</si>
  <si>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</si>
  <si>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</si>
  <si>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</si>
  <si>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</si>
  <si>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</si>
  <si>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</si>
  <si>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</si>
  <si>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</si>
  <si>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</si>
  <si>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</si>
  <si>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</si>
  <si>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</si>
  <si>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</si>
  <si>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</si>
  <si>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</si>
  <si>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</si>
  <si>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</si>
  <si>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</si>
  <si>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</si>
  <si>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</si>
  <si>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</si>
  <si>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</si>
  <si>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</si>
  <si>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</si>
  <si>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</si>
  <si>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</si>
  <si>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</si>
  <si>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</si>
  <si>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</si>
  <si>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</si>
  <si>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</si>
  <si>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</si>
  <si>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</si>
  <si>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</si>
  <si>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</si>
  <si>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</si>
  <si>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</si>
  <si>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</si>
  <si>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</si>
  <si>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</si>
  <si>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</si>
  <si>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</si>
  <si>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</si>
  <si>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</si>
  <si>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</si>
  <si>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</si>
  <si>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</si>
  <si>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</si>
  <si>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</si>
  <si>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</si>
  <si>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</si>
  <si>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</si>
  <si>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</si>
  <si>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</si>
  <si>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</si>
  <si>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</si>
  <si>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</si>
  <si>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</si>
  <si>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</si>
  <si>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</si>
  <si>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</si>
  <si>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</si>
  <si>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</si>
  <si>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</si>
  <si>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</si>
  <si>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</si>
  <si>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</si>
  <si>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</si>
  <si>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</si>
  <si>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</si>
  <si>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</si>
  <si>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</si>
  <si>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</si>
  <si>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</si>
  <si>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</si>
  <si>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</si>
  <si>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</si>
  <si>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</si>
  <si>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</si>
  <si>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</si>
  <si>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</si>
  <si>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</si>
  <si>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</si>
  <si>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</si>
  <si>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</si>
  <si>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</si>
  <si>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</si>
  <si>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</si>
  <si>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</si>
  <si>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</si>
  <si>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</si>
  <si>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</si>
  <si>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</si>
  <si>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</si>
  <si>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</si>
  <si>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</si>
  <si>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</si>
  <si>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</si>
  <si>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</si>
  <si>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</si>
  <si>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鹿児島県阿久根市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</si>
  <si>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</si>
  <si>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</si>
  <si>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</si>
  <si>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</si>
  <si>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</si>
  <si>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</si>
  <si>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</si>
  <si>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</si>
  <si>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</si>
  <si>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</si>
  <si>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</si>
  <si>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</si>
  <si>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</si>
  <si>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</si>
  <si>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</si>
  <si>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</si>
  <si>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</si>
  <si>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</si>
  <si>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</si>
  <si>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</si>
  <si>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</si>
  <si>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</si>
  <si>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</si>
  <si>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</si>
  <si>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</si>
  <si>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</si>
  <si>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</si>
  <si>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</si>
  <si>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</si>
  <si>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</si>
  <si>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</si>
  <si>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</si>
  <si>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</si>
  <si>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</si>
  <si>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</si>
  <si>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介護保険特別会計（事業勘定）</t>
    <phoneticPr fontId="5"/>
  </si>
  <si>
    <t>後期高齢者医療特別会計</t>
    <phoneticPr fontId="5"/>
  </si>
  <si>
    <t>介護保険特別会計（介護サービス事業勘定）</t>
    <phoneticPr fontId="5"/>
  </si>
  <si>
    <t>交通災害共済特別会計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</si>
  <si>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</si>
  <si>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</si>
  <si>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</si>
  <si>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</si>
  <si>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</si>
  <si>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</si>
  <si>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</si>
  <si>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</si>
  <si>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</si>
  <si>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</si>
  <si>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</si>
  <si>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</si>
  <si>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</si>
  <si>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</si>
  <si>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</si>
  <si>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</si>
  <si>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</si>
  <si>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</si>
  <si>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</si>
  <si>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</si>
  <si>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</si>
  <si>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</si>
  <si>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</si>
  <si>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</si>
  <si>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</si>
  <si>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</si>
  <si>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</si>
  <si>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</si>
  <si>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</si>
  <si>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</si>
  <si>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</si>
  <si>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</si>
  <si>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</si>
  <si>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</si>
  <si>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</si>
  <si>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</si>
  <si>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</si>
  <si>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</si>
  <si>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</si>
  <si>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</si>
  <si>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</si>
  <si>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</si>
  <si>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</si>
  <si>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</si>
  <si>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</si>
  <si>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</si>
  <si>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</si>
  <si>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</si>
  <si>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</si>
  <si>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</si>
  <si>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</si>
  <si>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</si>
  <si>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</si>
  <si>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</si>
  <si>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</si>
  <si>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</si>
  <si>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</si>
  <si>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</si>
  <si>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</si>
  <si>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</si>
  <si>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</si>
  <si>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</si>
  <si>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</si>
  <si>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</si>
  <si>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</si>
  <si>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</si>
  <si>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</si>
  <si>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</si>
  <si>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</si>
  <si>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</si>
  <si>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</si>
  <si>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</si>
  <si>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</si>
  <si>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</si>
  <si>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</si>
  <si>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</si>
  <si>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</si>
  <si>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</si>
  <si>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</si>
  <si>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</si>
  <si>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</si>
  <si>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</si>
  <si>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</si>
  <si>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</si>
  <si>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</si>
  <si>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</si>
  <si>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</si>
  <si>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</si>
  <si>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</si>
  <si>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</si>
  <si>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</si>
  <si>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</si>
  <si>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</si>
  <si>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</si>
  <si>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</si>
  <si>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</si>
  <si>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</si>
  <si>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</si>
  <si>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</si>
  <si>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</si>
  <si>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</si>
  <si>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</si>
  <si>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</si>
  <si>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</si>
  <si>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</si>
  <si>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</si>
  <si>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</si>
  <si>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</si>
  <si>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</si>
  <si>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</si>
  <si>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</si>
  <si>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</si>
  <si>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</si>
  <si>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</si>
  <si>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</si>
  <si>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</si>
  <si>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</si>
  <si>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</si>
  <si>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</si>
  <si>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</si>
  <si>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</si>
  <si>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</si>
  <si>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</si>
  <si>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</si>
  <si>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</si>
  <si>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</si>
  <si>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</si>
  <si>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</si>
  <si>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</si>
  <si>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</si>
  <si>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</si>
  <si>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</si>
  <si>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</si>
  <si>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</si>
  <si>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</si>
  <si>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</si>
  <si>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</si>
  <si>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</si>
  <si>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</si>
  <si>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</si>
  <si>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</si>
  <si>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</si>
  <si>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</si>
  <si>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</si>
  <si>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</si>
  <si>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</si>
  <si>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</si>
  <si>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</si>
  <si>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</si>
  <si>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</si>
  <si>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0.96</t>
  </si>
  <si>
    <t>▲ 1.34</t>
  </si>
  <si>
    <t>水道事業会計</t>
  </si>
  <si>
    <t>一般会計</t>
  </si>
  <si>
    <t>介護保険特別会計（事業勘定）</t>
  </si>
  <si>
    <t>国民健康保険特別会計（事業勘定）</t>
  </si>
  <si>
    <t>介護保険特別会計（介護サービス事業勘定）</t>
  </si>
  <si>
    <t>交通災害共済特別会計</t>
  </si>
  <si>
    <t>後期高齢者医療特別会計</t>
  </si>
  <si>
    <t>国民健康保険特別会計（直営診療施設勘定）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</si>
  <si>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</si>
  <si>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</si>
  <si>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</si>
  <si>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</si>
  <si>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</si>
  <si>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</si>
  <si>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</si>
  <si>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</si>
  <si>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</si>
  <si>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市有施設整備基金</t>
    <rPh sb="0" eb="2">
      <t>シユウ</t>
    </rPh>
    <rPh sb="2" eb="4">
      <t>シセツ</t>
    </rPh>
    <rPh sb="4" eb="6">
      <t>セイビ</t>
    </rPh>
    <rPh sb="6" eb="8">
      <t>キキン</t>
    </rPh>
    <phoneticPr fontId="2"/>
  </si>
  <si>
    <t>市民交流施設整備基金</t>
    <rPh sb="0" eb="2">
      <t>シミン</t>
    </rPh>
    <rPh sb="2" eb="4">
      <t>コウリュウ</t>
    </rPh>
    <rPh sb="4" eb="6">
      <t>シセツ</t>
    </rPh>
    <rPh sb="6" eb="8">
      <t>セイビ</t>
    </rPh>
    <rPh sb="8" eb="10">
      <t>キキン</t>
    </rPh>
    <phoneticPr fontId="2"/>
  </si>
  <si>
    <t>地域振興基金</t>
    <rPh sb="0" eb="2">
      <t>チイキ</t>
    </rPh>
    <rPh sb="2" eb="4">
      <t>シンコウ</t>
    </rPh>
    <rPh sb="4" eb="6">
      <t>キキン</t>
    </rPh>
    <phoneticPr fontId="2"/>
  </si>
  <si>
    <t>「サンセット牛之浜景勝地」の道の駅整備基金</t>
    <phoneticPr fontId="2"/>
  </si>
  <si>
    <t>ふるさと創生基金</t>
    <phoneticPr fontId="2"/>
  </si>
  <si>
    <t>鹿児島県市町村総合事務組合</t>
    <rPh sb="0" eb="4">
      <t>カゴシマケン</t>
    </rPh>
    <rPh sb="4" eb="7">
      <t>シチョウソン</t>
    </rPh>
    <rPh sb="7" eb="9">
      <t>ソウゴウ</t>
    </rPh>
    <rPh sb="9" eb="13">
      <t>ジムクミアイ</t>
    </rPh>
    <phoneticPr fontId="2"/>
  </si>
  <si>
    <t>阿久根地区消防組合</t>
    <rPh sb="0" eb="5">
      <t>アクネチク</t>
    </rPh>
    <rPh sb="5" eb="7">
      <t>ショウボウ</t>
    </rPh>
    <rPh sb="7" eb="9">
      <t>クミアイ</t>
    </rPh>
    <phoneticPr fontId="2"/>
  </si>
  <si>
    <t>北薩広域行政事務組合</t>
    <rPh sb="0" eb="4">
      <t>ホクサツコウイキ</t>
    </rPh>
    <rPh sb="4" eb="6">
      <t>ギョウセイ</t>
    </rPh>
    <rPh sb="6" eb="10">
      <t>ジムクミアイ</t>
    </rPh>
    <phoneticPr fontId="2"/>
  </si>
  <si>
    <t>鹿児島県後期高齢者医療広域連合（一般会計）</t>
    <rPh sb="0" eb="4">
      <t>カゴシマケン</t>
    </rPh>
    <rPh sb="4" eb="9">
      <t>コウキコウレイシャ</t>
    </rPh>
    <rPh sb="9" eb="11">
      <t>イリョウ</t>
    </rPh>
    <rPh sb="11" eb="15">
      <t>コウイキレンゴウ</t>
    </rPh>
    <rPh sb="16" eb="20">
      <t>イッパンカイケイ</t>
    </rPh>
    <phoneticPr fontId="2"/>
  </si>
  <si>
    <t>鹿児島県後期高齢者医療広域連合（特別会計）</t>
    <rPh sb="0" eb="4">
      <t>カゴシマケン</t>
    </rPh>
    <rPh sb="4" eb="9">
      <t>コウキコウレイシャ</t>
    </rPh>
    <rPh sb="9" eb="11">
      <t>イリョウ</t>
    </rPh>
    <rPh sb="11" eb="15">
      <t>コウイキレンゴウ</t>
    </rPh>
    <rPh sb="16" eb="18">
      <t>トクベツ</t>
    </rPh>
    <rPh sb="18" eb="20">
      <t>カイケイ</t>
    </rPh>
    <phoneticPr fontId="2"/>
  </si>
  <si>
    <t>阿久根市美しい海のまちづくり公社</t>
    <rPh sb="0" eb="4">
      <t>アクネシ</t>
    </rPh>
    <rPh sb="4" eb="5">
      <t>ウツク</t>
    </rPh>
    <rPh sb="7" eb="8">
      <t>ウミ</t>
    </rPh>
    <rPh sb="14" eb="16">
      <t>コウシャ</t>
    </rPh>
    <phoneticPr fontId="2"/>
  </si>
  <si>
    <t>株式会社阿久根食肉流通センター</t>
    <rPh sb="0" eb="2">
      <t>カブシキ</t>
    </rPh>
    <rPh sb="2" eb="4">
      <t>カイシャ</t>
    </rPh>
    <rPh sb="4" eb="7">
      <t>アクネ</t>
    </rPh>
    <rPh sb="7" eb="9">
      <t>ショクニク</t>
    </rPh>
    <rPh sb="9" eb="11">
      <t>リュウツウ</t>
    </rPh>
    <phoneticPr fontId="2"/>
  </si>
  <si>
    <t>阿久根市土地開発公社</t>
    <rPh sb="0" eb="4">
      <t>アクネシ</t>
    </rPh>
    <rPh sb="4" eb="8">
      <t>トチカイハツ</t>
    </rPh>
    <rPh sb="8" eb="10">
      <t>コウシャ</t>
    </rPh>
    <phoneticPr fontId="2"/>
  </si>
  <si>
    <t>株式会社まちの灯台阿久根</t>
    <rPh sb="0" eb="4">
      <t>カブシキガイシャ</t>
    </rPh>
    <rPh sb="7" eb="9">
      <t>トウダイ</t>
    </rPh>
    <rPh sb="9" eb="12">
      <t>アクネ</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</si>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</sst>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4FA4-4B3A-A739-A4B8993E3A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122308</c:v>
                </c:pt>
                <c:pt idx="1">
                  <c:v>114841</c:v>
                </c:pt>
                <c:pt idx="2">
                  <c:v>115823</c:v>
                </c:pt>
                <c:pt idx="3">
                  <c:v>88542</c:v>
                </c:pt>
                <c:pt idx="4">
                  <c:v>85080</c:v>
                </c:pt>
              </c:numCache>
            </c:numRef>
          </c:val>
          <c:smooth val="0"/>
          <c:extLst>
            <c:ext xmlns:c16="http://schemas.microsoft.com/office/drawing/2014/chart" uri="{C3380CC4-5D6E-409C-BE32-E72D297353CC}">
              <c16:uniqueId val="{00000001-4FA4-4B3A-A739-A4B8993E3A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6.81</c:v>
                </c:pt>
                <c:pt idx="1">
                  <c:v>7.22</c:v>
                </c:pt>
                <c:pt idx="2">
                  <c:v>8.91</c:v>
                </c:pt>
                <c:pt idx="3">
                  <c:v>10.73</c:v>
                </c:pt>
                <c:pt idx="4">
                  <c:v>8.0299999999999994</c:v>
                </c:pt>
              </c:numCache>
            </c:numRef>
          </c:val>
          <c:extLst>
            <c:ext xmlns:c16="http://schemas.microsoft.com/office/drawing/2014/chart" uri="{C3380CC4-5D6E-409C-BE32-E72D297353CC}">
              <c16:uniqueId val="{00000000-8D6A-4C3C-BAEC-720EBCEB53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32.299999999999997</c:v>
                </c:pt>
                <c:pt idx="1">
                  <c:v>35.909999999999997</c:v>
                </c:pt>
                <c:pt idx="2">
                  <c:v>31.38</c:v>
                </c:pt>
                <c:pt idx="3">
                  <c:v>30.84</c:v>
                </c:pt>
                <c:pt idx="4">
                  <c:v>31.93</c:v>
                </c:pt>
              </c:numCache>
            </c:numRef>
          </c:val>
          <c:extLst>
            <c:ext xmlns:c16="http://schemas.microsoft.com/office/drawing/2014/chart" uri="{C3380CC4-5D6E-409C-BE32-E72D297353CC}">
              <c16:uniqueId val="{00000001-8D6A-4C3C-BAEC-720EBCEB53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-0.96</c:v>
                </c:pt>
                <c:pt idx="1">
                  <c:v>3.99</c:v>
                </c:pt>
                <c:pt idx="2">
                  <c:v>-1.34</c:v>
                </c:pt>
                <c:pt idx="3">
                  <c:v>5.0199999999999996</c:v>
                </c:pt>
                <c:pt idx="4">
                  <c:v>0.49</c:v>
                </c:pt>
              </c:numCache>
            </c:numRef>
          </c:val>
          <c:smooth val="0"/>
          <c:extLst>
            <c:ext xmlns:c16="http://schemas.microsoft.com/office/drawing/2014/chart" uri="{C3380CC4-5D6E-409C-BE32-E72D297353CC}">
              <c16:uniqueId val="{00000002-8D6A-4C3C-BAEC-720EBCEB53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C9-4896-8470-29980CB1B3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C9-4896-8470-29980CB1B3A2}"/>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3C9-4896-8470-29980CB1B3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3-F3C9-4896-8470-29980CB1B3A2}"/>
            </c:ext>
          </c:extLst>
        </c:ser>
        <c:ser>
          <c:idx val="4"/>
          <c:order val="4"/>
          <c:tx>
            <c:strRef>
              <c:f>データシート!$A$31</c:f>
              <c:strCache>
                <c:ptCount val="1"/>
                <c:pt idx="0">
                  <c:v>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0.01</c:v>
                </c:pt>
                <c:pt idx="8">
                  <c:v>#N/A</c:v>
                </c:pt>
                <c:pt idx="9">
                  <c:v>0.02</c:v>
                </c:pt>
              </c:numCache>
            </c:numRef>
          </c:val>
          <c:extLst>
            <c:ext xmlns:c16="http://schemas.microsoft.com/office/drawing/2014/chart" uri="{C3380CC4-5D6E-409C-BE32-E72D297353CC}">
              <c16:uniqueId val="{00000004-F3C9-4896-8470-29980CB1B3A2}"/>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0.06</c:v>
                </c:pt>
                <c:pt idx="8">
                  <c:v>#N/A</c:v>
                </c:pt>
                <c:pt idx="9">
                  <c:v>0.03</c:v>
                </c:pt>
              </c:numCache>
            </c:numRef>
          </c:val>
          <c:extLst>
            <c:ext xmlns:c16="http://schemas.microsoft.com/office/drawing/2014/chart" uri="{C3380CC4-5D6E-409C-BE32-E72D297353CC}">
              <c16:uniqueId val="{00000005-F3C9-4896-8470-29980CB1B3A2}"/>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c:v>
                </c:pt>
                <c:pt idx="2">
                  <c:v>#N/A</c:v>
                </c:pt>
                <c:pt idx="3">
                  <c:v>0.57999999999999996</c:v>
                </c:pt>
                <c:pt idx="4">
                  <c:v>#N/A</c:v>
                </c:pt>
                <c:pt idx="5">
                  <c:v>7.0000000000000007E-2</c:v>
                </c:pt>
                <c:pt idx="6">
                  <c:v>#N/A</c:v>
                </c:pt>
                <c:pt idx="7">
                  <c:v>0.35</c:v>
                </c:pt>
                <c:pt idx="8">
                  <c:v>#N/A</c:v>
                </c:pt>
                <c:pt idx="9">
                  <c:v>0.39</c:v>
                </c:pt>
              </c:numCache>
            </c:numRef>
          </c:val>
          <c:extLst>
            <c:ext xmlns:c16="http://schemas.microsoft.com/office/drawing/2014/chart" uri="{C3380CC4-5D6E-409C-BE32-E72D297353CC}">
              <c16:uniqueId val="{00000006-F3C9-4896-8470-29980CB1B3A2}"/>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1.1599999999999999</c:v>
                </c:pt>
                <c:pt idx="2">
                  <c:v>#N/A</c:v>
                </c:pt>
                <c:pt idx="3">
                  <c:v>0.81</c:v>
                </c:pt>
                <c:pt idx="4">
                  <c:v>#N/A</c:v>
                </c:pt>
                <c:pt idx="5">
                  <c:v>0.48</c:v>
                </c:pt>
                <c:pt idx="6">
                  <c:v>#N/A</c:v>
                </c:pt>
                <c:pt idx="7">
                  <c:v>1.08</c:v>
                </c:pt>
                <c:pt idx="8">
                  <c:v>#N/A</c:v>
                </c:pt>
                <c:pt idx="9">
                  <c:v>2.39</c:v>
                </c:pt>
              </c:numCache>
            </c:numRef>
          </c:val>
          <c:extLst>
            <c:ext xmlns:c16="http://schemas.microsoft.com/office/drawing/2014/chart" uri="{C3380CC4-5D6E-409C-BE32-E72D297353CC}">
              <c16:uniqueId val="{00000007-F3C9-4896-8470-29980CB1B3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c:v>
                </c:pt>
                <c:pt idx="2">
                  <c:v>#N/A</c:v>
                </c:pt>
                <c:pt idx="3">
                  <c:v>7.22</c:v>
                </c:pt>
                <c:pt idx="4">
                  <c:v>#N/A</c:v>
                </c:pt>
                <c:pt idx="5">
                  <c:v>8.9</c:v>
                </c:pt>
                <c:pt idx="6">
                  <c:v>#N/A</c:v>
                </c:pt>
                <c:pt idx="7">
                  <c:v>10.73</c:v>
                </c:pt>
                <c:pt idx="8">
                  <c:v>#N/A</c:v>
                </c:pt>
                <c:pt idx="9">
                  <c:v>8.02</c:v>
                </c:pt>
              </c:numCache>
            </c:numRef>
          </c:val>
          <c:extLst>
            <c:ext xmlns:c16="http://schemas.microsoft.com/office/drawing/2014/chart" uri="{C3380CC4-5D6E-409C-BE32-E72D297353CC}">
              <c16:uniqueId val="{00000008-F3C9-4896-8470-29980CB1B3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18.2</c:v>
                </c:pt>
                <c:pt idx="2">
                  <c:v>#N/A</c:v>
                </c:pt>
                <c:pt idx="3">
                  <c:v>17.22</c:v>
                </c:pt>
                <c:pt idx="4">
                  <c:v>#N/A</c:v>
                </c:pt>
                <c:pt idx="5">
                  <c:v>17.34</c:v>
                </c:pt>
                <c:pt idx="6">
                  <c:v>#N/A</c:v>
                </c:pt>
                <c:pt idx="7">
                  <c:v>16.309999999999999</c:v>
                </c:pt>
                <c:pt idx="8">
                  <c:v>#N/A</c:v>
                </c:pt>
                <c:pt idx="9">
                  <c:v>17.579999999999998</c:v>
                </c:pt>
              </c:numCache>
            </c:numRef>
          </c:val>
          <c:extLst>
            <c:ext xmlns:c16="http://schemas.microsoft.com/office/drawing/2014/chart" uri="{C3380CC4-5D6E-409C-BE32-E72D297353CC}">
              <c16:uniqueId val="{00000009-F3C9-4896-8470-29980CB1B3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782</c:v>
                </c:pt>
                <c:pt idx="5">
                  <c:v>773</c:v>
                </c:pt>
                <c:pt idx="8">
                  <c:v>755</c:v>
                </c:pt>
                <c:pt idx="11">
                  <c:v>710</c:v>
                </c:pt>
                <c:pt idx="14">
                  <c:v>732</c:v>
                </c:pt>
              </c:numCache>
            </c:numRef>
          </c:val>
          <c:extLst>
            <c:ext xmlns:c16="http://schemas.microsoft.com/office/drawing/2014/chart" uri="{C3380CC4-5D6E-409C-BE32-E72D297353CC}">
              <c16:uniqueId val="{00000000-3200-460A-A85A-698E5577C8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00-460A-A85A-698E5577C8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6</c:v>
                </c:pt>
                <c:pt idx="6">
                  <c:v>4</c:v>
                </c:pt>
                <c:pt idx="9">
                  <c:v>2</c:v>
                </c:pt>
                <c:pt idx="12">
                  <c:v>1</c:v>
                </c:pt>
              </c:numCache>
            </c:numRef>
          </c:val>
          <c:extLst>
            <c:ext xmlns:c16="http://schemas.microsoft.com/office/drawing/2014/chart" uri="{C3380CC4-5D6E-409C-BE32-E72D297353CC}">
              <c16:uniqueId val="{00000002-3200-460A-A85A-698E5577C8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30</c:v>
                </c:pt>
                <c:pt idx="6">
                  <c:v>26</c:v>
                </c:pt>
                <c:pt idx="9">
                  <c:v>39</c:v>
                </c:pt>
                <c:pt idx="12">
                  <c:v>35</c:v>
                </c:pt>
              </c:numCache>
            </c:numRef>
          </c:val>
          <c:extLst>
            <c:ext xmlns:c16="http://schemas.microsoft.com/office/drawing/2014/chart" uri="{C3380CC4-5D6E-409C-BE32-E72D297353CC}">
              <c16:uniqueId val="{00000003-3200-460A-A85A-698E5577C8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c:v>
                </c:pt>
                <c:pt idx="3">
                  <c:v>103</c:v>
                </c:pt>
                <c:pt idx="6">
                  <c:v>130</c:v>
                </c:pt>
                <c:pt idx="9">
                  <c:v>96</c:v>
                </c:pt>
                <c:pt idx="12">
                  <c:v>93</c:v>
                </c:pt>
              </c:numCache>
            </c:numRef>
          </c:val>
          <c:extLst>
            <c:ext xmlns:c16="http://schemas.microsoft.com/office/drawing/2014/chart" uri="{C3380CC4-5D6E-409C-BE32-E72D297353CC}">
              <c16:uniqueId val="{00000004-3200-460A-A85A-698E5577C8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00-460A-A85A-698E5577C8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00-460A-A85A-698E5577C8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1010</c:v>
                </c:pt>
                <c:pt idx="3">
                  <c:v>1000</c:v>
                </c:pt>
                <c:pt idx="6">
                  <c:v>973</c:v>
                </c:pt>
                <c:pt idx="9">
                  <c:v>1012</c:v>
                </c:pt>
                <c:pt idx="12">
                  <c:v>1014</c:v>
                </c:pt>
              </c:numCache>
            </c:numRef>
          </c:val>
          <c:extLst>
            <c:ext xmlns:c16="http://schemas.microsoft.com/office/drawing/2014/chart" uri="{C3380CC4-5D6E-409C-BE32-E72D297353CC}">
              <c16:uniqueId val="{00000007-3200-460A-A85A-698E5577C8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365</c:v>
                </c:pt>
                <c:pt idx="2">
                  <c:v>#N/A</c:v>
                </c:pt>
                <c:pt idx="3">
                  <c:v>#N/A</c:v>
                </c:pt>
                <c:pt idx="4">
                  <c:v>366</c:v>
                </c:pt>
                <c:pt idx="5">
                  <c:v>#N/A</c:v>
                </c:pt>
                <c:pt idx="6">
                  <c:v>#N/A</c:v>
                </c:pt>
                <c:pt idx="7">
                  <c:v>378</c:v>
                </c:pt>
                <c:pt idx="8">
                  <c:v>#N/A</c:v>
                </c:pt>
                <c:pt idx="9">
                  <c:v>#N/A</c:v>
                </c:pt>
                <c:pt idx="10">
                  <c:v>439</c:v>
                </c:pt>
                <c:pt idx="11">
                  <c:v>#N/A</c:v>
                </c:pt>
                <c:pt idx="12">
                  <c:v>#N/A</c:v>
                </c:pt>
                <c:pt idx="13">
                  <c:v>411</c:v>
                </c:pt>
                <c:pt idx="14">
                  <c:v>#N/A</c:v>
                </c:pt>
              </c:numCache>
            </c:numRef>
          </c:val>
          <c:smooth val="0"/>
          <c:extLst>
            <c:ext xmlns:c16="http://schemas.microsoft.com/office/drawing/2014/chart" uri="{C3380CC4-5D6E-409C-BE32-E72D297353CC}">
              <c16:uniqueId val="{00000008-3200-460A-A85A-698E5577C8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7753</c:v>
                </c:pt>
                <c:pt idx="5">
                  <c:v>8216</c:v>
                </c:pt>
                <c:pt idx="8">
                  <c:v>8690</c:v>
                </c:pt>
                <c:pt idx="11">
                  <c:v>8362</c:v>
                </c:pt>
                <c:pt idx="14">
                  <c:v>8205</c:v>
                </c:pt>
              </c:numCache>
            </c:numRef>
          </c:val>
          <c:extLst>
            <c:ext xmlns:c16="http://schemas.microsoft.com/office/drawing/2014/chart" uri="{C3380CC4-5D6E-409C-BE32-E72D297353CC}">
              <c16:uniqueId val="{00000000-CC8F-4418-90F5-9D4AA3F8B5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635</c:v>
                </c:pt>
                <c:pt idx="5">
                  <c:v>653</c:v>
                </c:pt>
                <c:pt idx="8">
                  <c:v>678</c:v>
                </c:pt>
                <c:pt idx="11">
                  <c:v>573</c:v>
                </c:pt>
                <c:pt idx="14">
                  <c:v>568</c:v>
                </c:pt>
              </c:numCache>
            </c:numRef>
          </c:val>
          <c:extLst>
            <c:ext xmlns:c16="http://schemas.microsoft.com/office/drawing/2014/chart" uri="{C3380CC4-5D6E-409C-BE32-E72D297353CC}">
              <c16:uniqueId val="{00000001-CC8F-4418-90F5-9D4AA3F8B5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6997</c:v>
                </c:pt>
                <c:pt idx="5">
                  <c:v>7154</c:v>
                </c:pt>
                <c:pt idx="8">
                  <c:v>7274</c:v>
                </c:pt>
                <c:pt idx="11">
                  <c:v>8102</c:v>
                </c:pt>
                <c:pt idx="14">
                  <c:v>8705</c:v>
                </c:pt>
              </c:numCache>
            </c:numRef>
          </c:val>
          <c:extLst>
            <c:ext xmlns:c16="http://schemas.microsoft.com/office/drawing/2014/chart" uri="{C3380CC4-5D6E-409C-BE32-E72D297353CC}">
              <c16:uniqueId val="{00000002-CC8F-4418-90F5-9D4AA3F8B5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8F-4418-90F5-9D4AA3F8B5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8F-4418-90F5-9D4AA3F8B5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8F-4418-90F5-9D4AA3F8B5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1316</c:v>
                </c:pt>
                <c:pt idx="3">
                  <c:v>1232</c:v>
                </c:pt>
                <c:pt idx="6">
                  <c:v>1162</c:v>
                </c:pt>
                <c:pt idx="9">
                  <c:v>1096</c:v>
                </c:pt>
                <c:pt idx="12">
                  <c:v>1034</c:v>
                </c:pt>
              </c:numCache>
            </c:numRef>
          </c:val>
          <c:extLst>
            <c:ext xmlns:c16="http://schemas.microsoft.com/office/drawing/2014/chart" uri="{C3380CC4-5D6E-409C-BE32-E72D297353CC}">
              <c16:uniqueId val="{00000006-CC8F-4418-90F5-9D4AA3F8B5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201</c:v>
                </c:pt>
                <c:pt idx="3">
                  <c:v>174</c:v>
                </c:pt>
                <c:pt idx="6">
                  <c:v>151</c:v>
                </c:pt>
                <c:pt idx="9">
                  <c:v>117</c:v>
                </c:pt>
                <c:pt idx="12">
                  <c:v>88</c:v>
                </c:pt>
              </c:numCache>
            </c:numRef>
          </c:val>
          <c:extLst>
            <c:ext xmlns:c16="http://schemas.microsoft.com/office/drawing/2014/chart" uri="{C3380CC4-5D6E-409C-BE32-E72D297353CC}">
              <c16:uniqueId val="{00000007-CC8F-4418-90F5-9D4AA3F8B5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1275</c:v>
                </c:pt>
                <c:pt idx="3">
                  <c:v>1320</c:v>
                </c:pt>
                <c:pt idx="6">
                  <c:v>1153</c:v>
                </c:pt>
                <c:pt idx="9">
                  <c:v>1061</c:v>
                </c:pt>
                <c:pt idx="12">
                  <c:v>974</c:v>
                </c:pt>
              </c:numCache>
            </c:numRef>
          </c:val>
          <c:extLst>
            <c:ext xmlns:c16="http://schemas.microsoft.com/office/drawing/2014/chart" uri="{C3380CC4-5D6E-409C-BE32-E72D297353CC}">
              <c16:uniqueId val="{00000008-CC8F-4418-90F5-9D4AA3F8B5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8F-4418-90F5-9D4AA3F8B5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10560</c:v>
                </c:pt>
                <c:pt idx="3">
                  <c:v>11292</c:v>
                </c:pt>
                <c:pt idx="6">
                  <c:v>12041</c:v>
                </c:pt>
                <c:pt idx="9">
                  <c:v>12201</c:v>
                </c:pt>
                <c:pt idx="12">
                  <c:v>11652</c:v>
                </c:pt>
              </c:numCache>
            </c:numRef>
          </c:val>
          <c:extLst>
            <c:ext xmlns:c16="http://schemas.microsoft.com/office/drawing/2014/chart" uri="{C3380CC4-5D6E-409C-BE32-E72D297353CC}">
              <c16:uniqueId val="{0000000A-CC8F-4418-90F5-9D4AA3F8B5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8F-4418-90F5-9D4AA3F8B5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2027</c:v>
                </c:pt>
                <c:pt idx="1">
                  <c:v>2110</c:v>
                </c:pt>
                <c:pt idx="2">
                  <c:v>2110</c:v>
                </c:pt>
              </c:numCache>
            </c:numRef>
          </c:val>
          <c:extLst>
            <c:ext xmlns:c16="http://schemas.microsoft.com/office/drawing/2014/chart" uri="{C3380CC4-5D6E-409C-BE32-E72D297353CC}">
              <c16:uniqueId val="{00000000-8FB5-44F5-B6AE-63BD697B51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721</c:v>
                </c:pt>
                <c:pt idx="1">
                  <c:v>1002</c:v>
                </c:pt>
                <c:pt idx="2">
                  <c:v>1003</c:v>
                </c:pt>
              </c:numCache>
            </c:numRef>
          </c:val>
          <c:extLst>
            <c:ext xmlns:c16="http://schemas.microsoft.com/office/drawing/2014/chart" uri="{C3380CC4-5D6E-409C-BE32-E72D297353CC}">
              <c16:uniqueId val="{00000001-8FB5-44F5-B6AE-63BD697B51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3987</c:v>
                </c:pt>
                <c:pt idx="1">
                  <c:v>4465</c:v>
                </c:pt>
                <c:pt idx="2">
                  <c:v>5026</c:v>
                </c:pt>
              </c:numCache>
            </c:numRef>
          </c:val>
          <c:extLst>
            <c:ext xmlns:c16="http://schemas.microsoft.com/office/drawing/2014/chart" uri="{C3380CC4-5D6E-409C-BE32-E72D297353CC}">
              <c16:uniqueId val="{00000002-8FB5-44F5-B6AE-63BD697B51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努めることにより繰上償還を除く元利償還金は横ばいで推移しており、また、過疎対策事業債等の交付税算入率の高い有利な地方債を活用していることで、算入公債費等も高い割合を占めている。</a:t>
          </a:r>
        </a:p>
        <a:p>
          <a:r>
            <a:rPr kumimoji="1" lang="ja-JP" altLang="en-US" sz="1400">
              <a:latin typeface="ＭＳ ゴシック" pitchFamily="49" charset="-128"/>
              <a:ea typeface="ＭＳ ゴシック" pitchFamily="49" charset="-128"/>
            </a:rPr>
            <a:t>　今後は、大型事業の公債費が増加していくことが見込まれることから、新規・継続事業ともに事業内容の精査・検証を行い、長期的な視点のもと、交付税算入率が高い有利な地方債の活用と計画的な発行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地方債残高、公営企業債繰入見込額、退職手当負担見込額が減少したことで将来負担額は前年度から約</a:t>
          </a:r>
          <a:r>
            <a:rPr kumimoji="1" lang="en-US" altLang="ja-JP" sz="1400">
              <a:latin typeface="ＭＳ ゴシック" pitchFamily="49" charset="-128"/>
              <a:ea typeface="ＭＳ ゴシック" pitchFamily="49" charset="-128"/>
            </a:rPr>
            <a:t>727</a:t>
          </a:r>
          <a:r>
            <a:rPr kumimoji="1" lang="ja-JP" altLang="en-US" sz="1400">
              <a:latin typeface="ＭＳ ゴシック" pitchFamily="49" charset="-128"/>
              <a:ea typeface="ＭＳ ゴシック" pitchFamily="49" charset="-128"/>
            </a:rPr>
            <a:t>百万円の減となり、充当可能基金の増により充当可能財源等が増加していることから、将来負担比率の分子は約</a:t>
          </a:r>
          <a:r>
            <a:rPr kumimoji="1" lang="en-US" altLang="ja-JP" sz="1400">
              <a:latin typeface="ＭＳ ゴシック" pitchFamily="49" charset="-128"/>
              <a:ea typeface="ＭＳ ゴシック" pitchFamily="49" charset="-128"/>
            </a:rPr>
            <a:t>1,168</a:t>
          </a:r>
          <a:r>
            <a:rPr kumimoji="1" lang="ja-JP" altLang="en-US" sz="1400">
              <a:latin typeface="ＭＳ ゴシック" pitchFamily="49" charset="-128"/>
              <a:ea typeface="ＭＳ ゴシック" pitchFamily="49" charset="-128"/>
            </a:rPr>
            <a:t>百万円の減となり、前年度と同様に将来負担比率は算定されなかった。</a:t>
          </a:r>
        </a:p>
        <a:p>
          <a:r>
            <a:rPr kumimoji="1" lang="ja-JP" altLang="en-US" sz="1400">
              <a:latin typeface="ＭＳ ゴシック" pitchFamily="49" charset="-128"/>
              <a:ea typeface="ＭＳ ゴシック" pitchFamily="49" charset="-128"/>
            </a:rPr>
            <a:t>　近年の大型事業により、地方債残高が増加しているため、新規・継続事業ともに事業内容の精査・検証を行い、長期的な視点のもと、交付税算入率が高い有利な地方債の活用と計画的な発行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鹿児島県阿久根市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公共施設の整備等の経費に充てるため、基金を取り崩した一方で、決算剰余金や普通交付税再算定等を活用し、庁舎等の公共施設の整備や今後整備を予定しているサンセット牛之浜景勝地道の駅の整備に備えて積立てを行ったほか、ふるさと納税寄附金の積立を行ったことにより、昨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今後、更新時期を迎える多くの市有施設に対する整備・更新に係る経費などをはじめとする財政需要に備え、計画的に積立を行い、健全な財政運営に努める。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市有施設整備基金：市有施設（設備，備品及び土地を含む。）の整備又は保全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市民交流施設整備基金：市民交流施設の整備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地域振興基金：産業や教育の振興，福祉の向上や地域コミュニティの充実等の地域振興のための事業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市有施設整備基金：市有施設の整備に必要な経費の財源に充てるため取崩しを行った一方、庁舎等の公共施設の改修に備え、年度末に余剰金を活用し、積立を行ったため、前年度から約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年度に整備が完了した市民交流センターの地方債償還に充てるため取り崩したため，前年度から約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地域振興基金：地域振興に資する事業の財源として取り崩した一方で、ふるさと納税寄附金の積立を行ったため、前年度から約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市有施設整備基金：市庁舎をはじめとする公共施設の老朽化が進んでおり、今後、公共施設の長寿命化改修等が見込まれていることから、それらの整備に備え、今後も継続して積み立てを行うものとする。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市民交流施設整備基金：市民交流センターの整備のために発行した地方債の償還財源又は、今後併設を予定している図書館の整備に必要な経費の財源に充てるため計画的に取崩しを行うものとする。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地域振興基金：ふるさと納税寄附金を積み立て、地域振興のための事業の財源として活用するものとする。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百万円取り崩し、取崩し額が前年度より約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百万円増加したが、地方財政法に基づき決算余剰金のうち約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百万円を積み立てたことにより，前年度とほぼ同額となった。。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基金運用利子の積立により約１百万円増加した。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満期一括償還の市債借入実績はないが、近年の大型事業により地方債残高が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億円を上回っており、今後公債費が３億円程度増える見込みであることから、余剰財源の積立を行い、地方債の償還に備える。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9D9DF9D-5C90-4CD4-8A6A-0A13D0BF95A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BA4CCDD-E4AB-4F0E-88CC-85646ED943C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5B9129F-77D7-41BD-A20D-6B9F8714312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4F5E59F-E51C-4A0E-8F32-68B37632B81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C238680-03D8-4745-948D-C5CB542D45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0CB004A-15B7-4B84-A151-7F8CE4234A9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9B15255-878B-4948-854E-DDC5852A9B1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D1933F8-A211-4F0B-86C7-0EA7A634700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8369DC9-364C-415F-9459-5C981AF86BD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8FBB5A7-5BCF-4645-9BF2-1A82069EE5B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18,914
18,764
134.28
14,060,930
13,526,604
530,647
6,609,324
11,651,977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E2711D9-2752-4350-B49E-238AA12C0EC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F72AC31-7656-4B45-8A20-C59F39B806F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9509267-8784-470A-8A16-18C7678255A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DC356E7-042C-4325-9322-9F020C840C2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B74AC9F-3348-4845-B681-A734AECF4FB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F52242C-14E0-428F-A560-270E6E0C33B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40FE0C6-AE9E-40C7-A838-A8B7C4D59DA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920CF77-29F3-48E0-ABA7-B4CF9FE5942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FED4112-60EC-40F1-AAA2-79757A6B591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241E9CB-DABF-4558-A11A-3917F09D80E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A999735-B395-4B57-9FF0-19D5F869B10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9887CAA-E7CF-4020-B4B4-E4E3CC06EFC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62E36FE-5834-4214-84F3-958591C128B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A528933-0631-48E8-99C3-050AA2D4F4A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1FD8D17-53ED-49F6-A9D9-B4D3DCDD5F9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18D5299-5BEF-49DF-AB47-7CBD951ADAB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A2DE645-BD7D-48A1-A973-39A694743B1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7DAA8BF-9EED-4E53-91DA-F34A0D30892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DF1D8F9-0428-442C-9AB6-960F97A40DD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CC6E75F-EF39-4BD7-80C4-3AE9B77A493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022CD4D-F217-4CBA-B10D-1C5D8F26E10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AF56B61-594B-4132-AA1C-D031A06BBC6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ED255C1-85CB-4A55-8751-9DC7ACA7122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E6B2FF1-6607-48A7-9C3A-78CCE96FBBE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F989D0E-E4CC-4995-9153-D2B5732F415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2691285-7EBB-441D-995C-14179BD30AE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CAE7A6C-59B5-4BC1-B8C8-1AE2F678F9F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D756615-14DF-4E17-A326-3D8B849B19A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2C8BDED-1428-4B46-8465-DFB71E9AB3C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665F5C3-E062-4191-9AEB-E0B9A988C6E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4C33B3F-BB4C-4A9D-B6EC-F8EC3D492D9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1FCF6DE-743F-4C93-A310-F0BF15412DB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3D109CF-B0A1-4306-8BCE-43870251ABF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D1554CB-DF55-4B19-8AD4-8FBBFABB63A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85050DE-5E94-43D8-9464-F93C9B01175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30BA0FE-C59C-4387-BF6E-829CFC68648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77C1158-4EAA-432D-A6A2-DC1EB7D0C10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及び令和４年度において普通交付税の再算定があり、臨時経済対策費の創設等により基準財政需要額が増加したことで単年度財政力指数は減少しているが、全体としては前年度と同ポイント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などの自主財源が乏しく、地方交付税等への依存度が高い財政構造であることから、今後も行財政改革による歳出抑制を図るとともに、市税の徴収率の向上やふるさと納税の推進等による歳入確保を図りながら、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D74B6F4-47D1-4D51-8EE9-6A1071FA815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F63D461-D932-4C5E-852C-AB3F73DFC8C4}"/>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A99C24B1-45BB-4B28-BD65-C0A5470DB84A}"/>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C6617FB1-92A8-4868-A06D-1CB432863B37}"/>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C29C25FF-7E2C-46C9-AF30-3D066CEA0054}"/>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EF845662-63DF-4249-AE61-51FCE462406B}"/>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0CE8932-8211-452F-9392-322BAADA9627}"/>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EC82D8C4-AB67-41AF-9173-C62B9122ABC1}"/>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091C6EF-3F2C-40A2-874C-9605A29964BA}"/>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B678D28-1F81-4201-BF51-7AE7013A83D6}"/>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877E54D6-3EE3-4D4A-87DB-EEBAF5F125D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535F3231-3F0D-470B-9BFB-3E16E1F047F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2E213B93-EEDF-4121-81AA-BD5E28BE3D0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6E0CB66D-29BB-4032-B5B6-E4C1BA52CAEB}"/>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1926674F-64B1-453C-928C-7A459E7B7646}"/>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D53DEEE-D403-4714-8E9E-254E28E940F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4E979044-9494-4B85-8946-A164EE559EEB}"/>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5A435696-50EA-4ACB-A20D-0D67A12BB652}"/>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AAE403A2-A579-4E27-8E3F-038B2C803475}"/>
            </a:ext>
          </a:extLst>
        </xdr:cNvPr>
        <xdr:cNvCxnSpPr/>
      </xdr:nvCxnSpPr>
      <xdr:spPr>
        <a:xfrm>
          <a:off x="4114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A8518CD-0FEB-4CB0-A69D-3E937784857A}"/>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3D9F716C-330E-4BBA-933A-0D4934514527}"/>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C543C44B-BC86-405C-B5D4-B032AAD632D3}"/>
            </a:ext>
          </a:extLst>
        </xdr:cNvPr>
        <xdr:cNvCxnSpPr/>
      </xdr:nvCxnSpPr>
      <xdr:spPr>
        <a:xfrm>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C28F2D27-E6E4-4AE6-BAF6-6D11FEA3009F}"/>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12485C80-ADC0-49B3-94EB-86D694CECCEE}"/>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C009E530-7C5B-404D-B3DD-34D93B0D1895}"/>
            </a:ext>
          </a:extLst>
        </xdr:cNvPr>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525384CE-BEBD-408B-AEEF-B4EDC7A4656B}"/>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C157F120-C033-4D41-A1F7-009A0419CA4D}"/>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id="{194B2559-A4CB-46BC-9F34-B2B5B0906ACB}"/>
            </a:ext>
          </a:extLst>
        </xdr:cNvPr>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BE3EF4DE-C128-409D-ADE6-992720A8469D}"/>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92090647-DC21-4EAA-8107-90B2FF070FEF}"/>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8FE9D3F7-0979-4C5F-B07B-4424D5E7A212}"/>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56DCD13-7B78-4172-95C5-29BBA74841D8}"/>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D22C1B01-54F2-4B6A-907A-F62EDA123C7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CEE1B8D9-DEAA-470F-A076-98B015454C1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D931D38-3C08-45D0-AB69-1F85DE6A7D9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2647792-6511-4D86-AECF-337DFA4434F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42987D5-5B94-46A8-AC4E-54645CA18C2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a:extLst>
            <a:ext uri="{FF2B5EF4-FFF2-40B4-BE49-F238E27FC236}">
              <a16:creationId xmlns:a16="http://schemas.microsoft.com/office/drawing/2014/main" id="{15DF097F-BEAE-42C3-8754-DA0CC739CA57}"/>
            </a:ext>
          </a:extLst>
        </xdr:cNvPr>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a:extLst>
            <a:ext uri="{FF2B5EF4-FFF2-40B4-BE49-F238E27FC236}">
              <a16:creationId xmlns:a16="http://schemas.microsoft.com/office/drawing/2014/main" id="{B251B2DD-B941-4D62-8A14-CDEC4A0EEBFD}"/>
            </a:ext>
          </a:extLst>
        </xdr:cNvPr>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a:extLst>
            <a:ext uri="{FF2B5EF4-FFF2-40B4-BE49-F238E27FC236}">
              <a16:creationId xmlns:a16="http://schemas.microsoft.com/office/drawing/2014/main" id="{FB2AE82E-8499-421A-8119-81A6342CA25C}"/>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a:extLst>
            <a:ext uri="{FF2B5EF4-FFF2-40B4-BE49-F238E27FC236}">
              <a16:creationId xmlns:a16="http://schemas.microsoft.com/office/drawing/2014/main" id="{FC720C08-C677-4BE6-A0F8-5E8C25ADD228}"/>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A7B82009-F854-4D89-85CA-ABC03567267D}"/>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A4BB0FF3-F776-43F9-90FE-3F75245F0345}"/>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a:extLst>
            <a:ext uri="{FF2B5EF4-FFF2-40B4-BE49-F238E27FC236}">
              <a16:creationId xmlns:a16="http://schemas.microsoft.com/office/drawing/2014/main" id="{61DD7A15-42E0-43D0-838A-1A04E323B37C}"/>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a:extLst>
            <a:ext uri="{FF2B5EF4-FFF2-40B4-BE49-F238E27FC236}">
              <a16:creationId xmlns:a16="http://schemas.microsoft.com/office/drawing/2014/main" id="{7B7D081F-ED84-453E-9DA3-EB36976ABF21}"/>
            </a:ext>
          </a:extLst>
        </xdr:cNvPr>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a:extLst>
            <a:ext uri="{FF2B5EF4-FFF2-40B4-BE49-F238E27FC236}">
              <a16:creationId xmlns:a16="http://schemas.microsoft.com/office/drawing/2014/main" id="{B35EB31E-53AF-49E7-B25E-313E8F83B44E}"/>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a:extLst>
            <a:ext uri="{FF2B5EF4-FFF2-40B4-BE49-F238E27FC236}">
              <a16:creationId xmlns:a16="http://schemas.microsoft.com/office/drawing/2014/main" id="{FE8E6D7A-675B-4FCD-A01B-57F154CDD560}"/>
            </a:ext>
          </a:extLst>
        </xdr:cNvPr>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B3E49291-15A7-4D91-9C91-9BF5B027381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2CB95CC2-9108-48F9-B284-DB9314F0CBD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25F6843D-2571-4FEE-AD4F-CC04EB79EEC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1124292B-44C3-42D3-85A1-C085EBA9C98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F1E57C77-B502-4C2C-BF7C-2E061251F5F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CED2E75C-1E74-417D-A46E-389206179F9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95939527-C22E-437E-9875-A7DC8B85C02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4F41F7E4-0230-4CC6-ACEB-1E3A27801AC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5622D56E-337B-48A5-A096-A96C69D6663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186B7707-8892-445B-B0BC-720EADA6121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3BD37F1A-D7D8-417B-B23E-C3751F3AF22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EE7B5AA-7A51-4587-8536-D1637BF21A1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CA4780C1-C744-4553-905F-19565BD2CDA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や臨時財政対策債の減により経常一般財源が減少したことに加え、歳出においてふるさと納税に係る補助費等や一部事務組合負担金など経常経費に要する一般経費が増加したことにより、全体として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値、類似団体内平均値は上回り、依然として高い水準にあり，今後は近年の大型事業に伴う公債費の増も見込まれることから、引き続き、地方税をはじめとする自主財源の確保を図るとともに、行財政改革による事務事業の見直しを行い，経常経費の節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24810C6-0B25-4B05-B403-EA00698ED5E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6D75ED43-9B4F-4C74-9CA9-0E36D36C173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C3E12118-FBC4-4CB9-8D63-D5D7834A094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4826810D-8BF4-4C19-9593-DDE242563989}"/>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BFC1DF12-6376-4200-BA77-EDC1CB5611C6}"/>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58F4B081-59B2-4401-989D-057F84D0ED5B}"/>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5314B93B-FD23-408F-9E3E-7E431926C0D6}"/>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50C6CC2-9EA8-48D3-8606-E64BCEF15CD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44555F4-4C8F-45F1-A9C9-0242341E509B}"/>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BE4557A3-3FBD-4DC1-9786-E8481AFC5F99}"/>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EBF5FE03-E034-4B20-A191-5E62B129E3FF}"/>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E825FA69-FD69-4E91-B839-FE3DB056F7F3}"/>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F6E6988C-41F2-4399-AAF8-227CB7982B01}"/>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D59F6448-4015-45F4-93B0-79E5918DD951}"/>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F5D7EEF9-D708-486F-9D53-5B34F646CA76}"/>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B588577-BC83-4BE1-A559-E867601C7BD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29044265-F3E3-4BA2-84D5-4F3BE7E3BD4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EC5E27C5-7FDC-4301-91B0-29BF7CA2F6B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9205FA09-2274-4C70-8AB2-C8778BFFEEB7}"/>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DF7B22B-F4AC-4C7B-A28B-C5F4FF18C9E8}"/>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FF04C0FF-04A3-452F-B9A1-57CFB3879BF3}"/>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C4DBEE3D-E1CD-4DE6-B81E-3E84DA114BBD}"/>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DD5790D8-E476-49FE-9F79-9779186E7E1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10704</xdr:rowOff>
    </xdr:from>
    <xdr:to>
      <xdr:col>23</xdr:col>
      <xdr:colOff>133350</xdr:colOff>
      <xdr:row>60</xdr:row>
      <xdr:rowOff>84001</xdr:rowOff>
    </xdr:to>
    <xdr:cxnSp macro="">
      <xdr:nvCxnSpPr>
        <xdr:cNvPr id="132" name="直線コネクタ 131">
          <a:extLst>
            <a:ext uri="{FF2B5EF4-FFF2-40B4-BE49-F238E27FC236}">
              <a16:creationId xmlns:a16="http://schemas.microsoft.com/office/drawing/2014/main" id="{A566E2F1-9B91-4868-857A-B7CFBD03B46D}"/>
            </a:ext>
          </a:extLst>
        </xdr:cNvPr>
        <xdr:cNvCxnSpPr/>
      </xdr:nvCxnSpPr>
      <xdr:spPr>
        <a:xfrm>
          <a:off x="4114800" y="10126254"/>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BE31BFB5-D0A6-4DCE-A29C-01AAF0AC703D}"/>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75490862-9250-426E-B9AF-935894D0D71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10704</xdr:rowOff>
    </xdr:from>
    <xdr:to>
      <xdr:col>19</xdr:col>
      <xdr:colOff>133350</xdr:colOff>
      <xdr:row>59</xdr:row>
      <xdr:rowOff>103777</xdr:rowOff>
    </xdr:to>
    <xdr:cxnSp macro="">
      <xdr:nvCxnSpPr>
        <xdr:cNvPr id="135" name="直線コネクタ 134">
          <a:extLst>
            <a:ext uri="{FF2B5EF4-FFF2-40B4-BE49-F238E27FC236}">
              <a16:creationId xmlns:a16="http://schemas.microsoft.com/office/drawing/2014/main" id="{CD928828-049D-4CAC-9B96-A563A51CC5F8}"/>
            </a:ext>
          </a:extLst>
        </xdr:cNvPr>
        <xdr:cNvCxnSpPr/>
      </xdr:nvCxnSpPr>
      <xdr:spPr>
        <a:xfrm flipV="1">
          <a:off x="3225800" y="1012625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3169D698-47E0-4C07-BBBD-1438E5901E4B}"/>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BD75C88C-E408-43D4-A5F5-E619939E50B9}"/>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60</xdr:row>
      <xdr:rowOff>80554</xdr:rowOff>
    </xdr:to>
    <xdr:cxnSp macro="">
      <xdr:nvCxnSpPr>
        <xdr:cNvPr id="138" name="直線コネクタ 137">
          <a:extLst>
            <a:ext uri="{FF2B5EF4-FFF2-40B4-BE49-F238E27FC236}">
              <a16:creationId xmlns:a16="http://schemas.microsoft.com/office/drawing/2014/main" id="{23EE7EE5-8D2A-4AB1-AB00-021ED19FA5D4}"/>
            </a:ext>
          </a:extLst>
        </xdr:cNvPr>
        <xdr:cNvCxnSpPr/>
      </xdr:nvCxnSpPr>
      <xdr:spPr>
        <a:xfrm flipV="1">
          <a:off x="2336800" y="10219327"/>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6E40BE89-9AF8-4802-B759-E1AF31257838}"/>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6B583E85-BA7F-422A-BBFE-E4ADE038F5BF}"/>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70213</xdr:rowOff>
    </xdr:from>
    <xdr:to>
      <xdr:col>11</xdr:col>
      <xdr:colOff>31750</xdr:colOff>
      <xdr:row>60</xdr:row>
      <xdr:rowOff>80554</xdr:rowOff>
    </xdr:to>
    <xdr:cxnSp macro="">
      <xdr:nvCxnSpPr>
        <xdr:cNvPr id="141" name="直線コネクタ 140">
          <a:extLst>
            <a:ext uri="{FF2B5EF4-FFF2-40B4-BE49-F238E27FC236}">
              <a16:creationId xmlns:a16="http://schemas.microsoft.com/office/drawing/2014/main" id="{225BFC40-64F6-46BC-9D9A-AC7A2D93EF11}"/>
            </a:ext>
          </a:extLst>
        </xdr:cNvPr>
        <xdr:cNvCxnSpPr/>
      </xdr:nvCxnSpPr>
      <xdr:spPr>
        <a:xfrm>
          <a:off x="1447800" y="103572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AD167FDE-91A3-4D78-A654-66B9F67FF4F2}"/>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2DA18CF0-03DB-43B0-B784-0737385A7724}"/>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699A58-4B83-476E-9932-91F6280C3727}"/>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305F958-5BAB-4BDC-81D3-32C1C299FF99}"/>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22EE27A-937F-4B2A-9DB7-20CE8426F4B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87013E4-FE27-4A8D-B897-352549488FE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4B944B3-01E0-47EF-9E53-C987EC4F921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9604579-4D73-4F74-A918-DE8BAABD866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05CD521-FE38-4D0F-98D2-EB545E59690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33201</xdr:rowOff>
    </xdr:from>
    <xdr:to>
      <xdr:col>23</xdr:col>
      <xdr:colOff>184150</xdr:colOff>
      <xdr:row>60</xdr:row>
      <xdr:rowOff>134801</xdr:rowOff>
    </xdr:to>
    <xdr:sp macro="" textlink="">
      <xdr:nvSpPr>
        <xdr:cNvPr id="151" name="楕円 150">
          <a:extLst>
            <a:ext uri="{FF2B5EF4-FFF2-40B4-BE49-F238E27FC236}">
              <a16:creationId xmlns:a16="http://schemas.microsoft.com/office/drawing/2014/main" id="{47020204-8549-4722-9F30-38EB0661E1B5}"/>
            </a:ext>
          </a:extLst>
        </xdr:cNvPr>
        <xdr:cNvSpPr/>
      </xdr:nvSpPr>
      <xdr:spPr>
        <a:xfrm>
          <a:off x="4902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5278</xdr:rowOff>
    </xdr:from>
    <xdr:ext cx="762000" cy="259045"/>
    <xdr:sp macro="" textlink="">
      <xdr:nvSpPr>
        <xdr:cNvPr id="152" name="財政構造の弾力性該当値テキスト">
          <a:extLst>
            <a:ext uri="{FF2B5EF4-FFF2-40B4-BE49-F238E27FC236}">
              <a16:creationId xmlns:a16="http://schemas.microsoft.com/office/drawing/2014/main" id="{F016C597-6E08-4A72-8D31-87BB7A2B4608}"/>
            </a:ext>
          </a:extLst>
        </xdr:cNvPr>
        <xdr:cNvSpPr txBox="1"/>
      </xdr:nvSpPr>
      <xdr:spPr>
        <a:xfrm>
          <a:off x="5041900" y="10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131354</xdr:rowOff>
    </xdr:from>
    <xdr:to>
      <xdr:col>19</xdr:col>
      <xdr:colOff>184150</xdr:colOff>
      <xdr:row>59</xdr:row>
      <xdr:rowOff>61504</xdr:rowOff>
    </xdr:to>
    <xdr:sp macro="" textlink="">
      <xdr:nvSpPr>
        <xdr:cNvPr id="153" name="楕円 152">
          <a:extLst>
            <a:ext uri="{FF2B5EF4-FFF2-40B4-BE49-F238E27FC236}">
              <a16:creationId xmlns:a16="http://schemas.microsoft.com/office/drawing/2014/main" id="{52C5A636-DCA8-46CB-B53A-25EC80CC9435}"/>
            </a:ext>
          </a:extLst>
        </xdr:cNvPr>
        <xdr:cNvSpPr/>
      </xdr:nvSpPr>
      <xdr:spPr>
        <a:xfrm>
          <a:off x="4064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71681</xdr:rowOff>
    </xdr:from>
    <xdr:ext cx="736600" cy="259045"/>
    <xdr:sp macro="" textlink="">
      <xdr:nvSpPr>
        <xdr:cNvPr id="154" name="テキスト ボックス 153">
          <a:extLst>
            <a:ext uri="{FF2B5EF4-FFF2-40B4-BE49-F238E27FC236}">
              <a16:creationId xmlns:a16="http://schemas.microsoft.com/office/drawing/2014/main" id="{77621414-9ECD-49C3-80AB-8CD2CA14F314}"/>
            </a:ext>
          </a:extLst>
        </xdr:cNvPr>
        <xdr:cNvSpPr txBox="1"/>
      </xdr:nvSpPr>
      <xdr:spPr>
        <a:xfrm>
          <a:off x="3733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52977</xdr:rowOff>
    </xdr:from>
    <xdr:to>
      <xdr:col>15</xdr:col>
      <xdr:colOff>133350</xdr:colOff>
      <xdr:row>59</xdr:row>
      <xdr:rowOff>154577</xdr:rowOff>
    </xdr:to>
    <xdr:sp macro="" textlink="">
      <xdr:nvSpPr>
        <xdr:cNvPr id="155" name="楕円 154">
          <a:extLst>
            <a:ext uri="{FF2B5EF4-FFF2-40B4-BE49-F238E27FC236}">
              <a16:creationId xmlns:a16="http://schemas.microsoft.com/office/drawing/2014/main" id="{83E72375-4179-449E-B3E5-AE81B71EAD33}"/>
            </a:ext>
          </a:extLst>
        </xdr:cNvPr>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164754</xdr:rowOff>
    </xdr:from>
    <xdr:ext cx="762000" cy="259045"/>
    <xdr:sp macro="" textlink="">
      <xdr:nvSpPr>
        <xdr:cNvPr id="156" name="テキスト ボックス 155">
          <a:extLst>
            <a:ext uri="{FF2B5EF4-FFF2-40B4-BE49-F238E27FC236}">
              <a16:creationId xmlns:a16="http://schemas.microsoft.com/office/drawing/2014/main" id="{205D3004-41E3-41C3-AE5A-19B6F7C82AED}"/>
            </a:ext>
          </a:extLst>
        </xdr:cNvPr>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7" name="楕円 156">
          <a:extLst>
            <a:ext uri="{FF2B5EF4-FFF2-40B4-BE49-F238E27FC236}">
              <a16:creationId xmlns:a16="http://schemas.microsoft.com/office/drawing/2014/main" id="{9445F24A-A272-4480-9E33-141E4969AC0E}"/>
            </a:ext>
          </a:extLst>
        </xdr:cNvPr>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141531</xdr:rowOff>
    </xdr:from>
    <xdr:ext cx="762000" cy="259045"/>
    <xdr:sp macro="" textlink="">
      <xdr:nvSpPr>
        <xdr:cNvPr id="158" name="テキスト ボックス 157">
          <a:extLst>
            <a:ext uri="{FF2B5EF4-FFF2-40B4-BE49-F238E27FC236}">
              <a16:creationId xmlns:a16="http://schemas.microsoft.com/office/drawing/2014/main" id="{0CAE1C58-7BAE-46D5-9866-C551322297DC}"/>
            </a:ext>
          </a:extLst>
        </xdr:cNvPr>
        <xdr:cNvSpPr txBox="1"/>
      </xdr:nvSpPr>
      <xdr:spPr>
        <a:xfrm>
          <a:off x="1955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19413</xdr:rowOff>
    </xdr:from>
    <xdr:to>
      <xdr:col>7</xdr:col>
      <xdr:colOff>31750</xdr:colOff>
      <xdr:row>60</xdr:row>
      <xdr:rowOff>121013</xdr:rowOff>
    </xdr:to>
    <xdr:sp macro="" textlink="">
      <xdr:nvSpPr>
        <xdr:cNvPr id="159" name="楕円 158">
          <a:extLst>
            <a:ext uri="{FF2B5EF4-FFF2-40B4-BE49-F238E27FC236}">
              <a16:creationId xmlns:a16="http://schemas.microsoft.com/office/drawing/2014/main" id="{F025B9FF-C235-41EC-BA4F-8303C1ABAEBF}"/>
            </a:ext>
          </a:extLst>
        </xdr:cNvPr>
        <xdr:cNvSpPr/>
      </xdr:nvSpPr>
      <xdr:spPr>
        <a:xfrm>
          <a:off x="1397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131190</xdr:rowOff>
    </xdr:from>
    <xdr:ext cx="762000" cy="259045"/>
    <xdr:sp macro="" textlink="">
      <xdr:nvSpPr>
        <xdr:cNvPr id="160" name="テキスト ボックス 159">
          <a:extLst>
            <a:ext uri="{FF2B5EF4-FFF2-40B4-BE49-F238E27FC236}">
              <a16:creationId xmlns:a16="http://schemas.microsoft.com/office/drawing/2014/main" id="{2212427E-2BC8-4C26-9488-E1377D153129}"/>
            </a:ext>
          </a:extLst>
        </xdr:cNvPr>
        <xdr:cNvSpPr txBox="1"/>
      </xdr:nvSpPr>
      <xdr:spPr>
        <a:xfrm>
          <a:off x="1066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E8A35C6-38B3-457F-B261-D61412315CE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5A48465-8215-4E28-ABAC-5A3A14CBE26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732D1F1-D122-4BB6-9DE4-72E1BF350D7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19F373B-E608-4DB7-8BA9-A26E211C685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38C12C7-65D9-4E5B-9CC3-FC34E1AF630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88EDDFC-AEA2-4223-8CD6-C5C6BD5FCC5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707B614-8D33-442B-AA6A-F4E4FD22988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2DA7A1A1-1A9B-48FB-9F73-517004F0825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34B2CEEA-201A-433D-A33A-9E4E0AF7520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F78BDC7D-B7F7-4453-AF74-0425ECF4783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4F117B64-1100-44A1-A415-B804170D3A0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B5F23E0-E398-46C8-8C80-D960C9661EF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50A37D0-A660-447C-8B9A-703D8A08702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旧国民宿舎施設解体事業等の完了によって昨年度と比較して人口一人当たりの決算額は減少したが、全国平均値及び鹿児島県平均値を上回っている状況であるため、今後も行財政改革の推進により歳出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299740ED-8F14-44BC-B078-B6B95966227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1B998384-DB18-4F50-BF56-16A0A113D42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B15511C-0695-4DA3-9277-46BEEFF57E4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F8D9E303-A7A6-4A7E-AA5C-2E2484507D3F}"/>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BF773B2A-098B-4FBE-BB7D-E090B338054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9C55FADE-4E8C-48EA-9366-DC6171A2441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1AB9A8CE-0B22-427E-8F10-1003547F916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8AC51EB6-F6AB-4A3B-B1F0-F758EA51BB9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B3C5997D-12A1-4A6E-8B33-7533ABFADFD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837C092D-0454-420B-B98F-22518AA6068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52A44C68-8F3F-48E4-8308-DB8FC474623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81F56CF8-4F9A-4DC4-805B-1FEFEE9B056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7A832D93-92B0-4DFD-8EAD-4FCF0749BC5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8EE9A205-94CF-403D-87AB-3F03B117B2C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AADAC18-F3EE-4A8E-A620-FCEB6C0DC82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40A160B1-05B2-48C0-8F1D-C1511E71088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F10E7AC6-F010-4C6F-8F43-DA4F2506EDD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AD358500-2E5C-4273-B640-3478F8E2D97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D5124D2B-4D2F-4D1C-97D7-91120A8615C4}"/>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D33BDD45-D461-447E-B42D-4ABDB4AB93FF}"/>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628679C4-6518-41E1-9532-BCFBEB5BE912}"/>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494C47CA-6A50-4AA0-86AC-FD85A949E569}"/>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160998</xdr:rowOff>
    </xdr:from>
    <xdr:to>
      <xdr:col>23</xdr:col>
      <xdr:colOff>133350</xdr:colOff>
      <xdr:row>82</xdr:row>
      <xdr:rowOff>3487</xdr:rowOff>
    </xdr:to>
    <xdr:cxnSp macro="">
      <xdr:nvCxnSpPr>
        <xdr:cNvPr id="196" name="直線コネクタ 195">
          <a:extLst>
            <a:ext uri="{FF2B5EF4-FFF2-40B4-BE49-F238E27FC236}">
              <a16:creationId xmlns:a16="http://schemas.microsoft.com/office/drawing/2014/main" id="{44957830-9D2B-4521-8F60-A4DA044E2E64}"/>
            </a:ext>
          </a:extLst>
        </xdr:cNvPr>
        <xdr:cNvCxnSpPr/>
      </xdr:nvCxnSpPr>
      <xdr:spPr>
        <a:xfrm flipV="1">
          <a:off x="4114800" y="14048448"/>
          <a:ext cx="8382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145775</xdr:rowOff>
    </xdr:from>
    <xdr:ext cx="762000" cy="259045"/>
    <xdr:sp macro="" textlink="">
      <xdr:nvSpPr>
        <xdr:cNvPr id="197" name="人件費・物件費等の状況平均値テキスト">
          <a:extLst>
            <a:ext uri="{FF2B5EF4-FFF2-40B4-BE49-F238E27FC236}">
              <a16:creationId xmlns:a16="http://schemas.microsoft.com/office/drawing/2014/main" id="{2EB09237-FFBA-45E4-A52A-1195854D5AFB}"/>
            </a:ext>
          </a:extLst>
        </xdr:cNvPr>
        <xdr:cNvSpPr txBox="1"/>
      </xdr:nvSpPr>
      <xdr:spPr>
        <a:xfrm>
          <a:off x="5041900" y="1403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5196F007-EFA5-42D2-8E7A-C6B7D1A55CD9}"/>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135719</xdr:rowOff>
    </xdr:from>
    <xdr:to>
      <xdr:col>19</xdr:col>
      <xdr:colOff>133350</xdr:colOff>
      <xdr:row>82</xdr:row>
      <xdr:rowOff>3487</xdr:rowOff>
    </xdr:to>
    <xdr:cxnSp macro="">
      <xdr:nvCxnSpPr>
        <xdr:cNvPr id="199" name="直線コネクタ 198">
          <a:extLst>
            <a:ext uri="{FF2B5EF4-FFF2-40B4-BE49-F238E27FC236}">
              <a16:creationId xmlns:a16="http://schemas.microsoft.com/office/drawing/2014/main" id="{24BD669C-F278-4F20-B90A-3DBBC2A1FE88}"/>
            </a:ext>
          </a:extLst>
        </xdr:cNvPr>
        <xdr:cNvCxnSpPr/>
      </xdr:nvCxnSpPr>
      <xdr:spPr>
        <a:xfrm>
          <a:off x="3225800" y="14023169"/>
          <a:ext cx="889000" cy="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AEF92B37-CF1D-4196-B06E-2B71B2114298}"/>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C2D5789-9ECF-472A-BAE1-E47736F3FFF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106911</xdr:rowOff>
    </xdr:from>
    <xdr:to>
      <xdr:col>15</xdr:col>
      <xdr:colOff>82550</xdr:colOff>
      <xdr:row>81</xdr:row>
      <xdr:rowOff>135719</xdr:rowOff>
    </xdr:to>
    <xdr:cxnSp macro="">
      <xdr:nvCxnSpPr>
        <xdr:cNvPr id="202" name="直線コネクタ 201">
          <a:extLst>
            <a:ext uri="{FF2B5EF4-FFF2-40B4-BE49-F238E27FC236}">
              <a16:creationId xmlns:a16="http://schemas.microsoft.com/office/drawing/2014/main" id="{DAC46067-9C8F-49FC-9E65-403DBF95FE8F}"/>
            </a:ext>
          </a:extLst>
        </xdr:cNvPr>
        <xdr:cNvCxnSpPr/>
      </xdr:nvCxnSpPr>
      <xdr:spPr>
        <a:xfrm>
          <a:off x="2336800" y="13994361"/>
          <a:ext cx="889000" cy="2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753C67DD-0CC0-4133-A139-B00011A4D4BD}"/>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38A759F9-FAED-4F40-8207-5E2E9E67B9F6}"/>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94348</xdr:rowOff>
    </xdr:from>
    <xdr:to>
      <xdr:col>11</xdr:col>
      <xdr:colOff>31750</xdr:colOff>
      <xdr:row>81</xdr:row>
      <xdr:rowOff>106911</xdr:rowOff>
    </xdr:to>
    <xdr:cxnSp macro="">
      <xdr:nvCxnSpPr>
        <xdr:cNvPr id="205" name="直線コネクタ 204">
          <a:extLst>
            <a:ext uri="{FF2B5EF4-FFF2-40B4-BE49-F238E27FC236}">
              <a16:creationId xmlns:a16="http://schemas.microsoft.com/office/drawing/2014/main" id="{B9EFC316-5060-4CBB-9EB0-F46942ACEB1C}"/>
            </a:ext>
          </a:extLst>
        </xdr:cNvPr>
        <xdr:cNvCxnSpPr/>
      </xdr:nvCxnSpPr>
      <xdr:spPr>
        <a:xfrm>
          <a:off x="1447800" y="13981798"/>
          <a:ext cx="889000" cy="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3A3F54B0-E610-445D-B2BA-505E80A429E5}"/>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86EF4676-1D47-4466-B193-932CE0DF1344}"/>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37AF38CD-499D-4601-B62C-89128819D3E1}"/>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4651C75B-A046-48D7-83EE-5F63035901EF}"/>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42BCE95-7CB4-4694-8A6D-AE188389C29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59F0949-2643-412C-90CA-00B830DCBF6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8DFCAFF-C92D-4E68-9418-EBFBD4EDC69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31E00D8-8941-43CA-8F1D-151CE8C6D98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C98AF2E-04AC-4823-8FE3-3B5E4618CA4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110198</xdr:rowOff>
    </xdr:from>
    <xdr:to>
      <xdr:col>23</xdr:col>
      <xdr:colOff>184150</xdr:colOff>
      <xdr:row>82</xdr:row>
      <xdr:rowOff>40348</xdr:rowOff>
    </xdr:to>
    <xdr:sp macro="" textlink="">
      <xdr:nvSpPr>
        <xdr:cNvPr id="215" name="楕円 214">
          <a:extLst>
            <a:ext uri="{FF2B5EF4-FFF2-40B4-BE49-F238E27FC236}">
              <a16:creationId xmlns:a16="http://schemas.microsoft.com/office/drawing/2014/main" id="{F53A4B12-7B95-41DD-8F87-694D23886220}"/>
            </a:ext>
          </a:extLst>
        </xdr:cNvPr>
        <xdr:cNvSpPr/>
      </xdr:nvSpPr>
      <xdr:spPr>
        <a:xfrm>
          <a:off x="4902200" y="139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31475</xdr:rowOff>
    </xdr:from>
    <xdr:ext cx="762000" cy="259045"/>
    <xdr:sp macro="" textlink="">
      <xdr:nvSpPr>
        <xdr:cNvPr id="216" name="人件費・物件費等の状況該当値テキスト">
          <a:extLst>
            <a:ext uri="{FF2B5EF4-FFF2-40B4-BE49-F238E27FC236}">
              <a16:creationId xmlns:a16="http://schemas.microsoft.com/office/drawing/2014/main" id="{813125BE-9EC2-48B9-BB3E-A6489F113A19}"/>
            </a:ext>
          </a:extLst>
        </xdr:cNvPr>
        <xdr:cNvSpPr txBox="1"/>
      </xdr:nvSpPr>
      <xdr:spPr>
        <a:xfrm>
          <a:off x="5041900" y="1391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124137</xdr:rowOff>
    </xdr:from>
    <xdr:to>
      <xdr:col>19</xdr:col>
      <xdr:colOff>184150</xdr:colOff>
      <xdr:row>82</xdr:row>
      <xdr:rowOff>54287</xdr:rowOff>
    </xdr:to>
    <xdr:sp macro="" textlink="">
      <xdr:nvSpPr>
        <xdr:cNvPr id="217" name="楕円 216">
          <a:extLst>
            <a:ext uri="{FF2B5EF4-FFF2-40B4-BE49-F238E27FC236}">
              <a16:creationId xmlns:a16="http://schemas.microsoft.com/office/drawing/2014/main" id="{3529BD95-E487-4938-93C1-E7DFA0B8CC69}"/>
            </a:ext>
          </a:extLst>
        </xdr:cNvPr>
        <xdr:cNvSpPr/>
      </xdr:nvSpPr>
      <xdr:spPr>
        <a:xfrm>
          <a:off x="4064000" y="140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64464</xdr:rowOff>
    </xdr:from>
    <xdr:ext cx="736600" cy="259045"/>
    <xdr:sp macro="" textlink="">
      <xdr:nvSpPr>
        <xdr:cNvPr id="218" name="テキスト ボックス 217">
          <a:extLst>
            <a:ext uri="{FF2B5EF4-FFF2-40B4-BE49-F238E27FC236}">
              <a16:creationId xmlns:a16="http://schemas.microsoft.com/office/drawing/2014/main" id="{1C85B1C5-760E-4AE1-BEE8-4AABC5437A81}"/>
            </a:ext>
          </a:extLst>
        </xdr:cNvPr>
        <xdr:cNvSpPr txBox="1"/>
      </xdr:nvSpPr>
      <xdr:spPr>
        <a:xfrm>
          <a:off x="3733800" y="137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84919</xdr:rowOff>
    </xdr:from>
    <xdr:to>
      <xdr:col>15</xdr:col>
      <xdr:colOff>133350</xdr:colOff>
      <xdr:row>82</xdr:row>
      <xdr:rowOff>15069</xdr:rowOff>
    </xdr:to>
    <xdr:sp macro="" textlink="">
      <xdr:nvSpPr>
        <xdr:cNvPr id="219" name="楕円 218">
          <a:extLst>
            <a:ext uri="{FF2B5EF4-FFF2-40B4-BE49-F238E27FC236}">
              <a16:creationId xmlns:a16="http://schemas.microsoft.com/office/drawing/2014/main" id="{9B6CF4DE-018F-4A8C-89E6-678F3A36D4EC}"/>
            </a:ext>
          </a:extLst>
        </xdr:cNvPr>
        <xdr:cNvSpPr/>
      </xdr:nvSpPr>
      <xdr:spPr>
        <a:xfrm>
          <a:off x="3175000" y="139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25246</xdr:rowOff>
    </xdr:from>
    <xdr:ext cx="762000" cy="259045"/>
    <xdr:sp macro="" textlink="">
      <xdr:nvSpPr>
        <xdr:cNvPr id="220" name="テキスト ボックス 219">
          <a:extLst>
            <a:ext uri="{FF2B5EF4-FFF2-40B4-BE49-F238E27FC236}">
              <a16:creationId xmlns:a16="http://schemas.microsoft.com/office/drawing/2014/main" id="{E521406E-0CDE-4F1E-8450-0623E09CC11D}"/>
            </a:ext>
          </a:extLst>
        </xdr:cNvPr>
        <xdr:cNvSpPr txBox="1"/>
      </xdr:nvSpPr>
      <xdr:spPr>
        <a:xfrm>
          <a:off x="2844800" y="137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56111</xdr:rowOff>
    </xdr:from>
    <xdr:to>
      <xdr:col>11</xdr:col>
      <xdr:colOff>82550</xdr:colOff>
      <xdr:row>81</xdr:row>
      <xdr:rowOff>157711</xdr:rowOff>
    </xdr:to>
    <xdr:sp macro="" textlink="">
      <xdr:nvSpPr>
        <xdr:cNvPr id="221" name="楕円 220">
          <a:extLst>
            <a:ext uri="{FF2B5EF4-FFF2-40B4-BE49-F238E27FC236}">
              <a16:creationId xmlns:a16="http://schemas.microsoft.com/office/drawing/2014/main" id="{D55F178E-92E7-459D-819F-7B4F170D3DB5}"/>
            </a:ext>
          </a:extLst>
        </xdr:cNvPr>
        <xdr:cNvSpPr/>
      </xdr:nvSpPr>
      <xdr:spPr>
        <a:xfrm>
          <a:off x="2286000" y="139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167888</xdr:rowOff>
    </xdr:from>
    <xdr:ext cx="762000" cy="259045"/>
    <xdr:sp macro="" textlink="">
      <xdr:nvSpPr>
        <xdr:cNvPr id="222" name="テキスト ボックス 221">
          <a:extLst>
            <a:ext uri="{FF2B5EF4-FFF2-40B4-BE49-F238E27FC236}">
              <a16:creationId xmlns:a16="http://schemas.microsoft.com/office/drawing/2014/main" id="{A82DF7EE-EFF3-491E-AD8E-D913BFC0808C}"/>
            </a:ext>
          </a:extLst>
        </xdr:cNvPr>
        <xdr:cNvSpPr txBox="1"/>
      </xdr:nvSpPr>
      <xdr:spPr>
        <a:xfrm>
          <a:off x="1955800" y="137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43548</xdr:rowOff>
    </xdr:from>
    <xdr:to>
      <xdr:col>7</xdr:col>
      <xdr:colOff>31750</xdr:colOff>
      <xdr:row>81</xdr:row>
      <xdr:rowOff>145148</xdr:rowOff>
    </xdr:to>
    <xdr:sp macro="" textlink="">
      <xdr:nvSpPr>
        <xdr:cNvPr id="223" name="楕円 222">
          <a:extLst>
            <a:ext uri="{FF2B5EF4-FFF2-40B4-BE49-F238E27FC236}">
              <a16:creationId xmlns:a16="http://schemas.microsoft.com/office/drawing/2014/main" id="{5B695BA2-2234-4FB5-ACD8-2E07A82DBCBE}"/>
            </a:ext>
          </a:extLst>
        </xdr:cNvPr>
        <xdr:cNvSpPr/>
      </xdr:nvSpPr>
      <xdr:spPr>
        <a:xfrm>
          <a:off x="1397000" y="13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155325</xdr:rowOff>
    </xdr:from>
    <xdr:ext cx="762000" cy="259045"/>
    <xdr:sp macro="" textlink="">
      <xdr:nvSpPr>
        <xdr:cNvPr id="224" name="テキスト ボックス 223">
          <a:extLst>
            <a:ext uri="{FF2B5EF4-FFF2-40B4-BE49-F238E27FC236}">
              <a16:creationId xmlns:a16="http://schemas.microsoft.com/office/drawing/2014/main" id="{5B612D74-4245-44DA-96F7-B0212C80E441}"/>
            </a:ext>
          </a:extLst>
        </xdr:cNvPr>
        <xdr:cNvSpPr txBox="1"/>
      </xdr:nvSpPr>
      <xdr:spPr>
        <a:xfrm>
          <a:off x="1066800" y="136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1987952D-EB82-4990-8551-7050B052654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BFCF8025-F1F7-4E87-8531-AC8A959E530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6599975E-84A5-4934-8F6D-FA16F6A41C1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1AFFE69-0629-44FD-AD37-217A445F55C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8BE8492E-105C-40E3-9166-E7823C7F8D5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FDE3FD4C-221F-4EE6-BDF4-C42E3086BF8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41FF4ED9-01EE-4EC7-92E1-E23956505B9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ADE3BEC9-A77F-4C57-B917-06E0579F323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1168C903-F395-43B9-95C1-260926EE843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943D61B7-820E-48FC-9D47-2326EBD37F8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EC77CC97-0D4C-4DCF-B69B-FED3B2CA3E8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CA6B1CFF-575D-42B7-A6CA-3FE635EC688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F274BD4B-E13A-46F2-BCED-08570A06DFC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独自給与カットを廃止した平成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年度以降、ほぼ横ばいで推移しており、令和４年度においても、前年度と同程度であり、全国市平均値、全国町村平均値、類似団体内平均値のいずれも下回っている。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今後も地方公務員法の趣旨に則り、適正な対応に努める。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B9DD224B-C0DD-4F06-8739-284719D252B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7B98056-5CFD-41FD-BF1A-4A7F6C16EB2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85BE2E9-5B0F-44D8-B844-D11C9DFA7E8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B67158CA-C7BB-4BAE-A1FA-6292A3565BE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3B21297-3E31-4DD0-8F42-3292B18EC4A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8940E81C-7CD5-4459-B65A-79D9D637ABD4}"/>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E750BC29-C5C8-4632-AC08-28D84FA21488}"/>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47AEE168-72A6-4D1C-8825-4A6CC016A3C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5DF18026-8F96-403F-A80E-791C034529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46A0A07-8793-4026-BCE4-8524CDC93A6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BAD8EBA2-C97E-4036-8C1B-62FA32D3C4F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289DD2A9-E230-4B10-AB3D-6B83AD05C5B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3C4BF990-7218-4695-A47B-ED5681FED11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60EFE5FC-4712-4D58-9141-919CDA23FB4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827F5041-4B54-401A-83D6-893C43F38FA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276333BC-689B-468E-B788-C44F34253414}"/>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2F6FFD6A-96CB-4B69-8A21-561FF492E77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96BC407A-01B3-4221-A514-CE3BCB0A2383}"/>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1CF3C01D-E512-4F74-BD68-D0956CC86F3A}"/>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68399AB3-AF9E-4846-9B04-A88BE1D345D9}"/>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85</xdr:row>
      <xdr:rowOff>4939</xdr:rowOff>
    </xdr:to>
    <xdr:cxnSp macro="">
      <xdr:nvCxnSpPr>
        <xdr:cNvPr id="258" name="直線コネクタ 257">
          <a:extLst>
            <a:ext uri="{FF2B5EF4-FFF2-40B4-BE49-F238E27FC236}">
              <a16:creationId xmlns:a16="http://schemas.microsoft.com/office/drawing/2014/main" id="{715C1E74-0D61-4BA2-83B6-085AB72E130B}"/>
            </a:ext>
          </a:extLst>
        </xdr:cNvPr>
        <xdr:cNvCxnSpPr/>
      </xdr:nvCxnSpPr>
      <xdr:spPr>
        <a:xfrm flipV="1">
          <a:off x="16179800" y="145513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F9DDDC8F-27B7-4044-A736-87B4E02B49A7}"/>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8531253E-6615-435E-BC6E-6441E29F6D45}"/>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4939</xdr:rowOff>
    </xdr:to>
    <xdr:cxnSp macro="">
      <xdr:nvCxnSpPr>
        <xdr:cNvPr id="261" name="直線コネクタ 260">
          <a:extLst>
            <a:ext uri="{FF2B5EF4-FFF2-40B4-BE49-F238E27FC236}">
              <a16:creationId xmlns:a16="http://schemas.microsoft.com/office/drawing/2014/main" id="{E0473851-65C9-4459-A42D-5ACAE016F5E8}"/>
            </a:ext>
          </a:extLst>
        </xdr:cNvPr>
        <xdr:cNvCxnSpPr/>
      </xdr:nvCxnSpPr>
      <xdr:spPr>
        <a:xfrm>
          <a:off x="15290800" y="1451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19F64307-2C01-4C9B-83C8-FAEDFA156A5F}"/>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A7F7559F-8C05-4049-BF42-A259D77763F9}"/>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109361</xdr:rowOff>
    </xdr:to>
    <xdr:cxnSp macro="">
      <xdr:nvCxnSpPr>
        <xdr:cNvPr id="264" name="直線コネクタ 263">
          <a:extLst>
            <a:ext uri="{FF2B5EF4-FFF2-40B4-BE49-F238E27FC236}">
              <a16:creationId xmlns:a16="http://schemas.microsoft.com/office/drawing/2014/main" id="{1E8FAF32-917E-4076-BBEA-C1B0F27D9732}"/>
            </a:ext>
          </a:extLst>
        </xdr:cNvPr>
        <xdr:cNvCxnSpPr/>
      </xdr:nvCxnSpPr>
      <xdr:spPr>
        <a:xfrm>
          <a:off x="14401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1DD83414-A5D5-4B0E-9834-90D95A57FEA5}"/>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A95464F9-3AB5-49D1-8ABD-145F61078315}"/>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84</xdr:row>
      <xdr:rowOff>95955</xdr:rowOff>
    </xdr:to>
    <xdr:cxnSp macro="">
      <xdr:nvCxnSpPr>
        <xdr:cNvPr id="267" name="直線コネクタ 266">
          <a:extLst>
            <a:ext uri="{FF2B5EF4-FFF2-40B4-BE49-F238E27FC236}">
              <a16:creationId xmlns:a16="http://schemas.microsoft.com/office/drawing/2014/main" id="{2CD3F4B3-A077-4ED1-98A5-E9072A0C901D}"/>
            </a:ext>
          </a:extLst>
        </xdr:cNvPr>
        <xdr:cNvCxnSpPr/>
      </xdr:nvCxnSpPr>
      <xdr:spPr>
        <a:xfrm>
          <a:off x="13512800" y="14108995"/>
          <a:ext cx="889000" cy="3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416DAF01-AD4F-4301-98ED-FF5E26668252}"/>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E74D52DC-5B28-4A42-B826-D5AB639726B6}"/>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300B1A8C-5C8A-4F92-8C43-E6F8F58C34DA}"/>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A5BE510-1D38-438A-ABCB-B2FA0A2DC33E}"/>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EBFCF71-94BF-44D3-9814-503B0F16B7D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E7B699A-3099-4C2A-97B8-46C2A6DBFB6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8678069-FF60-42A8-A929-7D7B953B5BC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F9D8867-9643-4C78-844E-234A4214BEA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B74BF60-018E-4CE0-BC1C-F8976EDFA9C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7" name="楕円 276">
          <a:extLst>
            <a:ext uri="{FF2B5EF4-FFF2-40B4-BE49-F238E27FC236}">
              <a16:creationId xmlns:a16="http://schemas.microsoft.com/office/drawing/2014/main" id="{E51F0232-DC2B-4D71-85F1-FF51EE87A229}"/>
            </a:ext>
          </a:extLst>
        </xdr:cNvPr>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8" name="給与水準   （国との比較）該当値テキスト">
          <a:extLst>
            <a:ext uri="{FF2B5EF4-FFF2-40B4-BE49-F238E27FC236}">
              <a16:creationId xmlns:a16="http://schemas.microsoft.com/office/drawing/2014/main" id="{27682A27-127D-4C83-A6B2-A7C05914B64C}"/>
            </a:ext>
          </a:extLst>
        </xdr:cNvPr>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9" name="楕円 278">
          <a:extLst>
            <a:ext uri="{FF2B5EF4-FFF2-40B4-BE49-F238E27FC236}">
              <a16:creationId xmlns:a16="http://schemas.microsoft.com/office/drawing/2014/main" id="{453AC2DE-B054-4457-919D-4765EBB811F9}"/>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80" name="テキスト ボックス 279">
          <a:extLst>
            <a:ext uri="{FF2B5EF4-FFF2-40B4-BE49-F238E27FC236}">
              <a16:creationId xmlns:a16="http://schemas.microsoft.com/office/drawing/2014/main" id="{FA1E9C73-CD3E-43D9-84A4-52A25E24CF03}"/>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1" name="楕円 280">
          <a:extLst>
            <a:ext uri="{FF2B5EF4-FFF2-40B4-BE49-F238E27FC236}">
              <a16:creationId xmlns:a16="http://schemas.microsoft.com/office/drawing/2014/main" id="{62137777-90A9-4CEC-94D3-43E8FEBE9D76}"/>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82" name="テキスト ボックス 281">
          <a:extLst>
            <a:ext uri="{FF2B5EF4-FFF2-40B4-BE49-F238E27FC236}">
              <a16:creationId xmlns:a16="http://schemas.microsoft.com/office/drawing/2014/main" id="{254D0D6C-74B6-45E6-A543-2E0D10A520F9}"/>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3" name="楕円 282">
          <a:extLst>
            <a:ext uri="{FF2B5EF4-FFF2-40B4-BE49-F238E27FC236}">
              <a16:creationId xmlns:a16="http://schemas.microsoft.com/office/drawing/2014/main" id="{4EF7A88E-861B-4BD3-B5AA-8FDB1B124B87}"/>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4" name="テキスト ボックス 283">
          <a:extLst>
            <a:ext uri="{FF2B5EF4-FFF2-40B4-BE49-F238E27FC236}">
              <a16:creationId xmlns:a16="http://schemas.microsoft.com/office/drawing/2014/main" id="{8662476D-A90D-45CE-A80F-9394FA75D7F3}"/>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5" name="楕円 284">
          <a:extLst>
            <a:ext uri="{FF2B5EF4-FFF2-40B4-BE49-F238E27FC236}">
              <a16:creationId xmlns:a16="http://schemas.microsoft.com/office/drawing/2014/main" id="{7396B62B-C7D9-4E6D-8CDC-7D9616AFB17B}"/>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6" name="テキスト ボックス 285">
          <a:extLst>
            <a:ext uri="{FF2B5EF4-FFF2-40B4-BE49-F238E27FC236}">
              <a16:creationId xmlns:a16="http://schemas.microsoft.com/office/drawing/2014/main" id="{B401E65C-1697-483A-82A0-AA044674E1B7}"/>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CF07E631-B384-43C4-854A-6B5B5120111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81E11E4-E422-49EE-BF3A-A5D4FC95AF8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A9117362-71E4-46B6-8A20-B19A8F4309B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C70D5B2-144C-42F0-BB84-D64E9F5292C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152F1399-C9E1-4815-8CA7-2CB988DFF4A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BFC66B6E-9DFE-4231-B53E-A009CBF33B9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3580407C-7A33-465D-88BE-0F037E3A835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FEEE8498-CE12-4126-AAD2-6F20ECA1426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8C94428-62C7-4338-8AAF-C9EAFFC8DFF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1B80731-E23C-4C2F-BE13-520B3564B75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EA643CDE-33D2-4FBA-A6B3-3B05421F474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A26C1E7-ECB5-41DC-9C0A-61CF127A59A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AAF2605-93EA-47D9-9601-4DED9BBD69A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前年度と比較して職員数は変動していないが、人口減少の影響により指数が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ポイント増加しており、類似団体内平均は下回っている一方で、全国平均値、県内平均値を上回っている。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今後も行政改革大綱等に基づき、住民サービスの低下を招くことのないよう適正な定員管理に努める。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BB7813A4-1D8B-409C-A251-7445C6BBFB5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8FEF1A22-01C0-4860-A939-7DB3F8368C4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36F3D75-C020-4B81-A00E-D7CCDB9D259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73113CF7-2D54-4C87-B08B-D397652F5079}"/>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206E5996-3A96-45F5-B483-20B457C585B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1256F760-70FD-4463-8A8F-A086A83642B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A1C423FD-F3BB-4110-BD27-286604F9168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BE5B1F12-4C35-40C1-B344-65EDF935495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73945CE3-B949-4F54-9BEA-971B076407E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3C8F3DC1-E607-4F0C-804F-91757D548AF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E5F2B9E8-3424-4A39-AB95-EBEFCF45DE6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5FDD1C35-5BEB-42F5-B69B-D896B36D9CF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38CE8422-E8F7-428E-B35E-CC6300D680B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2F66886A-8C89-4928-833B-A488E82CEE2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9D149367-8236-4C36-8E9E-D27231E136F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38D9C8C1-0825-4F20-ADB2-F2BC4AE9082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3C1AE270-825E-48F9-B397-1E23F2A37E9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AD1A602-A447-40AA-B216-18DB734EA17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96F0F551-4563-4DF4-9975-BBC0E6930CF5}"/>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7A172683-F234-4466-B806-7C3413E38911}"/>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C88BDD74-BB58-41B8-8C46-075DFFB5B736}"/>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6D86ACD1-AF66-413C-A259-285664B6F3A7}"/>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18AD8DCE-69A2-40F2-A563-AB84F0F2C6BA}"/>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81704</xdr:rowOff>
    </xdr:from>
    <xdr:to>
      <xdr:col>81</xdr:col>
      <xdr:colOff>44450</xdr:colOff>
      <xdr:row>60</xdr:row>
      <xdr:rowOff>128815</xdr:rowOff>
    </xdr:to>
    <xdr:cxnSp macro="">
      <xdr:nvCxnSpPr>
        <xdr:cNvPr id="323" name="直線コネクタ 322">
          <a:extLst>
            <a:ext uri="{FF2B5EF4-FFF2-40B4-BE49-F238E27FC236}">
              <a16:creationId xmlns:a16="http://schemas.microsoft.com/office/drawing/2014/main" id="{63175AB4-274D-4C32-ACBC-45C839920CBA}"/>
            </a:ext>
          </a:extLst>
        </xdr:cNvPr>
        <xdr:cNvCxnSpPr/>
      </xdr:nvCxnSpPr>
      <xdr:spPr>
        <a:xfrm>
          <a:off x="16179800" y="10368704"/>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8516DDD-21D8-4EE9-A5E5-BDC1167DD728}"/>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C7F89CDA-3953-4A95-8594-18C097807377}"/>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51828</xdr:rowOff>
    </xdr:from>
    <xdr:to>
      <xdr:col>77</xdr:col>
      <xdr:colOff>44450</xdr:colOff>
      <xdr:row>60</xdr:row>
      <xdr:rowOff>81704</xdr:rowOff>
    </xdr:to>
    <xdr:cxnSp macro="">
      <xdr:nvCxnSpPr>
        <xdr:cNvPr id="326" name="直線コネクタ 325">
          <a:extLst>
            <a:ext uri="{FF2B5EF4-FFF2-40B4-BE49-F238E27FC236}">
              <a16:creationId xmlns:a16="http://schemas.microsoft.com/office/drawing/2014/main" id="{5B0FFAD7-E77C-4886-A857-77B72284A623}"/>
            </a:ext>
          </a:extLst>
        </xdr:cNvPr>
        <xdr:cNvCxnSpPr/>
      </xdr:nvCxnSpPr>
      <xdr:spPr>
        <a:xfrm>
          <a:off x="15290800" y="10338828"/>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DD94C8C5-E574-406F-BC0B-A47DAB944511}"/>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77AB8D1E-E691-4AAD-BEA8-4079C31A73BE}"/>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51828</xdr:rowOff>
    </xdr:to>
    <xdr:cxnSp macro="">
      <xdr:nvCxnSpPr>
        <xdr:cNvPr id="329" name="直線コネクタ 328">
          <a:extLst>
            <a:ext uri="{FF2B5EF4-FFF2-40B4-BE49-F238E27FC236}">
              <a16:creationId xmlns:a16="http://schemas.microsoft.com/office/drawing/2014/main" id="{F5AB8B92-D0D2-4562-9C7D-70FD0B9EC40E}"/>
            </a:ext>
          </a:extLst>
        </xdr:cNvPr>
        <xdr:cNvCxnSpPr/>
      </xdr:nvCxnSpPr>
      <xdr:spPr>
        <a:xfrm>
          <a:off x="14401800" y="1032044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F5EB25DA-3311-425F-900F-0951497B5321}"/>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E87D39D5-94D4-47BD-8447-CFEB9E964939}"/>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xdr:rowOff>
    </xdr:from>
    <xdr:to>
      <xdr:col>68</xdr:col>
      <xdr:colOff>152400</xdr:colOff>
      <xdr:row>60</xdr:row>
      <xdr:rowOff>33444</xdr:rowOff>
    </xdr:to>
    <xdr:cxnSp macro="">
      <xdr:nvCxnSpPr>
        <xdr:cNvPr id="332" name="直線コネクタ 331">
          <a:extLst>
            <a:ext uri="{FF2B5EF4-FFF2-40B4-BE49-F238E27FC236}">
              <a16:creationId xmlns:a16="http://schemas.microsoft.com/office/drawing/2014/main" id="{64E16B13-473B-40DD-B4EF-0444B3A9267B}"/>
            </a:ext>
          </a:extLst>
        </xdr:cNvPr>
        <xdr:cNvCxnSpPr/>
      </xdr:nvCxnSpPr>
      <xdr:spPr>
        <a:xfrm>
          <a:off x="13512800" y="1028712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FBB3E6CE-F2F3-4F8E-AE8F-95D5999BD83A}"/>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19D61FCD-FAB6-415B-92E6-44D10CB89BAA}"/>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5EFE149A-9DA0-4CB1-96E1-398B408ED8E8}"/>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A16EFCB0-EAB9-4A6F-951D-8CEE712F63F2}"/>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176A76B-851F-46B7-B2B1-5139EB9CFE5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C27DCE7-EB36-4933-AF4F-EAAAF1A23A4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071153E-5E60-41B1-916D-EEEC2FDA628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6BB9878-17A1-4E42-9794-3E29370E81A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9125E73-187C-49B7-8053-9F47716A951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42" name="楕円 341">
          <a:extLst>
            <a:ext uri="{FF2B5EF4-FFF2-40B4-BE49-F238E27FC236}">
              <a16:creationId xmlns:a16="http://schemas.microsoft.com/office/drawing/2014/main" id="{8AD4C6B4-2721-4ECF-A8C7-401300A0AD26}"/>
            </a:ext>
          </a:extLst>
        </xdr:cNvPr>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94542</xdr:rowOff>
    </xdr:from>
    <xdr:ext cx="762000" cy="259045"/>
    <xdr:sp macro="" textlink="">
      <xdr:nvSpPr>
        <xdr:cNvPr id="343" name="定員管理の状況該当値テキスト">
          <a:extLst>
            <a:ext uri="{FF2B5EF4-FFF2-40B4-BE49-F238E27FC236}">
              <a16:creationId xmlns:a16="http://schemas.microsoft.com/office/drawing/2014/main" id="{EB2DE2F4-51FF-4472-A579-903BC051609D}"/>
            </a:ext>
          </a:extLst>
        </xdr:cNvPr>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44" name="楕円 343">
          <a:extLst>
            <a:ext uri="{FF2B5EF4-FFF2-40B4-BE49-F238E27FC236}">
              <a16:creationId xmlns:a16="http://schemas.microsoft.com/office/drawing/2014/main" id="{4112468E-B00A-46D2-A65B-A12C228DCB43}"/>
            </a:ext>
          </a:extLst>
        </xdr:cNvPr>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45" name="テキスト ボックス 344">
          <a:extLst>
            <a:ext uri="{FF2B5EF4-FFF2-40B4-BE49-F238E27FC236}">
              <a16:creationId xmlns:a16="http://schemas.microsoft.com/office/drawing/2014/main" id="{5EB98E7B-DDC5-48D5-AE77-1EF508390CDE}"/>
            </a:ext>
          </a:extLst>
        </xdr:cNvPr>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1028</xdr:rowOff>
    </xdr:from>
    <xdr:to>
      <xdr:col>73</xdr:col>
      <xdr:colOff>44450</xdr:colOff>
      <xdr:row>60</xdr:row>
      <xdr:rowOff>102628</xdr:rowOff>
    </xdr:to>
    <xdr:sp macro="" textlink="">
      <xdr:nvSpPr>
        <xdr:cNvPr id="346" name="楕円 345">
          <a:extLst>
            <a:ext uri="{FF2B5EF4-FFF2-40B4-BE49-F238E27FC236}">
              <a16:creationId xmlns:a16="http://schemas.microsoft.com/office/drawing/2014/main" id="{6233793E-B9BE-4DC3-A7A1-BF3C0EB5A1E2}"/>
            </a:ext>
          </a:extLst>
        </xdr:cNvPr>
        <xdr:cNvSpPr/>
      </xdr:nvSpPr>
      <xdr:spPr>
        <a:xfrm>
          <a:off x="15240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112805</xdr:rowOff>
    </xdr:from>
    <xdr:ext cx="762000" cy="259045"/>
    <xdr:sp macro="" textlink="">
      <xdr:nvSpPr>
        <xdr:cNvPr id="347" name="テキスト ボックス 346">
          <a:extLst>
            <a:ext uri="{FF2B5EF4-FFF2-40B4-BE49-F238E27FC236}">
              <a16:creationId xmlns:a16="http://schemas.microsoft.com/office/drawing/2014/main" id="{1F161B07-DAC7-447C-92F4-9ACB9AF0B135}"/>
            </a:ext>
          </a:extLst>
        </xdr:cNvPr>
        <xdr:cNvSpPr txBox="1"/>
      </xdr:nvSpPr>
      <xdr:spPr>
        <a:xfrm>
          <a:off x="14909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154094</xdr:rowOff>
    </xdr:from>
    <xdr:to>
      <xdr:col>68</xdr:col>
      <xdr:colOff>203200</xdr:colOff>
      <xdr:row>60</xdr:row>
      <xdr:rowOff>84244</xdr:rowOff>
    </xdr:to>
    <xdr:sp macro="" textlink="">
      <xdr:nvSpPr>
        <xdr:cNvPr id="348" name="楕円 347">
          <a:extLst>
            <a:ext uri="{FF2B5EF4-FFF2-40B4-BE49-F238E27FC236}">
              <a16:creationId xmlns:a16="http://schemas.microsoft.com/office/drawing/2014/main" id="{B44FD18B-C79C-4984-B6A2-DCEC26D9724B}"/>
            </a:ext>
          </a:extLst>
        </xdr:cNvPr>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94421</xdr:rowOff>
    </xdr:from>
    <xdr:ext cx="762000" cy="259045"/>
    <xdr:sp macro="" textlink="">
      <xdr:nvSpPr>
        <xdr:cNvPr id="349" name="テキスト ボックス 348">
          <a:extLst>
            <a:ext uri="{FF2B5EF4-FFF2-40B4-BE49-F238E27FC236}">
              <a16:creationId xmlns:a16="http://schemas.microsoft.com/office/drawing/2014/main" id="{CD22C17E-E495-460B-B712-979AE58BE007}"/>
            </a:ext>
          </a:extLst>
        </xdr:cNvPr>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120771</xdr:rowOff>
    </xdr:from>
    <xdr:to>
      <xdr:col>64</xdr:col>
      <xdr:colOff>152400</xdr:colOff>
      <xdr:row>60</xdr:row>
      <xdr:rowOff>50921</xdr:rowOff>
    </xdr:to>
    <xdr:sp macro="" textlink="">
      <xdr:nvSpPr>
        <xdr:cNvPr id="350" name="楕円 349">
          <a:extLst>
            <a:ext uri="{FF2B5EF4-FFF2-40B4-BE49-F238E27FC236}">
              <a16:creationId xmlns:a16="http://schemas.microsoft.com/office/drawing/2014/main" id="{C1558991-BF3D-4AFF-9B8C-77F1332D6A49}"/>
            </a:ext>
          </a:extLst>
        </xdr:cNvPr>
        <xdr:cNvSpPr/>
      </xdr:nvSpPr>
      <xdr:spPr>
        <a:xfrm>
          <a:off x="13462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61098</xdr:rowOff>
    </xdr:from>
    <xdr:ext cx="762000" cy="259045"/>
    <xdr:sp macro="" textlink="">
      <xdr:nvSpPr>
        <xdr:cNvPr id="351" name="テキスト ボックス 350">
          <a:extLst>
            <a:ext uri="{FF2B5EF4-FFF2-40B4-BE49-F238E27FC236}">
              <a16:creationId xmlns:a16="http://schemas.microsoft.com/office/drawing/2014/main" id="{7760E9E2-9C4E-471E-9D3A-24766D3048F5}"/>
            </a:ext>
          </a:extLst>
        </xdr:cNvPr>
        <xdr:cNvSpPr txBox="1"/>
      </xdr:nvSpPr>
      <xdr:spPr>
        <a:xfrm>
          <a:off x="13131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0BCFBCA-8FEA-49CF-852C-09A179D40DA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32F3D843-CBD8-4C71-A14F-6D3CE5E9EE3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3B83F1EB-81E8-4FE0-A441-07199B3496D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952D3FA3-6F0B-45EC-8388-10CF4033AB7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98DAD599-1DA9-4F88-BC97-B2142232652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34CB0839-7CA8-419D-9E85-F720B2609F5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A60D1732-AFCA-4D2B-8944-40DA33ED95D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AAB2C947-3BED-4D4A-85B7-B30CF004561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BA704FCC-86C2-4C2B-B082-3B89AED6791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5DE6497B-74E9-458F-9093-4CDE1B2D989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F1CEA752-7CCA-4F52-942F-1275B379544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53888CB4-43CD-410C-81C6-211B086556D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341AF5D9-0070-45AD-BFA6-5A4715E4406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令和３年度から市民交流センターや新焼却処分場建設における元利償還が始まったことにより、前年度より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地方債の発行抑制や過疎対策事業債などの交付税措置のある地方債の活用に努めてきたことにより、県内平均値、類似団体内平均値より低い水準にあるが、全国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今後、近年の大規模事業の実施による公債費の増が見込まれることから、新規・継続事業ともに事業内容の精査・検証を行い、計画的な地方債発行に努める。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66FD6557-6DB4-4318-8A79-1D0E757C2B3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E3D4ADBF-F2BA-4C08-8446-6694CAA84C9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73D5493D-B6B1-4068-9330-98C9F50CA5E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60A182CD-76AF-467E-9250-7022B4B4DF8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E26C8-0FC6-45F2-B7B7-FB13D9F9518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76277DDF-38F5-460E-B1A0-117F9F3B7E9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8B5D6002-B5B1-4B6C-8CCF-F58902A1C65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8A70E21F-3B4A-46BC-8B4B-A875F1E3285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45CED008-1DAB-442A-A72A-E634F0CF766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4764D2A6-3206-43DA-A9DC-738A331DF42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EB6B976D-85E4-4988-91B3-BB85C1F6328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49A6ACD-667A-48C0-B8F3-39D83D9A056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935498F7-1DF3-4A7E-A707-099EB5978D1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DDF8B86-7964-45CA-B05F-8EBA0EBBAD2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CE5CCC7-3729-4EC6-9670-DC5A5625DA9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57EB0F95-DD3B-4730-B579-4BABB75788B3}"/>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4B1BA95C-C8B7-4C59-B5E0-51ED17307B27}"/>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4CF2E8EA-CF29-4923-B6DD-30CED9FAFED1}"/>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142A8DCB-ACE8-44C3-A04A-542CF8777EDE}"/>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23263ABC-F5D3-4592-90FA-BF97A1630E07}"/>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145203</xdr:rowOff>
    </xdr:to>
    <xdr:cxnSp macro="">
      <xdr:nvCxnSpPr>
        <xdr:cNvPr id="385" name="直線コネクタ 384">
          <a:extLst>
            <a:ext uri="{FF2B5EF4-FFF2-40B4-BE49-F238E27FC236}">
              <a16:creationId xmlns:a16="http://schemas.microsoft.com/office/drawing/2014/main" id="{06E688FE-6362-40C6-B1CF-0F08D9AA5DF1}"/>
            </a:ext>
          </a:extLst>
        </xdr:cNvPr>
        <xdr:cNvCxnSpPr/>
      </xdr:nvCxnSpPr>
      <xdr:spPr>
        <a:xfrm>
          <a:off x="16179800" y="63153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384C0AD-3768-41A5-A1B1-4866358F779E}"/>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13E0CEE9-3FF9-4819-A79D-5AD9489B8A7C}"/>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139171</xdr:rowOff>
    </xdr:from>
    <xdr:to>
      <xdr:col>77</xdr:col>
      <xdr:colOff>44450</xdr:colOff>
      <xdr:row>36</xdr:row>
      <xdr:rowOff>143192</xdr:rowOff>
    </xdr:to>
    <xdr:cxnSp macro="">
      <xdr:nvCxnSpPr>
        <xdr:cNvPr id="388" name="直線コネクタ 387">
          <a:extLst>
            <a:ext uri="{FF2B5EF4-FFF2-40B4-BE49-F238E27FC236}">
              <a16:creationId xmlns:a16="http://schemas.microsoft.com/office/drawing/2014/main" id="{72641BC6-3A48-4918-BAEF-59A89220AF18}"/>
            </a:ext>
          </a:extLst>
        </xdr:cNvPr>
        <xdr:cNvCxnSpPr/>
      </xdr:nvCxnSpPr>
      <xdr:spPr>
        <a:xfrm>
          <a:off x="15290800" y="631137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FB62B090-1249-472C-8907-4DEA7B1A2372}"/>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EE2B48F5-D2DD-4BFE-9C72-5799DFEB58AF}"/>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36</xdr:row>
      <xdr:rowOff>139171</xdr:rowOff>
    </xdr:to>
    <xdr:cxnSp macro="">
      <xdr:nvCxnSpPr>
        <xdr:cNvPr id="391" name="直線コネクタ 390">
          <a:extLst>
            <a:ext uri="{FF2B5EF4-FFF2-40B4-BE49-F238E27FC236}">
              <a16:creationId xmlns:a16="http://schemas.microsoft.com/office/drawing/2014/main" id="{EAADC94A-E1BA-4315-9448-295223949302}"/>
            </a:ext>
          </a:extLst>
        </xdr:cNvPr>
        <xdr:cNvCxnSpPr/>
      </xdr:nvCxnSpPr>
      <xdr:spPr>
        <a:xfrm>
          <a:off x="14401800" y="6311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229C2F9-47C4-4A5E-A11D-11BF2F99BF66}"/>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F2594415-022A-4567-97DF-84D267050C83}"/>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139171</xdr:rowOff>
    </xdr:from>
    <xdr:to>
      <xdr:col>68</xdr:col>
      <xdr:colOff>152400</xdr:colOff>
      <xdr:row>36</xdr:row>
      <xdr:rowOff>141182</xdr:rowOff>
    </xdr:to>
    <xdr:cxnSp macro="">
      <xdr:nvCxnSpPr>
        <xdr:cNvPr id="394" name="直線コネクタ 393">
          <a:extLst>
            <a:ext uri="{FF2B5EF4-FFF2-40B4-BE49-F238E27FC236}">
              <a16:creationId xmlns:a16="http://schemas.microsoft.com/office/drawing/2014/main" id="{16E2916B-2F4C-46AD-909E-435B9D85FA5A}"/>
            </a:ext>
          </a:extLst>
        </xdr:cNvPr>
        <xdr:cNvCxnSpPr/>
      </xdr:nvCxnSpPr>
      <xdr:spPr>
        <a:xfrm flipV="1">
          <a:off x="13512800" y="631137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994A159B-5B0B-409D-99A7-F1B368F84857}"/>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BA733B4C-8358-4335-96BF-0940E87CA7FD}"/>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B72B770-ADE1-47CF-B467-9706EA99EF05}"/>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11372F65-3497-4B25-8BE7-CEE507A8F95B}"/>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FBEFAD4-424B-4305-9126-DBFD73C4CB6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5DC69D2-6F6E-4421-8BB9-AB5F132F0A0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0E04653-DF58-43DF-B7DE-DF08B974C5F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C146952-8A1B-4A74-9610-5C371AA1168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91867A8-153F-4CFD-B911-26DE4AC8C99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a:extLst>
            <a:ext uri="{FF2B5EF4-FFF2-40B4-BE49-F238E27FC236}">
              <a16:creationId xmlns:a16="http://schemas.microsoft.com/office/drawing/2014/main" id="{22FC67DF-2E99-4C89-9526-B81A11C1D921}"/>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a:extLst>
            <a:ext uri="{FF2B5EF4-FFF2-40B4-BE49-F238E27FC236}">
              <a16:creationId xmlns:a16="http://schemas.microsoft.com/office/drawing/2014/main" id="{FCAC90C8-F822-4BBE-BCD0-6CA48898C1CE}"/>
            </a:ext>
          </a:extLst>
        </xdr:cNvPr>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6" name="楕円 405">
          <a:extLst>
            <a:ext uri="{FF2B5EF4-FFF2-40B4-BE49-F238E27FC236}">
              <a16:creationId xmlns:a16="http://schemas.microsoft.com/office/drawing/2014/main" id="{C93066C1-4754-4868-992E-5385FE796BCB}"/>
            </a:ext>
          </a:extLst>
        </xdr:cNvPr>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7" name="テキスト ボックス 406">
          <a:extLst>
            <a:ext uri="{FF2B5EF4-FFF2-40B4-BE49-F238E27FC236}">
              <a16:creationId xmlns:a16="http://schemas.microsoft.com/office/drawing/2014/main" id="{5007620E-C0FF-4EDC-AB87-11C28E9186F0}"/>
            </a:ext>
          </a:extLst>
        </xdr:cNvPr>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08" name="楕円 407">
          <a:extLst>
            <a:ext uri="{FF2B5EF4-FFF2-40B4-BE49-F238E27FC236}">
              <a16:creationId xmlns:a16="http://schemas.microsoft.com/office/drawing/2014/main" id="{4149F22F-4DE1-4639-B039-E43F141062DC}"/>
            </a:ext>
          </a:extLst>
        </xdr:cNvPr>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09" name="テキスト ボックス 408">
          <a:extLst>
            <a:ext uri="{FF2B5EF4-FFF2-40B4-BE49-F238E27FC236}">
              <a16:creationId xmlns:a16="http://schemas.microsoft.com/office/drawing/2014/main" id="{951063E0-B348-4A0A-8DF3-1213FB654B6A}"/>
            </a:ext>
          </a:extLst>
        </xdr:cNvPr>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88371</xdr:rowOff>
    </xdr:from>
    <xdr:to>
      <xdr:col>68</xdr:col>
      <xdr:colOff>203200</xdr:colOff>
      <xdr:row>37</xdr:row>
      <xdr:rowOff>18521</xdr:rowOff>
    </xdr:to>
    <xdr:sp macro="" textlink="">
      <xdr:nvSpPr>
        <xdr:cNvPr id="410" name="楕円 409">
          <a:extLst>
            <a:ext uri="{FF2B5EF4-FFF2-40B4-BE49-F238E27FC236}">
              <a16:creationId xmlns:a16="http://schemas.microsoft.com/office/drawing/2014/main" id="{75272E57-7AC4-4A36-BDEE-4049BE465D69}"/>
            </a:ext>
          </a:extLst>
        </xdr:cNvPr>
        <xdr:cNvSpPr/>
      </xdr:nvSpPr>
      <xdr:spPr>
        <a:xfrm>
          <a:off x="14351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28698</xdr:rowOff>
    </xdr:from>
    <xdr:ext cx="762000" cy="259045"/>
    <xdr:sp macro="" textlink="">
      <xdr:nvSpPr>
        <xdr:cNvPr id="411" name="テキスト ボックス 410">
          <a:extLst>
            <a:ext uri="{FF2B5EF4-FFF2-40B4-BE49-F238E27FC236}">
              <a16:creationId xmlns:a16="http://schemas.microsoft.com/office/drawing/2014/main" id="{C5855F7C-929C-4AF7-B125-29BD929FF597}"/>
            </a:ext>
          </a:extLst>
        </xdr:cNvPr>
        <xdr:cNvSpPr txBox="1"/>
      </xdr:nvSpPr>
      <xdr:spPr>
        <a:xfrm>
          <a:off x="14020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90382</xdr:rowOff>
    </xdr:from>
    <xdr:to>
      <xdr:col>64</xdr:col>
      <xdr:colOff>152400</xdr:colOff>
      <xdr:row>37</xdr:row>
      <xdr:rowOff>20532</xdr:rowOff>
    </xdr:to>
    <xdr:sp macro="" textlink="">
      <xdr:nvSpPr>
        <xdr:cNvPr id="412" name="楕円 411">
          <a:extLst>
            <a:ext uri="{FF2B5EF4-FFF2-40B4-BE49-F238E27FC236}">
              <a16:creationId xmlns:a16="http://schemas.microsoft.com/office/drawing/2014/main" id="{06B549B1-5886-46F8-8364-08EC6B82CD0F}"/>
            </a:ext>
          </a:extLst>
        </xdr:cNvPr>
        <xdr:cNvSpPr/>
      </xdr:nvSpPr>
      <xdr:spPr>
        <a:xfrm>
          <a:off x="13462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30709</xdr:rowOff>
    </xdr:from>
    <xdr:ext cx="762000" cy="259045"/>
    <xdr:sp macro="" textlink="">
      <xdr:nvSpPr>
        <xdr:cNvPr id="413" name="テキスト ボックス 412">
          <a:extLst>
            <a:ext uri="{FF2B5EF4-FFF2-40B4-BE49-F238E27FC236}">
              <a16:creationId xmlns:a16="http://schemas.microsoft.com/office/drawing/2014/main" id="{D3E36304-523F-4213-90AC-1DC3E5383DF0}"/>
            </a:ext>
          </a:extLst>
        </xdr:cNvPr>
        <xdr:cNvSpPr txBox="1"/>
      </xdr:nvSpPr>
      <xdr:spPr>
        <a:xfrm>
          <a:off x="13131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B361ED06-B736-4A60-9458-871287F9688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8E2AA2D-2FA4-49B5-BF9A-D38B6BA2C9A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72CF2859-51C6-4F78-8995-A2350099C59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D74CC0A-236F-4100-B24C-764DDE7D270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838544D-3423-426D-82BB-E507CE589B3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5B5BB19B-DC93-4034-9AD6-CF700D7A6F7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A5DB5F8-0F93-4144-A8C7-31FE99FFD30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4EA4412-25C4-4246-8795-A2BFCA0E88D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29EAC9B0-EEB9-4E0D-B4C4-6A60DFA9C7A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E7B16673-5FC3-4E21-9F66-0B67CA7E824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584450B-5456-42A6-9839-5D4E6061CF1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3EF8457D-B553-4A93-82D8-7866AD73592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B05CC35B-04B3-4A33-9172-375265E56E8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地方債現在高や公営企業債等繰入見込額の減少に加え、充当可能基金が増加しているため、将来負担額を充当可能財源等が上回り、将来負担比率は算定されなかった。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今後も将来の負担軽減のため、計画的な地方債発行・基金管理を行い、財政の健全化に努める。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8A3E0953-26DE-4C9B-B5FF-EC96F11BDE1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530C143-C2F3-468C-8057-972B7817205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6FF6AE6-EC1D-4436-82F6-4A2F6D0288B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943052E3-0BEC-424A-B4CF-33306D8A5C7F}"/>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2B4C5563-6E19-4E79-B10E-7E6510C6905D}"/>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9A2BEFBA-D911-4BCF-A221-71B608960D8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8EF2D392-DA4F-4E3F-AF6B-4EB88C15CE7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63E803B0-6C87-4417-8F05-2B78592CEBD4}"/>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C98D8B61-09C7-4B94-8DB5-D9DEE4A3200B}"/>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FDCC3FB-DD0C-4981-AC79-FE17862BEB4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6F43F911-1428-4160-99B3-541B7A73827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C057DC9A-1492-40F4-B5BB-6176833E8ED5}"/>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374B70F4-FEF1-4676-B5EC-EDF866EA2049}"/>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D6474D54-F271-4D1C-BEC7-8F2DDE0256E3}"/>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55E92A55-591D-4F70-BF2F-7EC7D741D819}"/>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4BF4A4E1-3B9C-4D19-9E98-F31995AF5D6E}"/>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639E9246-7214-41D2-95DC-FD1B5C8ADD28}"/>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F4208150-E448-48DA-99BB-F14A09E24BA6}"/>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695AB267-81DC-4A82-9AF4-2BA70AEF7ED5}"/>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19B19BF-AE94-49CC-8FC9-E5042E8CA904}"/>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9B4494BE-A940-4FD4-AC7C-088DDD071BBF}"/>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51DEA76E-DAB2-4C17-A55E-936B1CD3FF64}"/>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87C1A7B1-05E7-4626-954A-EB3D77F512B8}"/>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DE9CDDD3-7083-449F-BD4B-0267C8C9BAEA}"/>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18C5BB8C-D757-4F07-A7C8-A6329B872293}"/>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B4E6919C-0E9B-47ED-A354-C71AA0ED1924}"/>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1FA8D1E-4424-4052-AD9C-8E114B0F926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15EC768-943F-44CF-A2BE-37D0597DB7A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68A3C98-A96A-4F49-9982-50E2F0C8D3E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CE4EA04A-CE9A-4221-AF4D-DD1AADDAFF4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B7DDB20-5552-44A4-9605-CBE818F672C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102692</xdr:rowOff>
    </xdr:from>
    <xdr:to>
      <xdr:col>29</xdr:col>
      <xdr:colOff>127000</xdr:colOff>
      <xdr:row>17</xdr:row>
      <xdr:rowOff>115211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4967"/>
          <a:ext cx="647700" cy="1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115211</xdr:rowOff>
    </xdr:from>
    <xdr:to>
      <xdr:col>26</xdr:col>
      <xdr:colOff>50800</xdr:colOff>
      <xdr:row>18</xdr:row>
      <xdr:rowOff>3415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7486"/>
          <a:ext cx="698500" cy="59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3415</xdr:rowOff>
    </xdr:from>
    <xdr:to>
      <xdr:col>22</xdr:col>
      <xdr:colOff>114300</xdr:colOff>
      <xdr:row>18</xdr:row>
      <xdr:rowOff>57930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7140"/>
          <a:ext cx="698500" cy="5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57930</xdr:rowOff>
    </xdr:from>
    <xdr:to>
      <xdr:col>18</xdr:col>
      <xdr:colOff>177800</xdr:colOff>
      <xdr:row>18</xdr:row>
      <xdr:rowOff>88432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1655"/>
          <a:ext cx="6985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51892</xdr:rowOff>
    </xdr:from>
    <xdr:to>
      <xdr:col>29</xdr:col>
      <xdr:colOff>177800</xdr:colOff>
      <xdr:row>17</xdr:row>
      <xdr:rowOff>153492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4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23969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64411</xdr:rowOff>
    </xdr:from>
    <xdr:to>
      <xdr:col>26</xdr:col>
      <xdr:colOff>101600</xdr:colOff>
      <xdr:row>17</xdr:row>
      <xdr:rowOff>166011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150788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3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124065</xdr:rowOff>
    </xdr:from>
    <xdr:to>
      <xdr:col>22</xdr:col>
      <xdr:colOff>165100</xdr:colOff>
      <xdr:row>18</xdr:row>
      <xdr:rowOff>54215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6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38992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7130</xdr:rowOff>
    </xdr:from>
    <xdr:to>
      <xdr:col>19</xdr:col>
      <xdr:colOff>38100</xdr:colOff>
      <xdr:row>18</xdr:row>
      <xdr:rowOff>108730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93507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37632</xdr:rowOff>
    </xdr:from>
    <xdr:to>
      <xdr:col>15</xdr:col>
      <xdr:colOff>101600</xdr:colOff>
      <xdr:row>18</xdr:row>
      <xdr:rowOff>139232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124009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2569</xdr:rowOff>
    </xdr:from>
    <xdr:to>
      <xdr:col>29</xdr:col>
      <xdr:colOff>127000</xdr:colOff>
      <xdr:row>38</xdr:row>
      <xdr:rowOff>6021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70169"/>
          <a:ext cx="647700" cy="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2569</xdr:rowOff>
    </xdr:from>
    <xdr:to>
      <xdr:col>26</xdr:col>
      <xdr:colOff>50800</xdr:colOff>
      <xdr:row>38</xdr:row>
      <xdr:rowOff>16225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0169"/>
          <a:ext cx="698500" cy="13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16225</xdr:rowOff>
    </xdr:from>
    <xdr:to>
      <xdr:col>22</xdr:col>
      <xdr:colOff>114300</xdr:colOff>
      <xdr:row>38</xdr:row>
      <xdr:rowOff>19977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83825"/>
          <a:ext cx="698500" cy="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19977</xdr:rowOff>
    </xdr:from>
    <xdr:to>
      <xdr:col>18</xdr:col>
      <xdr:colOff>177800</xdr:colOff>
      <xdr:row>38</xdr:row>
      <xdr:rowOff>21196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87577"/>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298121</xdr:rowOff>
    </xdr:from>
    <xdr:to>
      <xdr:col>29</xdr:col>
      <xdr:colOff>177800</xdr:colOff>
      <xdr:row>38</xdr:row>
      <xdr:rowOff>56821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270198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294669</xdr:rowOff>
    </xdr:from>
    <xdr:to>
      <xdr:col>26</xdr:col>
      <xdr:colOff>101600</xdr:colOff>
      <xdr:row>38</xdr:row>
      <xdr:rowOff>53369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38146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308325</xdr:rowOff>
    </xdr:from>
    <xdr:to>
      <xdr:col>22</xdr:col>
      <xdr:colOff>165100</xdr:colOff>
      <xdr:row>38</xdr:row>
      <xdr:rowOff>67025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51802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312077</xdr:rowOff>
    </xdr:from>
    <xdr:to>
      <xdr:col>19</xdr:col>
      <xdr:colOff>38100</xdr:colOff>
      <xdr:row>38</xdr:row>
      <xdr:rowOff>70777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55554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313296</xdr:rowOff>
    </xdr:from>
    <xdr:to>
      <xdr:col>15</xdr:col>
      <xdr:colOff>101600</xdr:colOff>
      <xdr:row>38</xdr:row>
      <xdr:rowOff>71996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56773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18,914
18,764
134.28
14,060,930
13,526,604
530,647
6,609,324
11,651,977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消防団員報酬や職員給与改定により人件費経常経費が増加したことに加え、地方交付税や臨時財政対策債等の経常的収入が減少したことにより、前年度から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全国平均値、県内平均値、類似団体平均値をいずれも下回っており，今後も引き続き適正な定員・給与管理に努める。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物件費経常経費は前年度とほぼ同額であったが、地方交付税や臨時財政対策債等の経常的収入が減少したことにより、、前年度から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全国平均値は下回っているものの、類似団体平均値、県内平均値を上回っており、引き続き事務事業の見直しなどを行い、経費の抑制を図る。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627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91621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62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91621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51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51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扶助費経常経費が増加したことに加え、地方交付税や臨時財政対策債等の経常的収入が減少したことにより、前年度より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全国平均値、県内平均値は下回っているものの、類似団体内平均値を上回っており、今後も適正な資格審査、給付事業に努める。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96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61</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473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101600</xdr:rowOff>
    </xdr:from>
    <xdr:to>
      <xdr:col>11</xdr:col>
      <xdr:colOff>9525</xdr:colOff>
      <xdr:row>61</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88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6350</xdr:rowOff>
    </xdr:from>
    <xdr:to>
      <xdr:col>11</xdr:col>
      <xdr:colOff>60325</xdr:colOff>
      <xdr:row>61</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50800</xdr:rowOff>
    </xdr:from>
    <xdr:to>
      <xdr:col>6</xdr:col>
      <xdr:colOff>171450</xdr:colOff>
      <xdr:row>60</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企業版ふるさと納税に係る寄附金を地域内再生可能エネルギーモデル事業を行う企業へ出資したことにより、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ポイント増加し、依然として類似団体平均値、県内平均値、全国平均値のいずれも上回っている。</a:t>
          </a:r>
        </a:p>
        <a:p>
          <a:r>
            <a:rPr kumimoji="1" lang="ja-JP" altLang="en-US" sz="1300">
              <a:latin typeface="ＭＳ Ｐゴシック" panose="020B0600070205080204" pitchFamily="50" charset="-128"/>
              <a:ea typeface="ＭＳ Ｐゴシック" panose="020B0600070205080204" pitchFamily="50" charset="-128"/>
            </a:rPr>
            <a:t>　また今後は、公共施設の老朽化等に伴い、維持補修費が増加することが見込まれていることから、公共施設の適正管理の推進を行い、経費の平準化に努める。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12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12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ふるさと納税寄付額が増加したことに伴い、返礼品に係る経費が増加したことにより、前年度から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類似団体内平均値は下回っているものの、全国平均値、県内平均値を上回っており、今後も補助事業の精査、見直しを行い、更なる抑制を図る。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986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75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76708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前年度に繰上償還を行ったことより、公債費経常経費は前年度とほぼ同額であったが、地方交付税や臨時財政対策債等が減少したことから、前年度から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値、県内平均値、類似団体内平均値のいずれも下回っているが、近年の大規模事業等により地方債残高が増加しているため、新規・継続事業ともに事業内容の精査・検証を行い、計画的な地方債発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74</xdr:row>
      <xdr:rowOff>102235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762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90805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76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109855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781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109855</xdr:rowOff>
    </xdr:from>
    <xdr:to>
      <xdr:col>11</xdr:col>
      <xdr:colOff>9525</xdr:colOff>
      <xdr:row>74</xdr:row>
      <xdr:rowOff>109855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97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51435</xdr:rowOff>
    </xdr:from>
    <xdr:to>
      <xdr:col>24</xdr:col>
      <xdr:colOff>76200</xdr:colOff>
      <xdr:row>74</xdr:row>
      <xdr:rowOff>153035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131462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40005</xdr:rowOff>
    </xdr:from>
    <xdr:to>
      <xdr:col>15</xdr:col>
      <xdr:colOff>149225</xdr:colOff>
      <xdr:row>74</xdr:row>
      <xdr:rowOff>141605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151782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59055</xdr:rowOff>
    </xdr:from>
    <xdr:to>
      <xdr:col>11</xdr:col>
      <xdr:colOff>60325</xdr:colOff>
      <xdr:row>74</xdr:row>
      <xdr:rowOff>160655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170832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59055</xdr:rowOff>
    </xdr:from>
    <xdr:to>
      <xdr:col>6</xdr:col>
      <xdr:colOff>171450</xdr:colOff>
      <xdr:row>74</xdr:row>
      <xdr:rowOff>160655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170832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経常経費総額は、前年度と比較して増加した一方で、地方交付税や臨時財政対策債等の経常収入が減少したことにより前年度から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引き続き、事務事業の見直しにより経常経費の削減に努めるとともに、地方税の徴収率向上やふるさと納税の推進などの歳入確保により、健全な財政運営に努める。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16052"/>
          <a:ext cx="8382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160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3492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720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18,914
18,764
134.28
14,060,930
13,526,604
530,647
6,609,324
11,651,977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145390</xdr:rowOff>
    </xdr:from>
    <xdr:to>
      <xdr:col>24</xdr:col>
      <xdr:colOff>63500</xdr:colOff>
      <xdr:row>37</xdr:row>
      <xdr:rowOff>14478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7590"/>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xdr:rowOff>
    </xdr:from>
    <xdr:to>
      <xdr:col>19</xdr:col>
      <xdr:colOff>177800</xdr:colOff>
      <xdr:row>37</xdr:row>
      <xdr:rowOff>88735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8128"/>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88735</xdr:rowOff>
    </xdr:from>
    <xdr:to>
      <xdr:col>15</xdr:col>
      <xdr:colOff>50800</xdr:colOff>
      <xdr:row>38</xdr:row>
      <xdr:rowOff>39675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2385"/>
          <a:ext cx="889000" cy="1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39675</xdr:rowOff>
    </xdr:from>
    <xdr:to>
      <xdr:col>10</xdr:col>
      <xdr:colOff>114300</xdr:colOff>
      <xdr:row>38</xdr:row>
      <xdr:rowOff>62802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4775"/>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94590</xdr:rowOff>
    </xdr:from>
    <xdr:to>
      <xdr:col>24</xdr:col>
      <xdr:colOff>114300</xdr:colOff>
      <xdr:row>37</xdr:row>
      <xdr:rowOff>24740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73017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135128</xdr:rowOff>
    </xdr:from>
    <xdr:to>
      <xdr:col>20</xdr:col>
      <xdr:colOff>38100</xdr:colOff>
      <xdr:row>37</xdr:row>
      <xdr:rowOff>65278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56405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37935</xdr:rowOff>
    </xdr:from>
    <xdr:to>
      <xdr:col>15</xdr:col>
      <xdr:colOff>101600</xdr:colOff>
      <xdr:row>37</xdr:row>
      <xdr:rowOff>139535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130662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160325</xdr:rowOff>
    </xdr:from>
    <xdr:to>
      <xdr:col>10</xdr:col>
      <xdr:colOff>165100</xdr:colOff>
      <xdr:row>38</xdr:row>
      <xdr:rowOff>90475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81602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12002</xdr:rowOff>
    </xdr:from>
    <xdr:to>
      <xdr:col>6</xdr:col>
      <xdr:colOff>38100</xdr:colOff>
      <xdr:row>38</xdr:row>
      <xdr:rowOff>113602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104729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42680</xdr:rowOff>
    </xdr:from>
    <xdr:to>
      <xdr:col>24</xdr:col>
      <xdr:colOff>63500</xdr:colOff>
      <xdr:row>58</xdr:row>
      <xdr:rowOff>62687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86780"/>
          <a:ext cx="838200" cy="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42680</xdr:rowOff>
    </xdr:from>
    <xdr:to>
      <xdr:col>19</xdr:col>
      <xdr:colOff>177800</xdr:colOff>
      <xdr:row>58</xdr:row>
      <xdr:rowOff>74288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86780"/>
          <a:ext cx="889000" cy="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74288</xdr:rowOff>
    </xdr:from>
    <xdr:to>
      <xdr:col>15</xdr:col>
      <xdr:colOff>50800</xdr:colOff>
      <xdr:row>58</xdr:row>
      <xdr:rowOff>89264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8388"/>
          <a:ext cx="8890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89264</xdr:rowOff>
    </xdr:from>
    <xdr:to>
      <xdr:col>10</xdr:col>
      <xdr:colOff>114300</xdr:colOff>
      <xdr:row>58</xdr:row>
      <xdr:rowOff>96443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3364"/>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11887</xdr:rowOff>
    </xdr:from>
    <xdr:to>
      <xdr:col>24</xdr:col>
      <xdr:colOff>114300</xdr:colOff>
      <xdr:row>58</xdr:row>
      <xdr:rowOff>113487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163330</xdr:rowOff>
    </xdr:from>
    <xdr:to>
      <xdr:col>20</xdr:col>
      <xdr:colOff>38100</xdr:colOff>
      <xdr:row>58</xdr:row>
      <xdr:rowOff>93480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84607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23488</xdr:rowOff>
    </xdr:from>
    <xdr:to>
      <xdr:col>15</xdr:col>
      <xdr:colOff>101600</xdr:colOff>
      <xdr:row>58</xdr:row>
      <xdr:rowOff>125088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116215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38464</xdr:rowOff>
    </xdr:from>
    <xdr:to>
      <xdr:col>10</xdr:col>
      <xdr:colOff>165100</xdr:colOff>
      <xdr:row>58</xdr:row>
      <xdr:rowOff>140064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131191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45643</xdr:rowOff>
    </xdr:from>
    <xdr:to>
      <xdr:col>6</xdr:col>
      <xdr:colOff>38100</xdr:colOff>
      <xdr:row>58</xdr:row>
      <xdr:rowOff>147243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138370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2459</xdr:rowOff>
    </xdr:from>
    <xdr:to>
      <xdr:col>24</xdr:col>
      <xdr:colOff>63500</xdr:colOff>
      <xdr:row>79</xdr:row>
      <xdr:rowOff>6818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47009"/>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2459</xdr:rowOff>
    </xdr:from>
    <xdr:to>
      <xdr:col>19</xdr:col>
      <xdr:colOff>177800</xdr:colOff>
      <xdr:row>79</xdr:row>
      <xdr:rowOff>41842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7009"/>
          <a:ext cx="8890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35051</xdr:rowOff>
    </xdr:from>
    <xdr:to>
      <xdr:col>15</xdr:col>
      <xdr:colOff>50800</xdr:colOff>
      <xdr:row>79</xdr:row>
      <xdr:rowOff>41842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79601"/>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35051</xdr:rowOff>
    </xdr:from>
    <xdr:to>
      <xdr:col>10</xdr:col>
      <xdr:colOff>114300</xdr:colOff>
      <xdr:row>79</xdr:row>
      <xdr:rowOff>59069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79601"/>
          <a:ext cx="8890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127468</xdr:rowOff>
    </xdr:from>
    <xdr:to>
      <xdr:col>24</xdr:col>
      <xdr:colOff>114300</xdr:colOff>
      <xdr:row>79</xdr:row>
      <xdr:rowOff>57618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42395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123109</xdr:rowOff>
    </xdr:from>
    <xdr:to>
      <xdr:col>20</xdr:col>
      <xdr:colOff>38100</xdr:colOff>
      <xdr:row>79</xdr:row>
      <xdr:rowOff>53259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44386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162492</xdr:rowOff>
    </xdr:from>
    <xdr:to>
      <xdr:col>15</xdr:col>
      <xdr:colOff>101600</xdr:colOff>
      <xdr:row>79</xdr:row>
      <xdr:rowOff>92642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83769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155701</xdr:rowOff>
    </xdr:from>
    <xdr:to>
      <xdr:col>10</xdr:col>
      <xdr:colOff>165100</xdr:colOff>
      <xdr:row>79</xdr:row>
      <xdr:rowOff>85851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76978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8269</xdr:rowOff>
    </xdr:from>
    <xdr:to>
      <xdr:col>6</xdr:col>
      <xdr:colOff>38100</xdr:colOff>
      <xdr:row>79</xdr:row>
      <xdr:rowOff>109869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100996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131873</xdr:rowOff>
    </xdr:from>
    <xdr:to>
      <xdr:col>24</xdr:col>
      <xdr:colOff>63500</xdr:colOff>
      <xdr:row>94</xdr:row>
      <xdr:rowOff>9027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05273"/>
          <a:ext cx="838200" cy="2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131873</xdr:rowOff>
    </xdr:from>
    <xdr:to>
      <xdr:col>19</xdr:col>
      <xdr:colOff>177800</xdr:colOff>
      <xdr:row>94</xdr:row>
      <xdr:rowOff>164399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05273"/>
          <a:ext cx="889000" cy="37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164399</xdr:rowOff>
    </xdr:from>
    <xdr:to>
      <xdr:col>15</xdr:col>
      <xdr:colOff>50800</xdr:colOff>
      <xdr:row>95</xdr:row>
      <xdr:rowOff>17616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80699"/>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17616</xdr:rowOff>
    </xdr:from>
    <xdr:to>
      <xdr:col>10</xdr:col>
      <xdr:colOff>114300</xdr:colOff>
      <xdr:row>95</xdr:row>
      <xdr:rowOff>87753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05366"/>
          <a:ext cx="889000" cy="7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129677</xdr:rowOff>
    </xdr:from>
    <xdr:to>
      <xdr:col>24</xdr:col>
      <xdr:colOff>114300</xdr:colOff>
      <xdr:row>94</xdr:row>
      <xdr:rowOff>59827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152554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2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81073</xdr:rowOff>
    </xdr:from>
    <xdr:to>
      <xdr:col>20</xdr:col>
      <xdr:colOff>38100</xdr:colOff>
      <xdr:row>93</xdr:row>
      <xdr:rowOff>11223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27750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2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113599</xdr:rowOff>
    </xdr:from>
    <xdr:to>
      <xdr:col>15</xdr:col>
      <xdr:colOff>101600</xdr:colOff>
      <xdr:row>95</xdr:row>
      <xdr:rowOff>43749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2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60276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138266</xdr:rowOff>
    </xdr:from>
    <xdr:to>
      <xdr:col>10</xdr:col>
      <xdr:colOff>165100</xdr:colOff>
      <xdr:row>95</xdr:row>
      <xdr:rowOff>68416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84943</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2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36953</xdr:rowOff>
    </xdr:from>
    <xdr:to>
      <xdr:col>6</xdr:col>
      <xdr:colOff>38100</xdr:colOff>
      <xdr:row>95</xdr:row>
      <xdr:rowOff>138553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155080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9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128482</xdr:rowOff>
    </xdr:from>
    <xdr:to>
      <xdr:col>55</xdr:col>
      <xdr:colOff>0</xdr:colOff>
      <xdr:row>38</xdr:row>
      <xdr:rowOff>14577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72132"/>
          <a:ext cx="838200" cy="5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22650</xdr:rowOff>
    </xdr:from>
    <xdr:to>
      <xdr:col>50</xdr:col>
      <xdr:colOff>114300</xdr:colOff>
      <xdr:row>38</xdr:row>
      <xdr:rowOff>14577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94850"/>
          <a:ext cx="889000" cy="33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22650</xdr:rowOff>
    </xdr:from>
    <xdr:to>
      <xdr:col>45</xdr:col>
      <xdr:colOff>177800</xdr:colOff>
      <xdr:row>38</xdr:row>
      <xdr:rowOff>84575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94850"/>
          <a:ext cx="889000" cy="4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84575</xdr:rowOff>
    </xdr:from>
    <xdr:to>
      <xdr:col>41</xdr:col>
      <xdr:colOff>50800</xdr:colOff>
      <xdr:row>38</xdr:row>
      <xdr:rowOff>117128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99675"/>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77682</xdr:rowOff>
    </xdr:from>
    <xdr:to>
      <xdr:col>55</xdr:col>
      <xdr:colOff>50800</xdr:colOff>
      <xdr:row>38</xdr:row>
      <xdr:rowOff>7832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56109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9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135227</xdr:rowOff>
    </xdr:from>
    <xdr:to>
      <xdr:col>50</xdr:col>
      <xdr:colOff>165100</xdr:colOff>
      <xdr:row>38</xdr:row>
      <xdr:rowOff>65377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56504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143300</xdr:rowOff>
    </xdr:from>
    <xdr:to>
      <xdr:col>46</xdr:col>
      <xdr:colOff>38100</xdr:colOff>
      <xdr:row>36</xdr:row>
      <xdr:rowOff>73450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64577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3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33775</xdr:rowOff>
    </xdr:from>
    <xdr:to>
      <xdr:col>41</xdr:col>
      <xdr:colOff>101600</xdr:colOff>
      <xdr:row>38</xdr:row>
      <xdr:rowOff>135375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126502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66328</xdr:rowOff>
    </xdr:from>
    <xdr:to>
      <xdr:col>36</xdr:col>
      <xdr:colOff>165100</xdr:colOff>
      <xdr:row>38</xdr:row>
      <xdr:rowOff>167928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159055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152626</xdr:rowOff>
    </xdr:from>
    <xdr:to>
      <xdr:col>55</xdr:col>
      <xdr:colOff>0</xdr:colOff>
      <xdr:row>57</xdr:row>
      <xdr:rowOff>163932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25276"/>
          <a:ext cx="8382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63534</xdr:rowOff>
    </xdr:from>
    <xdr:to>
      <xdr:col>50</xdr:col>
      <xdr:colOff>114300</xdr:colOff>
      <xdr:row>57</xdr:row>
      <xdr:rowOff>152626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36184"/>
          <a:ext cx="889000" cy="8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63534</xdr:rowOff>
    </xdr:from>
    <xdr:to>
      <xdr:col>45</xdr:col>
      <xdr:colOff>177800</xdr:colOff>
      <xdr:row>57</xdr:row>
      <xdr:rowOff>66741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36184"/>
          <a:ext cx="889000" cy="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42356</xdr:rowOff>
    </xdr:from>
    <xdr:to>
      <xdr:col>41</xdr:col>
      <xdr:colOff>50800</xdr:colOff>
      <xdr:row>57</xdr:row>
      <xdr:rowOff>66741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815006"/>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113132</xdr:rowOff>
    </xdr:from>
    <xdr:to>
      <xdr:col>55</xdr:col>
      <xdr:colOff>50800</xdr:colOff>
      <xdr:row>58</xdr:row>
      <xdr:rowOff>43282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91559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101826</xdr:rowOff>
    </xdr:from>
    <xdr:to>
      <xdr:col>50</xdr:col>
      <xdr:colOff>165100</xdr:colOff>
      <xdr:row>58</xdr:row>
      <xdr:rowOff>31976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23103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12734</xdr:rowOff>
    </xdr:from>
    <xdr:to>
      <xdr:col>46</xdr:col>
      <xdr:colOff>38100</xdr:colOff>
      <xdr:row>57</xdr:row>
      <xdr:rowOff>114334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130861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6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15941</xdr:rowOff>
    </xdr:from>
    <xdr:to>
      <xdr:col>41</xdr:col>
      <xdr:colOff>101600</xdr:colOff>
      <xdr:row>57</xdr:row>
      <xdr:rowOff>117541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134068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163006</xdr:rowOff>
    </xdr:from>
    <xdr:to>
      <xdr:col>36</xdr:col>
      <xdr:colOff>165100</xdr:colOff>
      <xdr:row>57</xdr:row>
      <xdr:rowOff>93156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109683</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3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89649</xdr:rowOff>
    </xdr:from>
    <xdr:to>
      <xdr:col>55</xdr:col>
      <xdr:colOff>0</xdr:colOff>
      <xdr:row>78</xdr:row>
      <xdr:rowOff>141185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62749"/>
          <a:ext cx="838200" cy="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95478</xdr:rowOff>
    </xdr:from>
    <xdr:to>
      <xdr:col>50</xdr:col>
      <xdr:colOff>114300</xdr:colOff>
      <xdr:row>78</xdr:row>
      <xdr:rowOff>141185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68578"/>
          <a:ext cx="889000" cy="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35040</xdr:rowOff>
    </xdr:from>
    <xdr:to>
      <xdr:col>45</xdr:col>
      <xdr:colOff>177800</xdr:colOff>
      <xdr:row>78</xdr:row>
      <xdr:rowOff>95478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08140"/>
          <a:ext cx="889000" cy="6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35040</xdr:rowOff>
    </xdr:from>
    <xdr:to>
      <xdr:col>41</xdr:col>
      <xdr:colOff>50800</xdr:colOff>
      <xdr:row>79</xdr:row>
      <xdr:rowOff>7913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08140"/>
          <a:ext cx="8890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38849</xdr:rowOff>
    </xdr:from>
    <xdr:to>
      <xdr:col>55</xdr:col>
      <xdr:colOff>50800</xdr:colOff>
      <xdr:row>78</xdr:row>
      <xdr:rowOff>140449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125226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90385</xdr:rowOff>
    </xdr:from>
    <xdr:to>
      <xdr:col>50</xdr:col>
      <xdr:colOff>165100</xdr:colOff>
      <xdr:row>79</xdr:row>
      <xdr:rowOff>20535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44678</xdr:rowOff>
    </xdr:from>
    <xdr:to>
      <xdr:col>46</xdr:col>
      <xdr:colOff>38100</xdr:colOff>
      <xdr:row>78</xdr:row>
      <xdr:rowOff>146278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137405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1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155690</xdr:rowOff>
    </xdr:from>
    <xdr:to>
      <xdr:col>41</xdr:col>
      <xdr:colOff>101600</xdr:colOff>
      <xdr:row>78</xdr:row>
      <xdr:rowOff>85840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76967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128563</xdr:rowOff>
    </xdr:from>
    <xdr:to>
      <xdr:col>36</xdr:col>
      <xdr:colOff>165100</xdr:colOff>
      <xdr:row>79</xdr:row>
      <xdr:rowOff>58713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49840</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9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110590</xdr:rowOff>
    </xdr:from>
    <xdr:to>
      <xdr:col>55</xdr:col>
      <xdr:colOff>0</xdr:colOff>
      <xdr:row>98</xdr:row>
      <xdr:rowOff>121360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12690"/>
          <a:ext cx="8382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57021</xdr:rowOff>
    </xdr:from>
    <xdr:to>
      <xdr:col>50</xdr:col>
      <xdr:colOff>114300</xdr:colOff>
      <xdr:row>98</xdr:row>
      <xdr:rowOff>121360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59121"/>
          <a:ext cx="889000" cy="6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57021</xdr:rowOff>
    </xdr:from>
    <xdr:to>
      <xdr:col>45</xdr:col>
      <xdr:colOff>177800</xdr:colOff>
      <xdr:row>98</xdr:row>
      <xdr:rowOff>113291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59121"/>
          <a:ext cx="889000" cy="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118825</xdr:rowOff>
    </xdr:from>
    <xdr:to>
      <xdr:col>41</xdr:col>
      <xdr:colOff>50800</xdr:colOff>
      <xdr:row>98</xdr:row>
      <xdr:rowOff>113291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749475"/>
          <a:ext cx="889000" cy="16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59790</xdr:rowOff>
    </xdr:from>
    <xdr:to>
      <xdr:col>55</xdr:col>
      <xdr:colOff>50800</xdr:colOff>
      <xdr:row>98</xdr:row>
      <xdr:rowOff>161390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70560</xdr:rowOff>
    </xdr:from>
    <xdr:to>
      <xdr:col>50</xdr:col>
      <xdr:colOff>165100</xdr:colOff>
      <xdr:row>99</xdr:row>
      <xdr:rowOff>710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163287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6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6221</xdr:rowOff>
    </xdr:from>
    <xdr:to>
      <xdr:col>46</xdr:col>
      <xdr:colOff>38100</xdr:colOff>
      <xdr:row>98</xdr:row>
      <xdr:rowOff>107821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124348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8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62491</xdr:rowOff>
    </xdr:from>
    <xdr:to>
      <xdr:col>41</xdr:col>
      <xdr:colOff>101600</xdr:colOff>
      <xdr:row>98</xdr:row>
      <xdr:rowOff>164091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155218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5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68025</xdr:rowOff>
    </xdr:from>
    <xdr:to>
      <xdr:col>36</xdr:col>
      <xdr:colOff>165100</xdr:colOff>
      <xdr:row>97</xdr:row>
      <xdr:rowOff>169625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14702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47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98226</xdr:rowOff>
    </xdr:from>
    <xdr:to>
      <xdr:col>85</xdr:col>
      <xdr:colOff>127000</xdr:colOff>
      <xdr:row>39</xdr:row>
      <xdr:rowOff>23016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13326"/>
          <a:ext cx="8382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98226</xdr:rowOff>
    </xdr:from>
    <xdr:to>
      <xdr:col>81</xdr:col>
      <xdr:colOff>50800</xdr:colOff>
      <xdr:row>38</xdr:row>
      <xdr:rowOff>167883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13326"/>
          <a:ext cx="889000" cy="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167883</xdr:rowOff>
    </xdr:from>
    <xdr:to>
      <xdr:col>76</xdr:col>
      <xdr:colOff>114300</xdr:colOff>
      <xdr:row>39</xdr:row>
      <xdr:rowOff>60506</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82983"/>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28062</xdr:rowOff>
    </xdr:from>
    <xdr:to>
      <xdr:col>71</xdr:col>
      <xdr:colOff>177800</xdr:colOff>
      <xdr:row>39</xdr:row>
      <xdr:rowOff>60506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14612"/>
          <a:ext cx="889000" cy="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143666</xdr:rowOff>
    </xdr:from>
    <xdr:to>
      <xdr:col>85</xdr:col>
      <xdr:colOff>177800</xdr:colOff>
      <xdr:row>39</xdr:row>
      <xdr:rowOff>73816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58593</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7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47426</xdr:rowOff>
    </xdr:from>
    <xdr:to>
      <xdr:col>81</xdr:col>
      <xdr:colOff>101600</xdr:colOff>
      <xdr:row>38</xdr:row>
      <xdr:rowOff>149026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165552</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3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117083</xdr:rowOff>
    </xdr:from>
    <xdr:to>
      <xdr:col>76</xdr:col>
      <xdr:colOff>165100</xdr:colOff>
      <xdr:row>39</xdr:row>
      <xdr:rowOff>47233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38360</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2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9706</xdr:rowOff>
    </xdr:from>
    <xdr:to>
      <xdr:col>72</xdr:col>
      <xdr:colOff>38100</xdr:colOff>
      <xdr:row>39</xdr:row>
      <xdr:rowOff>111306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102433</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8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148712</xdr:rowOff>
    </xdr:from>
    <xdr:to>
      <xdr:col>67</xdr:col>
      <xdr:colOff>101600</xdr:colOff>
      <xdr:row>39</xdr:row>
      <xdr:rowOff>78862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69989</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5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54462</xdr:rowOff>
    </xdr:from>
    <xdr:to>
      <xdr:col>85</xdr:col>
      <xdr:colOff>127000</xdr:colOff>
      <xdr:row>78</xdr:row>
      <xdr:rowOff>82010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27562"/>
          <a:ext cx="8382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82010</xdr:rowOff>
    </xdr:from>
    <xdr:to>
      <xdr:col>81</xdr:col>
      <xdr:colOff>50800</xdr:colOff>
      <xdr:row>78</xdr:row>
      <xdr:rowOff>108982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55110"/>
          <a:ext cx="8890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108531</xdr:rowOff>
    </xdr:from>
    <xdr:to>
      <xdr:col>76</xdr:col>
      <xdr:colOff>114300</xdr:colOff>
      <xdr:row>78</xdr:row>
      <xdr:rowOff>108982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481631"/>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95169</xdr:rowOff>
    </xdr:from>
    <xdr:to>
      <xdr:col>71</xdr:col>
      <xdr:colOff>177800</xdr:colOff>
      <xdr:row>78</xdr:row>
      <xdr:rowOff>108531</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46826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3662</xdr:rowOff>
    </xdr:from>
    <xdr:to>
      <xdr:col>85</xdr:col>
      <xdr:colOff>177800</xdr:colOff>
      <xdr:row>78</xdr:row>
      <xdr:rowOff>105262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7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31210</xdr:rowOff>
    </xdr:from>
    <xdr:to>
      <xdr:col>81</xdr:col>
      <xdr:colOff>101600</xdr:colOff>
      <xdr:row>78</xdr:row>
      <xdr:rowOff>132810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123937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58182</xdr:rowOff>
    </xdr:from>
    <xdr:to>
      <xdr:col>76</xdr:col>
      <xdr:colOff>165100</xdr:colOff>
      <xdr:row>78</xdr:row>
      <xdr:rowOff>159782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150909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57731</xdr:rowOff>
    </xdr:from>
    <xdr:to>
      <xdr:col>72</xdr:col>
      <xdr:colOff>38100</xdr:colOff>
      <xdr:row>78</xdr:row>
      <xdr:rowOff>159331</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150458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44369</xdr:rowOff>
    </xdr:from>
    <xdr:to>
      <xdr:col>67</xdr:col>
      <xdr:colOff>101600</xdr:colOff>
      <xdr:row>78</xdr:row>
      <xdr:rowOff>145969</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137096</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1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85108</xdr:rowOff>
    </xdr:from>
    <xdr:to>
      <xdr:col>85</xdr:col>
      <xdr:colOff>127000</xdr:colOff>
      <xdr:row>98</xdr:row>
      <xdr:rowOff>94839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887208"/>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85108</xdr:rowOff>
    </xdr:from>
    <xdr:to>
      <xdr:col>81</xdr:col>
      <xdr:colOff>50800</xdr:colOff>
      <xdr:row>98</xdr:row>
      <xdr:rowOff>139657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87208"/>
          <a:ext cx="889000" cy="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139657</xdr:rowOff>
    </xdr:from>
    <xdr:to>
      <xdr:col>76</xdr:col>
      <xdr:colOff>114300</xdr:colOff>
      <xdr:row>98</xdr:row>
      <xdr:rowOff>144571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4175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144571</xdr:rowOff>
    </xdr:from>
    <xdr:to>
      <xdr:col>71</xdr:col>
      <xdr:colOff>177800</xdr:colOff>
      <xdr:row>98</xdr:row>
      <xdr:rowOff>145087</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46671"/>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44039</xdr:rowOff>
    </xdr:from>
    <xdr:to>
      <xdr:col>85</xdr:col>
      <xdr:colOff>177800</xdr:colOff>
      <xdr:row>98</xdr:row>
      <xdr:rowOff>145639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3416</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34308</xdr:rowOff>
    </xdr:from>
    <xdr:to>
      <xdr:col>81</xdr:col>
      <xdr:colOff>101600</xdr:colOff>
      <xdr:row>98</xdr:row>
      <xdr:rowOff>135908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152435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88857</xdr:rowOff>
    </xdr:from>
    <xdr:to>
      <xdr:col>76</xdr:col>
      <xdr:colOff>165100</xdr:colOff>
      <xdr:row>99</xdr:row>
      <xdr:rowOff>19007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35534</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93771</xdr:rowOff>
    </xdr:from>
    <xdr:to>
      <xdr:col>72</xdr:col>
      <xdr:colOff>38100</xdr:colOff>
      <xdr:row>99</xdr:row>
      <xdr:rowOff>23921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40448</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94287</xdr:rowOff>
    </xdr:from>
    <xdr:to>
      <xdr:col>67</xdr:col>
      <xdr:colOff>101600</xdr:colOff>
      <xdr:row>99</xdr:row>
      <xdr:rowOff>24437</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8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40964</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104561</xdr:rowOff>
    </xdr:from>
    <xdr:to>
      <xdr:col>116</xdr:col>
      <xdr:colOff>63500</xdr:colOff>
      <xdr:row>39</xdr:row>
      <xdr:rowOff>81962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19661"/>
          <a:ext cx="838200" cy="14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81962</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76851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92837</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7938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53761</xdr:rowOff>
    </xdr:from>
    <xdr:to>
      <xdr:col>116</xdr:col>
      <xdr:colOff>114300</xdr:colOff>
      <xdr:row>38</xdr:row>
      <xdr:rowOff>155361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5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76638</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42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31162</xdr:rowOff>
    </xdr:from>
    <xdr:to>
      <xdr:col>112</xdr:col>
      <xdr:colOff>38100</xdr:colOff>
      <xdr:row>39</xdr:row>
      <xdr:rowOff>132762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123889</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34017" y="6810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42037</xdr:rowOff>
    </xdr:from>
    <xdr:to>
      <xdr:col>98</xdr:col>
      <xdr:colOff>38100</xdr:colOff>
      <xdr:row>39</xdr:row>
      <xdr:rowOff>143637</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134764</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104198</xdr:rowOff>
    </xdr:from>
    <xdr:to>
      <xdr:col>116</xdr:col>
      <xdr:colOff>63500</xdr:colOff>
      <xdr:row>58</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48298"/>
          <a:ext cx="8382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104198</xdr:rowOff>
    </xdr:from>
    <xdr:to>
      <xdr:col>111</xdr:col>
      <xdr:colOff>177800</xdr:colOff>
      <xdr:row>58</xdr:row>
      <xdr:rowOff>105135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48298"/>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60399</xdr:rowOff>
    </xdr:from>
    <xdr:to>
      <xdr:col>107</xdr:col>
      <xdr:colOff>50800</xdr:colOff>
      <xdr:row>58</xdr:row>
      <xdr:rowOff>105135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04499"/>
          <a:ext cx="889000" cy="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60399</xdr:rowOff>
    </xdr:from>
    <xdr:to>
      <xdr:col>102</xdr:col>
      <xdr:colOff>114300</xdr:colOff>
      <xdr:row>58</xdr:row>
      <xdr:rowOff>61976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04499"/>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53398</xdr:rowOff>
    </xdr:from>
    <xdr:to>
      <xdr:col>112</xdr:col>
      <xdr:colOff>38100</xdr:colOff>
      <xdr:row>58</xdr:row>
      <xdr:rowOff>154998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146125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54335</xdr:rowOff>
    </xdr:from>
    <xdr:to>
      <xdr:col>107</xdr:col>
      <xdr:colOff>101600</xdr:colOff>
      <xdr:row>58</xdr:row>
      <xdr:rowOff>155935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147062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9599</xdr:rowOff>
    </xdr:from>
    <xdr:to>
      <xdr:col>102</xdr:col>
      <xdr:colOff>165100</xdr:colOff>
      <xdr:row>58</xdr:row>
      <xdr:rowOff>111199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102326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103903</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153498</xdr:rowOff>
    </xdr:from>
    <xdr:to>
      <xdr:col>116</xdr:col>
      <xdr:colOff>63500</xdr:colOff>
      <xdr:row>75</xdr:row>
      <xdr:rowOff>6361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40798"/>
          <a:ext cx="8382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123829</xdr:rowOff>
    </xdr:from>
    <xdr:to>
      <xdr:col>111</xdr:col>
      <xdr:colOff>177800</xdr:colOff>
      <xdr:row>75</xdr:row>
      <xdr:rowOff>6361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811129"/>
          <a:ext cx="8890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89261</xdr:rowOff>
    </xdr:from>
    <xdr:to>
      <xdr:col>107</xdr:col>
      <xdr:colOff>50800</xdr:colOff>
      <xdr:row>74</xdr:row>
      <xdr:rowOff>123829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776561"/>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34266</xdr:rowOff>
    </xdr:from>
    <xdr:to>
      <xdr:col>102</xdr:col>
      <xdr:colOff>114300</xdr:colOff>
      <xdr:row>74</xdr:row>
      <xdr:rowOff>89261</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721566"/>
          <a:ext cx="8890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102698</xdr:rowOff>
    </xdr:from>
    <xdr:to>
      <xdr:col>116</xdr:col>
      <xdr:colOff>114300</xdr:colOff>
      <xdr:row>75</xdr:row>
      <xdr:rowOff>32848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7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125575</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127011</xdr:rowOff>
    </xdr:from>
    <xdr:to>
      <xdr:col>112</xdr:col>
      <xdr:colOff>38100</xdr:colOff>
      <xdr:row>75</xdr:row>
      <xdr:rowOff>57161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73688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73029</xdr:rowOff>
    </xdr:from>
    <xdr:to>
      <xdr:col>107</xdr:col>
      <xdr:colOff>101600</xdr:colOff>
      <xdr:row>75</xdr:row>
      <xdr:rowOff>3179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7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19706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5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38461</xdr:rowOff>
    </xdr:from>
    <xdr:to>
      <xdr:col>102</xdr:col>
      <xdr:colOff>165100</xdr:colOff>
      <xdr:row>74</xdr:row>
      <xdr:rowOff>140061</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7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156588</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50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154916</xdr:rowOff>
    </xdr:from>
    <xdr:to>
      <xdr:col>98</xdr:col>
      <xdr:colOff>38100</xdr:colOff>
      <xdr:row>74</xdr:row>
      <xdr:rowOff>85066</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6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101593</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4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人件費は、消防団員報酬や職員給与改定等により、住民一人当たり約３千円の増となった。</a:t>
          </a:r>
        </a:p>
        <a:p>
          <a:r>
            <a:rPr kumimoji="1" lang="ja-JP" altLang="en-US" sz="1300">
              <a:latin typeface="ＭＳ Ｐゴシック" panose="020B0600070205080204" pitchFamily="50" charset="-128"/>
              <a:ea typeface="ＭＳ Ｐゴシック" panose="020B0600070205080204" pitchFamily="50" charset="-128"/>
            </a:rPr>
            <a:t>　物件費は、前年度で旧国民宿舎施設解体工事が完了したことにより、住民一人当たり約１万円の減となったが、全国平均値を上回っているため，今後も事務事業の見直しなどを行い、経費の抑制を図る。</a:t>
          </a:r>
        </a:p>
        <a:p>
          <a:r>
            <a:rPr kumimoji="1" lang="ja-JP" altLang="en-US" sz="1300">
              <a:latin typeface="ＭＳ Ｐゴシック" panose="020B0600070205080204" pitchFamily="50" charset="-128"/>
              <a:ea typeface="ＭＳ Ｐゴシック" panose="020B0600070205080204" pitchFamily="50" charset="-128"/>
            </a:rPr>
            <a:t>　扶助費は、主に子育て世帯に対する臨時特別給付金支給事業の完了により、住民一人当たり約２万円の減となった。</a:t>
          </a:r>
        </a:p>
        <a:p>
          <a:r>
            <a:rPr kumimoji="1" lang="ja-JP" altLang="en-US" sz="1300">
              <a:latin typeface="ＭＳ Ｐゴシック" panose="020B0600070205080204" pitchFamily="50" charset="-128"/>
              <a:ea typeface="ＭＳ Ｐゴシック" panose="020B0600070205080204" pitchFamily="50" charset="-128"/>
            </a:rPr>
            <a:t>　補助費等は、主にプレミアム付き商品券交付事業により、住民一人当たり約１万８千円の増となった。</a:t>
          </a:r>
        </a:p>
        <a:p>
          <a:r>
            <a:rPr kumimoji="1" lang="ja-JP" altLang="en-US" sz="1300">
              <a:latin typeface="ＭＳ Ｐゴシック" panose="020B0600070205080204" pitchFamily="50" charset="-128"/>
              <a:ea typeface="ＭＳ Ｐゴシック" panose="020B0600070205080204" pitchFamily="50" charset="-128"/>
            </a:rPr>
            <a:t>　普通建設事業費は、前年度に庁舎外部改修工事が完了したことにより、住民一人当たり約３千円の減となったが、番所丘公園オートキャンプ場整備事業や阿久根大島公園発電機更新事業などの影響により、新規・更新事業別では増となった。　</a:t>
          </a:r>
        </a:p>
        <a:p>
          <a:r>
            <a:rPr kumimoji="1" lang="ja-JP" altLang="en-US" sz="1300">
              <a:latin typeface="ＭＳ Ｐゴシック" panose="020B0600070205080204" pitchFamily="50" charset="-128"/>
              <a:ea typeface="ＭＳ Ｐゴシック" panose="020B0600070205080204" pitchFamily="50" charset="-128"/>
            </a:rPr>
            <a:t>　公債費は、近年の大型事業の影響により増加することが見込まれるため、繰上償還や地方債発行の抑制などにより、地方債残高の抑制に努める。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18,914
18,764
134.28
14,060,930
13,526,604
530,647
6,609,324
11,651,977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91122</xdr:rowOff>
    </xdr:from>
    <xdr:to>
      <xdr:col>24</xdr:col>
      <xdr:colOff>63500</xdr:colOff>
      <xdr:row>34</xdr:row>
      <xdr:rowOff>99123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2042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99123</xdr:rowOff>
    </xdr:from>
    <xdr:to>
      <xdr:col>19</xdr:col>
      <xdr:colOff>177800</xdr:colOff>
      <xdr:row>34</xdr:row>
      <xdr:rowOff>168466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8423"/>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121793</xdr:rowOff>
    </xdr:from>
    <xdr:to>
      <xdr:col>15</xdr:col>
      <xdr:colOff>50800</xdr:colOff>
      <xdr:row>34</xdr:row>
      <xdr:rowOff>168466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1093"/>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71310</xdr:rowOff>
    </xdr:from>
    <xdr:to>
      <xdr:col>10</xdr:col>
      <xdr:colOff>114300</xdr:colOff>
      <xdr:row>34</xdr:row>
      <xdr:rowOff>121793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0610"/>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40322</xdr:rowOff>
    </xdr:from>
    <xdr:to>
      <xdr:col>24</xdr:col>
      <xdr:colOff>114300</xdr:colOff>
      <xdr:row>34</xdr:row>
      <xdr:rowOff>141922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63199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48323</xdr:rowOff>
    </xdr:from>
    <xdr:to>
      <xdr:col>20</xdr:col>
      <xdr:colOff>38100</xdr:colOff>
      <xdr:row>34</xdr:row>
      <xdr:rowOff>149923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166450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5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117666</xdr:rowOff>
    </xdr:from>
    <xdr:to>
      <xdr:col>15</xdr:col>
      <xdr:colOff>101600</xdr:colOff>
      <xdr:row>35</xdr:row>
      <xdr:rowOff>47816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64343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70993</xdr:rowOff>
    </xdr:from>
    <xdr:to>
      <xdr:col>10</xdr:col>
      <xdr:colOff>165100</xdr:colOff>
      <xdr:row>35</xdr:row>
      <xdr:rowOff>1143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7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20510</xdr:rowOff>
    </xdr:from>
    <xdr:to>
      <xdr:col>6</xdr:col>
      <xdr:colOff>38100</xdr:colOff>
      <xdr:row>34</xdr:row>
      <xdr:rowOff>122110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138637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2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108893</xdr:rowOff>
    </xdr:from>
    <xdr:to>
      <xdr:col>24</xdr:col>
      <xdr:colOff>63500</xdr:colOff>
      <xdr:row>58</xdr:row>
      <xdr:rowOff>142422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2993"/>
          <a:ext cx="8382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56829</xdr:rowOff>
    </xdr:from>
    <xdr:to>
      <xdr:col>19</xdr:col>
      <xdr:colOff>177800</xdr:colOff>
      <xdr:row>58</xdr:row>
      <xdr:rowOff>108893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0929"/>
          <a:ext cx="889000" cy="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56829</xdr:rowOff>
    </xdr:from>
    <xdr:to>
      <xdr:col>15</xdr:col>
      <xdr:colOff>50800</xdr:colOff>
      <xdr:row>58</xdr:row>
      <xdr:rowOff>170403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0929"/>
          <a:ext cx="889000" cy="1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122306</xdr:rowOff>
    </xdr:from>
    <xdr:to>
      <xdr:col>10</xdr:col>
      <xdr:colOff>114300</xdr:colOff>
      <xdr:row>58</xdr:row>
      <xdr:rowOff>170403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66406"/>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91622</xdr:rowOff>
    </xdr:from>
    <xdr:to>
      <xdr:col>24</xdr:col>
      <xdr:colOff>114300</xdr:colOff>
      <xdr:row>59</xdr:row>
      <xdr:rowOff>21772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58093</xdr:rowOff>
    </xdr:from>
    <xdr:to>
      <xdr:col>20</xdr:col>
      <xdr:colOff>38100</xdr:colOff>
      <xdr:row>58</xdr:row>
      <xdr:rowOff>159693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6029</xdr:rowOff>
    </xdr:from>
    <xdr:to>
      <xdr:col>15</xdr:col>
      <xdr:colOff>101600</xdr:colOff>
      <xdr:row>58</xdr:row>
      <xdr:rowOff>107629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98756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119603</xdr:rowOff>
    </xdr:from>
    <xdr:to>
      <xdr:col>10</xdr:col>
      <xdr:colOff>165100</xdr:colOff>
      <xdr:row>59</xdr:row>
      <xdr:rowOff>49753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40880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71506</xdr:rowOff>
    </xdr:from>
    <xdr:to>
      <xdr:col>6</xdr:col>
      <xdr:colOff>38100</xdr:colOff>
      <xdr:row>59</xdr:row>
      <xdr:rowOff>1656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18183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9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87204</xdr:rowOff>
    </xdr:from>
    <xdr:to>
      <xdr:col>24</xdr:col>
      <xdr:colOff>63500</xdr:colOff>
      <xdr:row>74</xdr:row>
      <xdr:rowOff>165276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4504"/>
          <a:ext cx="838200" cy="7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87204</xdr:rowOff>
    </xdr:from>
    <xdr:to>
      <xdr:col>19</xdr:col>
      <xdr:colOff>177800</xdr:colOff>
      <xdr:row>75</xdr:row>
      <xdr:rowOff>70256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4504"/>
          <a:ext cx="889000" cy="1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70256</xdr:rowOff>
    </xdr:from>
    <xdr:to>
      <xdr:col>15</xdr:col>
      <xdr:colOff>50800</xdr:colOff>
      <xdr:row>75</xdr:row>
      <xdr:rowOff>103998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29006"/>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103998</xdr:rowOff>
    </xdr:from>
    <xdr:to>
      <xdr:col>10</xdr:col>
      <xdr:colOff>114300</xdr:colOff>
      <xdr:row>75</xdr:row>
      <xdr:rowOff>150087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2748"/>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114476</xdr:rowOff>
    </xdr:from>
    <xdr:to>
      <xdr:col>24</xdr:col>
      <xdr:colOff>114300</xdr:colOff>
      <xdr:row>75</xdr:row>
      <xdr:rowOff>44626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137353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36404</xdr:rowOff>
    </xdr:from>
    <xdr:to>
      <xdr:col>20</xdr:col>
      <xdr:colOff>38100</xdr:colOff>
      <xdr:row>74</xdr:row>
      <xdr:rowOff>138004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154531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19456</xdr:rowOff>
    </xdr:from>
    <xdr:to>
      <xdr:col>15</xdr:col>
      <xdr:colOff>101600</xdr:colOff>
      <xdr:row>75</xdr:row>
      <xdr:rowOff>121056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137583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53198</xdr:rowOff>
    </xdr:from>
    <xdr:to>
      <xdr:col>10</xdr:col>
      <xdr:colOff>165100</xdr:colOff>
      <xdr:row>75</xdr:row>
      <xdr:rowOff>154797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19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171325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99288</xdr:rowOff>
    </xdr:from>
    <xdr:to>
      <xdr:col>6</xdr:col>
      <xdr:colOff>38100</xdr:colOff>
      <xdr:row>76</xdr:row>
      <xdr:rowOff>29437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99730</xdr:rowOff>
    </xdr:from>
    <xdr:to>
      <xdr:col>24</xdr:col>
      <xdr:colOff>63500</xdr:colOff>
      <xdr:row>98</xdr:row>
      <xdr:rowOff>106814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01830"/>
          <a:ext cx="838200" cy="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62374</xdr:rowOff>
    </xdr:from>
    <xdr:to>
      <xdr:col>19</xdr:col>
      <xdr:colOff>177800</xdr:colOff>
      <xdr:row>98</xdr:row>
      <xdr:rowOff>99730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64474"/>
          <a:ext cx="889000" cy="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30449</xdr:rowOff>
    </xdr:from>
    <xdr:to>
      <xdr:col>15</xdr:col>
      <xdr:colOff>50800</xdr:colOff>
      <xdr:row>98</xdr:row>
      <xdr:rowOff>62374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32549"/>
          <a:ext cx="889000" cy="3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30449</xdr:rowOff>
    </xdr:from>
    <xdr:to>
      <xdr:col>10</xdr:col>
      <xdr:colOff>114300</xdr:colOff>
      <xdr:row>98</xdr:row>
      <xdr:rowOff>124285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2549"/>
          <a:ext cx="889000" cy="9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56014</xdr:rowOff>
    </xdr:from>
    <xdr:to>
      <xdr:col>24</xdr:col>
      <xdr:colOff>114300</xdr:colOff>
      <xdr:row>98</xdr:row>
      <xdr:rowOff>157614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48930</xdr:rowOff>
    </xdr:from>
    <xdr:to>
      <xdr:col>20</xdr:col>
      <xdr:colOff>38100</xdr:colOff>
      <xdr:row>98</xdr:row>
      <xdr:rowOff>150530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141657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11574</xdr:rowOff>
    </xdr:from>
    <xdr:to>
      <xdr:col>15</xdr:col>
      <xdr:colOff>101600</xdr:colOff>
      <xdr:row>98</xdr:row>
      <xdr:rowOff>113174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129701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151099</xdr:rowOff>
    </xdr:from>
    <xdr:to>
      <xdr:col>10</xdr:col>
      <xdr:colOff>165100</xdr:colOff>
      <xdr:row>98</xdr:row>
      <xdr:rowOff>81249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97776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73485</xdr:rowOff>
    </xdr:from>
    <xdr:to>
      <xdr:col>6</xdr:col>
      <xdr:colOff>38100</xdr:colOff>
      <xdr:row>99</xdr:row>
      <xdr:rowOff>3635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166212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61650</xdr:rowOff>
    </xdr:from>
    <xdr:to>
      <xdr:col>55</xdr:col>
      <xdr:colOff>0</xdr:colOff>
      <xdr:row>38</xdr:row>
      <xdr:rowOff>66222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67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37157</xdr:rowOff>
    </xdr:from>
    <xdr:to>
      <xdr:col>50</xdr:col>
      <xdr:colOff>114300</xdr:colOff>
      <xdr:row>38</xdr:row>
      <xdr:rowOff>66222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52257"/>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37157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29070"/>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18542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290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10850</xdr:rowOff>
    </xdr:from>
    <xdr:to>
      <xdr:col>55</xdr:col>
      <xdr:colOff>50800</xdr:colOff>
      <xdr:row>38</xdr:row>
      <xdr:rowOff>112450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160727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15422</xdr:rowOff>
    </xdr:from>
    <xdr:to>
      <xdr:col>50</xdr:col>
      <xdr:colOff>165100</xdr:colOff>
      <xdr:row>38</xdr:row>
      <xdr:rowOff>117022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108149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2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157807</xdr:rowOff>
    </xdr:from>
    <xdr:to>
      <xdr:col>46</xdr:col>
      <xdr:colOff>38100</xdr:colOff>
      <xdr:row>38</xdr:row>
      <xdr:rowOff>87957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104484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7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134620</xdr:rowOff>
    </xdr:from>
    <xdr:to>
      <xdr:col>41</xdr:col>
      <xdr:colOff>101600</xdr:colOff>
      <xdr:row>38</xdr:row>
      <xdr:rowOff>64770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81297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139192</xdr:rowOff>
    </xdr:from>
    <xdr:to>
      <xdr:col>36</xdr:col>
      <xdr:colOff>165100</xdr:colOff>
      <xdr:row>38</xdr:row>
      <xdr:rowOff>69342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85869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131873</xdr:rowOff>
    </xdr:from>
    <xdr:to>
      <xdr:col>55</xdr:col>
      <xdr:colOff>0</xdr:colOff>
      <xdr:row>57</xdr:row>
      <xdr:rowOff>10225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733073"/>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10225</xdr:rowOff>
    </xdr:from>
    <xdr:to>
      <xdr:col>50</xdr:col>
      <xdr:colOff>114300</xdr:colOff>
      <xdr:row>57</xdr:row>
      <xdr:rowOff>79187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782875"/>
          <a:ext cx="889000" cy="6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79187</xdr:rowOff>
    </xdr:from>
    <xdr:to>
      <xdr:col>45</xdr:col>
      <xdr:colOff>177800</xdr:colOff>
      <xdr:row>57</xdr:row>
      <xdr:rowOff>106738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51837"/>
          <a:ext cx="889000" cy="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106738</xdr:rowOff>
    </xdr:from>
    <xdr:to>
      <xdr:col>41</xdr:col>
      <xdr:colOff>50800</xdr:colOff>
      <xdr:row>57</xdr:row>
      <xdr:rowOff>146907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79388"/>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81073</xdr:rowOff>
    </xdr:from>
    <xdr:to>
      <xdr:col>55</xdr:col>
      <xdr:colOff>50800</xdr:colOff>
      <xdr:row>57</xdr:row>
      <xdr:rowOff>11223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103950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3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130875</xdr:rowOff>
    </xdr:from>
    <xdr:to>
      <xdr:col>50</xdr:col>
      <xdr:colOff>165100</xdr:colOff>
      <xdr:row>57</xdr:row>
      <xdr:rowOff>61025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77552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50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28387</xdr:rowOff>
    </xdr:from>
    <xdr:to>
      <xdr:col>46</xdr:col>
      <xdr:colOff>38100</xdr:colOff>
      <xdr:row>57</xdr:row>
      <xdr:rowOff>129987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121114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8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55938</xdr:rowOff>
    </xdr:from>
    <xdr:to>
      <xdr:col>41</xdr:col>
      <xdr:colOff>101600</xdr:colOff>
      <xdr:row>57</xdr:row>
      <xdr:rowOff>157538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148665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96107</xdr:rowOff>
    </xdr:from>
    <xdr:to>
      <xdr:col>36</xdr:col>
      <xdr:colOff>165100</xdr:colOff>
      <xdr:row>58</xdr:row>
      <xdr:rowOff>26257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17384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121357</xdr:rowOff>
    </xdr:from>
    <xdr:to>
      <xdr:col>55</xdr:col>
      <xdr:colOff>0</xdr:colOff>
      <xdr:row>77</xdr:row>
      <xdr:rowOff>161682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23007"/>
          <a:ext cx="8382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133144</xdr:rowOff>
    </xdr:from>
    <xdr:to>
      <xdr:col>50</xdr:col>
      <xdr:colOff>114300</xdr:colOff>
      <xdr:row>77</xdr:row>
      <xdr:rowOff>161682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34794"/>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133144</xdr:rowOff>
    </xdr:from>
    <xdr:to>
      <xdr:col>45</xdr:col>
      <xdr:colOff>177800</xdr:colOff>
      <xdr:row>78</xdr:row>
      <xdr:rowOff>51012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34794"/>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51012</xdr:rowOff>
    </xdr:from>
    <xdr:to>
      <xdr:col>41</xdr:col>
      <xdr:colOff>50800</xdr:colOff>
      <xdr:row>78</xdr:row>
      <xdr:rowOff>79564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24112"/>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70557</xdr:rowOff>
    </xdr:from>
    <xdr:to>
      <xdr:col>55</xdr:col>
      <xdr:colOff>50800</xdr:colOff>
      <xdr:row>78</xdr:row>
      <xdr:rowOff>707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93434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110882</xdr:rowOff>
    </xdr:from>
    <xdr:to>
      <xdr:col>50</xdr:col>
      <xdr:colOff>165100</xdr:colOff>
      <xdr:row>78</xdr:row>
      <xdr:rowOff>41032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57559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82344</xdr:rowOff>
    </xdr:from>
    <xdr:to>
      <xdr:col>46</xdr:col>
      <xdr:colOff>38100</xdr:colOff>
      <xdr:row>78</xdr:row>
      <xdr:rowOff>12494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29021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212</xdr:rowOff>
    </xdr:from>
    <xdr:to>
      <xdr:col>41</xdr:col>
      <xdr:colOff>101600</xdr:colOff>
      <xdr:row>78</xdr:row>
      <xdr:rowOff>101812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92939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28764</xdr:rowOff>
    </xdr:from>
    <xdr:to>
      <xdr:col>36</xdr:col>
      <xdr:colOff>165100</xdr:colOff>
      <xdr:row>78</xdr:row>
      <xdr:rowOff>130364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121491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160513</xdr:rowOff>
    </xdr:from>
    <xdr:to>
      <xdr:col>55</xdr:col>
      <xdr:colOff>0</xdr:colOff>
      <xdr:row>96</xdr:row>
      <xdr:rowOff>121126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448263"/>
          <a:ext cx="838200" cy="13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113954</xdr:rowOff>
    </xdr:from>
    <xdr:to>
      <xdr:col>50</xdr:col>
      <xdr:colOff>114300</xdr:colOff>
      <xdr:row>96</xdr:row>
      <xdr:rowOff>121126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573154"/>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113954</xdr:rowOff>
    </xdr:from>
    <xdr:to>
      <xdr:col>45</xdr:col>
      <xdr:colOff>177800</xdr:colOff>
      <xdr:row>97</xdr:row>
      <xdr:rowOff>138624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73154"/>
          <a:ext cx="889000" cy="19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136680</xdr:rowOff>
    </xdr:from>
    <xdr:to>
      <xdr:col>41</xdr:col>
      <xdr:colOff>50800</xdr:colOff>
      <xdr:row>97</xdr:row>
      <xdr:rowOff>138624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67330"/>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109713</xdr:rowOff>
    </xdr:from>
    <xdr:to>
      <xdr:col>55</xdr:col>
      <xdr:colOff>50800</xdr:colOff>
      <xdr:row>96</xdr:row>
      <xdr:rowOff>39863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132590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70326</xdr:rowOff>
    </xdr:from>
    <xdr:to>
      <xdr:col>50</xdr:col>
      <xdr:colOff>165100</xdr:colOff>
      <xdr:row>97</xdr:row>
      <xdr:rowOff>476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163053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2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63154</xdr:rowOff>
    </xdr:from>
    <xdr:to>
      <xdr:col>46</xdr:col>
      <xdr:colOff>38100</xdr:colOff>
      <xdr:row>96</xdr:row>
      <xdr:rowOff>164754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155881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87824</xdr:rowOff>
    </xdr:from>
    <xdr:to>
      <xdr:col>41</xdr:col>
      <xdr:colOff>101600</xdr:colOff>
      <xdr:row>98</xdr:row>
      <xdr:rowOff>17974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9101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85880</xdr:rowOff>
    </xdr:from>
    <xdr:to>
      <xdr:col>36</xdr:col>
      <xdr:colOff>165100</xdr:colOff>
      <xdr:row>98</xdr:row>
      <xdr:rowOff>16030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7157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110592</xdr:rowOff>
    </xdr:from>
    <xdr:to>
      <xdr:col>85</xdr:col>
      <xdr:colOff>127000</xdr:colOff>
      <xdr:row>36</xdr:row>
      <xdr:rowOff>111430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8279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165227</xdr:rowOff>
    </xdr:from>
    <xdr:to>
      <xdr:col>81</xdr:col>
      <xdr:colOff>50800</xdr:colOff>
      <xdr:row>36</xdr:row>
      <xdr:rowOff>110592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165977"/>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165227</xdr:rowOff>
    </xdr:from>
    <xdr:to>
      <xdr:col>76</xdr:col>
      <xdr:colOff>114300</xdr:colOff>
      <xdr:row>36</xdr:row>
      <xdr:rowOff>1721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65977"/>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1721</xdr:rowOff>
    </xdr:from>
    <xdr:to>
      <xdr:col>71</xdr:col>
      <xdr:colOff>177800</xdr:colOff>
      <xdr:row>36</xdr:row>
      <xdr:rowOff>23838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73921"/>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60630</xdr:rowOff>
    </xdr:from>
    <xdr:to>
      <xdr:col>85</xdr:col>
      <xdr:colOff>177800</xdr:colOff>
      <xdr:row>36</xdr:row>
      <xdr:rowOff>162230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39057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59792</xdr:rowOff>
    </xdr:from>
    <xdr:to>
      <xdr:col>81</xdr:col>
      <xdr:colOff>101600</xdr:colOff>
      <xdr:row>36</xdr:row>
      <xdr:rowOff>161392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152519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114427</xdr:rowOff>
    </xdr:from>
    <xdr:to>
      <xdr:col>76</xdr:col>
      <xdr:colOff>165100</xdr:colOff>
      <xdr:row>36</xdr:row>
      <xdr:rowOff>44577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61104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122371</xdr:rowOff>
    </xdr:from>
    <xdr:to>
      <xdr:col>72</xdr:col>
      <xdr:colOff>38100</xdr:colOff>
      <xdr:row>36</xdr:row>
      <xdr:rowOff>52521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69048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144488</xdr:rowOff>
    </xdr:from>
    <xdr:to>
      <xdr:col>67</xdr:col>
      <xdr:colOff>101600</xdr:colOff>
      <xdr:row>36</xdr:row>
      <xdr:rowOff>74638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91165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6121</xdr:rowOff>
    </xdr:from>
    <xdr:to>
      <xdr:col>85</xdr:col>
      <xdr:colOff>127000</xdr:colOff>
      <xdr:row>58</xdr:row>
      <xdr:rowOff>114440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50221"/>
          <a:ext cx="8382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125971</xdr:rowOff>
    </xdr:from>
    <xdr:to>
      <xdr:col>81</xdr:col>
      <xdr:colOff>50800</xdr:colOff>
      <xdr:row>58</xdr:row>
      <xdr:rowOff>114440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98621"/>
          <a:ext cx="889000" cy="1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101841</xdr:rowOff>
    </xdr:from>
    <xdr:to>
      <xdr:col>76</xdr:col>
      <xdr:colOff>114300</xdr:colOff>
      <xdr:row>57</xdr:row>
      <xdr:rowOff>125971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8744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101841</xdr:rowOff>
    </xdr:from>
    <xdr:to>
      <xdr:col>71</xdr:col>
      <xdr:colOff>177800</xdr:colOff>
      <xdr:row>58</xdr:row>
      <xdr:rowOff>25921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74491"/>
          <a:ext cx="889000" cy="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126771</xdr:rowOff>
    </xdr:from>
    <xdr:to>
      <xdr:col>85</xdr:col>
      <xdr:colOff>177800</xdr:colOff>
      <xdr:row>58</xdr:row>
      <xdr:rowOff>56921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105198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63640</xdr:rowOff>
    </xdr:from>
    <xdr:to>
      <xdr:col>81</xdr:col>
      <xdr:colOff>101600</xdr:colOff>
      <xdr:row>58</xdr:row>
      <xdr:rowOff>165240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156367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75171</xdr:rowOff>
    </xdr:from>
    <xdr:to>
      <xdr:col>76</xdr:col>
      <xdr:colOff>165100</xdr:colOff>
      <xdr:row>58</xdr:row>
      <xdr:rowOff>5321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167898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51041</xdr:rowOff>
    </xdr:from>
    <xdr:to>
      <xdr:col>72</xdr:col>
      <xdr:colOff>38100</xdr:colOff>
      <xdr:row>57</xdr:row>
      <xdr:rowOff>152641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143768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146571</xdr:rowOff>
    </xdr:from>
    <xdr:to>
      <xdr:col>67</xdr:col>
      <xdr:colOff>101600</xdr:colOff>
      <xdr:row>58</xdr:row>
      <xdr:rowOff>76721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67848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98225</xdr:rowOff>
    </xdr:from>
    <xdr:to>
      <xdr:col>85</xdr:col>
      <xdr:colOff>127000</xdr:colOff>
      <xdr:row>79</xdr:row>
      <xdr:rowOff>23016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71325"/>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98225</xdr:rowOff>
    </xdr:from>
    <xdr:to>
      <xdr:col>81</xdr:col>
      <xdr:colOff>50800</xdr:colOff>
      <xdr:row>78</xdr:row>
      <xdr:rowOff>167883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471325"/>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167883</xdr:rowOff>
    </xdr:from>
    <xdr:to>
      <xdr:col>76</xdr:col>
      <xdr:colOff>114300</xdr:colOff>
      <xdr:row>79</xdr:row>
      <xdr:rowOff>60506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40983"/>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28062</xdr:rowOff>
    </xdr:from>
    <xdr:to>
      <xdr:col>71</xdr:col>
      <xdr:colOff>177800</xdr:colOff>
      <xdr:row>79</xdr:row>
      <xdr:rowOff>60506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72612"/>
          <a:ext cx="889000" cy="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143666</xdr:rowOff>
    </xdr:from>
    <xdr:to>
      <xdr:col>85</xdr:col>
      <xdr:colOff>177800</xdr:colOff>
      <xdr:row>79</xdr:row>
      <xdr:rowOff>73816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58593</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47425</xdr:rowOff>
    </xdr:from>
    <xdr:to>
      <xdr:col>81</xdr:col>
      <xdr:colOff>101600</xdr:colOff>
      <xdr:row>78</xdr:row>
      <xdr:rowOff>149025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165552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9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117083</xdr:rowOff>
    </xdr:from>
    <xdr:to>
      <xdr:col>76</xdr:col>
      <xdr:colOff>165100</xdr:colOff>
      <xdr:row>79</xdr:row>
      <xdr:rowOff>47233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38360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8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9706</xdr:rowOff>
    </xdr:from>
    <xdr:to>
      <xdr:col>72</xdr:col>
      <xdr:colOff>38100</xdr:colOff>
      <xdr:row>79</xdr:row>
      <xdr:rowOff>111306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102433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4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148712</xdr:rowOff>
    </xdr:from>
    <xdr:to>
      <xdr:col>67</xdr:col>
      <xdr:colOff>101600</xdr:colOff>
      <xdr:row>79</xdr:row>
      <xdr:rowOff>78862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69989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54462</xdr:rowOff>
    </xdr:from>
    <xdr:to>
      <xdr:col>85</xdr:col>
      <xdr:colOff>127000</xdr:colOff>
      <xdr:row>98</xdr:row>
      <xdr:rowOff>82010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56562"/>
          <a:ext cx="8382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82010</xdr:rowOff>
    </xdr:from>
    <xdr:to>
      <xdr:col>81</xdr:col>
      <xdr:colOff>50800</xdr:colOff>
      <xdr:row>98</xdr:row>
      <xdr:rowOff>108982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84110"/>
          <a:ext cx="8890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108531</xdr:rowOff>
    </xdr:from>
    <xdr:to>
      <xdr:col>76</xdr:col>
      <xdr:colOff>114300</xdr:colOff>
      <xdr:row>98</xdr:row>
      <xdr:rowOff>108982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10631"/>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95169</xdr:rowOff>
    </xdr:from>
    <xdr:to>
      <xdr:col>71</xdr:col>
      <xdr:colOff>177800</xdr:colOff>
      <xdr:row>98</xdr:row>
      <xdr:rowOff>108531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9726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3662</xdr:rowOff>
    </xdr:from>
    <xdr:to>
      <xdr:col>85</xdr:col>
      <xdr:colOff>177800</xdr:colOff>
      <xdr:row>98</xdr:row>
      <xdr:rowOff>105262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31210</xdr:rowOff>
    </xdr:from>
    <xdr:to>
      <xdr:col>81</xdr:col>
      <xdr:colOff>101600</xdr:colOff>
      <xdr:row>98</xdr:row>
      <xdr:rowOff>132810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123937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58182</xdr:rowOff>
    </xdr:from>
    <xdr:to>
      <xdr:col>76</xdr:col>
      <xdr:colOff>165100</xdr:colOff>
      <xdr:row>98</xdr:row>
      <xdr:rowOff>159782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150909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57731</xdr:rowOff>
    </xdr:from>
    <xdr:to>
      <xdr:col>72</xdr:col>
      <xdr:colOff>38100</xdr:colOff>
      <xdr:row>98</xdr:row>
      <xdr:rowOff>159331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150458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44369</xdr:rowOff>
    </xdr:from>
    <xdr:to>
      <xdr:col>67</xdr:col>
      <xdr:colOff>101600</xdr:colOff>
      <xdr:row>98</xdr:row>
      <xdr:rowOff>145969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137096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総務費は、主に前年度で高度無線環境整備推進事業や庁舎外部改修事業が完了したことににより、住民一人当たり約３万１千円の減となった。</a:t>
          </a:r>
        </a:p>
        <a:p>
          <a:r>
            <a:rPr kumimoji="1" lang="ja-JP" altLang="en-US" sz="1300">
              <a:latin typeface="ＭＳ Ｐゴシック" panose="020B0600070205080204" pitchFamily="50" charset="-128"/>
              <a:ea typeface="ＭＳ Ｐゴシック" panose="020B0600070205080204" pitchFamily="50" charset="-128"/>
            </a:rPr>
            <a:t>　民生費は、主に新型コロナウイルス感染症拡大に伴う住民税非課税世帯等及び子育て世帯に対する臨時特別給付金支給事業の減により、住民一人当たり約１万７千円の減となった。</a:t>
          </a:r>
        </a:p>
        <a:p>
          <a:r>
            <a:rPr kumimoji="1" lang="ja-JP" altLang="en-US" sz="1300">
              <a:latin typeface="ＭＳ Ｐゴシック" panose="020B0600070205080204" pitchFamily="50" charset="-128"/>
              <a:ea typeface="ＭＳ Ｐゴシック" panose="020B0600070205080204" pitchFamily="50" charset="-128"/>
            </a:rPr>
            <a:t>　農林水産業費は、主に畜産クラスター事業の実施により、住民一人当たり約５千円の増となった。</a:t>
          </a:r>
        </a:p>
        <a:p>
          <a:r>
            <a:rPr kumimoji="1" lang="ja-JP" altLang="en-US" sz="1300">
              <a:latin typeface="ＭＳ Ｐゴシック" panose="020B0600070205080204" pitchFamily="50" charset="-128"/>
              <a:ea typeface="ＭＳ Ｐゴシック" panose="020B0600070205080204" pitchFamily="50" charset="-128"/>
            </a:rPr>
            <a:t>　土木費は、主に「サンセット牛之浜景勝地」の道の駅整備に向けた基金積立を行ったことにより、住民一人当たり約１万４千円の増となった。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教育費は、新型コロナウイルス感染症対応地方創生臨時交付金を活用した感染症対策備品整備事業や学校給食費負担軽減対策事業を実施したことにより、住民一人当たり約８千円の増となった。</a:t>
          </a:r>
        </a:p>
        <a:p>
          <a:r>
            <a:rPr kumimoji="1" lang="ja-JP" altLang="en-US" sz="1300">
              <a:latin typeface="ＭＳ Ｐゴシック" panose="020B0600070205080204" pitchFamily="50" charset="-128"/>
              <a:ea typeface="ＭＳ Ｐゴシック" panose="020B0600070205080204" pitchFamily="50" charset="-128"/>
            </a:rPr>
            <a:t>　公債費は、近年の大型事業の元利償還が開始されたことに加え、繰上償還を行ったことにより，住民一人当たり約８千円の増となった。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対応に係る支出が減少した一方で、普通交付税や臨時財政対策債等の減により歳入総額も減少したことから実質収支及び単年度収支は減となった。また、財源不足分として財政調整基金を約３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千万円取り崩したが、前年度決算余剰額の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にあたる約３億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千万円を積み戻したことにより、財政調整基金残高は横ばいとなった。</a:t>
          </a:r>
        </a:p>
        <a:p>
          <a:r>
            <a:rPr kumimoji="1" lang="ja-JP" altLang="en-US" sz="1400">
              <a:latin typeface="ＭＳ ゴシック" pitchFamily="49" charset="-128"/>
              <a:ea typeface="ＭＳ ゴシック" pitchFamily="49" charset="-128"/>
            </a:rPr>
            <a:t>　災害等への備えとして、可能な限り基金残高の確保を図るとともに、事務事業の見直し等を行い、健全な財政運営に努める。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全会計において黒字で推移しており、連結実質赤字額は発生していないが、各特別会計とも財政運営が厳しい状況であり、一般会計からの繰出しが必要な状況である。</a:t>
          </a:r>
        </a:p>
        <a:p>
          <a:r>
            <a:rPr kumimoji="1" lang="ja-JP" altLang="en-US" sz="1400">
              <a:latin typeface="ＭＳ ゴシック" pitchFamily="49" charset="-128"/>
              <a:ea typeface="ＭＳ ゴシック" pitchFamily="49" charset="-128"/>
            </a:rPr>
            <a:t>　独立採算制の原則を堅持しつつ、歳入確保に努めるとともに、経営の合理化、効率化による歳出抑制に努め、健全財政の維持を図る。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14060930</v>
      </c>
      <c r="BO4" s="371"/>
      <c r="BP4" s="371"/>
      <c r="BQ4" s="371"/>
      <c r="BR4" s="371"/>
      <c r="BS4" s="371"/>
      <c r="BT4" s="371"/>
      <c r="BU4" s="372"/>
      <c r="BV4" s="370">
        <v>14794033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v>
      </c>
      <c r="CU4" s="377"/>
      <c r="CV4" s="377"/>
      <c r="CW4" s="377"/>
      <c r="CX4" s="377"/>
      <c r="CY4" s="377"/>
      <c r="CZ4" s="377"/>
      <c r="DA4" s="378"/>
      <c r="DB4" s="376">
        <v>10.7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13526604</v>
      </c>
      <c r="BO5" s="408"/>
      <c r="BP5" s="408"/>
      <c r="BQ5" s="408"/>
      <c r="BR5" s="408"/>
      <c r="BS5" s="408"/>
      <c r="BT5" s="408"/>
      <c r="BU5" s="409"/>
      <c r="BV5" s="407">
        <v>14038714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92.7</v>
      </c>
      <c r="CU5" s="405"/>
      <c r="CV5" s="405"/>
      <c r="CW5" s="405"/>
      <c r="CX5" s="405"/>
      <c r="CY5" s="405"/>
      <c r="CZ5" s="405"/>
      <c r="DA5" s="406"/>
      <c r="DB5" s="404">
        <v>85.6</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534326</v>
      </c>
      <c r="BO6" s="408"/>
      <c r="BP6" s="408"/>
      <c r="BQ6" s="408"/>
      <c r="BR6" s="408"/>
      <c r="BS6" s="408"/>
      <c r="BT6" s="408"/>
      <c r="BU6" s="409"/>
      <c r="BV6" s="407">
        <v>755319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93.8</v>
      </c>
      <c r="CU6" s="445"/>
      <c r="CV6" s="445"/>
      <c r="CW6" s="445"/>
      <c r="CX6" s="445"/>
      <c r="CY6" s="445"/>
      <c r="CZ6" s="445"/>
      <c r="DA6" s="446"/>
      <c r="DB6" s="444">
        <v>89.3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3679</v>
      </c>
      <c r="BO7" s="408"/>
      <c r="BP7" s="408"/>
      <c r="BQ7" s="408"/>
      <c r="BR7" s="408"/>
      <c r="BS7" s="408"/>
      <c r="BT7" s="408"/>
      <c r="BU7" s="409"/>
      <c r="BV7" s="407">
        <v>21036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6609324</v>
      </c>
      <c r="CU7" s="408"/>
      <c r="CV7" s="408"/>
      <c r="CW7" s="408"/>
      <c r="CX7" s="408"/>
      <c r="CY7" s="408"/>
      <c r="CZ7" s="408"/>
      <c r="DA7" s="409"/>
      <c r="DB7" s="407">
        <v>6843108</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530647</v>
      </c>
      <c r="BO8" s="408"/>
      <c r="BP8" s="408"/>
      <c r="BQ8" s="408"/>
      <c r="BR8" s="408"/>
      <c r="BS8" s="408"/>
      <c r="BT8" s="408"/>
      <c r="BU8" s="409"/>
      <c r="BV8" s="407">
        <v>734283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0.36</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19270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-203636</v>
      </c>
      <c r="BO9" s="408"/>
      <c r="BP9" s="408"/>
      <c r="BQ9" s="408"/>
      <c r="BR9" s="408"/>
      <c r="BS9" s="408"/>
      <c r="BT9" s="408"/>
      <c r="BU9" s="409"/>
      <c r="BV9" s="407">
        <v>158990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13.3</v>
      </c>
      <c r="CU9" s="405"/>
      <c r="CV9" s="405"/>
      <c r="CW9" s="405"/>
      <c r="CX9" s="405"/>
      <c r="CY9" s="405"/>
      <c r="CZ9" s="405"/>
      <c r="DA9" s="406"/>
      <c r="DB9" s="404">
        <v>12</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21198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372352</v>
      </c>
      <c r="BO10" s="408"/>
      <c r="BP10" s="408"/>
      <c r="BQ10" s="408"/>
      <c r="BR10" s="408"/>
      <c r="BS10" s="408"/>
      <c r="BT10" s="408"/>
      <c r="BU10" s="409"/>
      <c r="BV10" s="407">
        <v>293279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236200</v>
      </c>
      <c r="BO11" s="408"/>
      <c r="BP11" s="408"/>
      <c r="BQ11" s="408"/>
      <c r="BR11" s="408"/>
      <c r="BS11" s="408"/>
      <c r="BT11" s="408"/>
      <c r="BU11" s="409"/>
      <c r="BV11" s="407">
        <v>101676</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18914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372335</v>
      </c>
      <c r="BO12" s="408"/>
      <c r="BP12" s="408"/>
      <c r="BQ12" s="408"/>
      <c r="BR12" s="408"/>
      <c r="BS12" s="408"/>
      <c r="BT12" s="408"/>
      <c r="BU12" s="409"/>
      <c r="BV12" s="407">
        <v>210357</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18764</v>
      </c>
      <c r="S13" s="492"/>
      <c r="T13" s="492"/>
      <c r="U13" s="492"/>
      <c r="V13" s="493"/>
      <c r="W13" s="423" t="s">
        <v>141</v>
      </c>
      <c r="X13" s="424"/>
      <c r="Y13" s="424"/>
      <c r="Z13" s="424"/>
      <c r="AA13" s="424"/>
      <c r="AB13" s="414"/>
      <c r="AC13" s="458">
        <v>1151</v>
      </c>
      <c r="AD13" s="459"/>
      <c r="AE13" s="459"/>
      <c r="AF13" s="459"/>
      <c r="AG13" s="501"/>
      <c r="AH13" s="458">
        <v>1421</v>
      </c>
      <c r="AI13" s="459"/>
      <c r="AJ13" s="459"/>
      <c r="AK13" s="459"/>
      <c r="AL13" s="460"/>
      <c r="AM13" s="436" t="s">
        <v>142</v>
      </c>
      <c r="AN13" s="437"/>
      <c r="AO13" s="437"/>
      <c r="AP13" s="437"/>
      <c r="AQ13" s="437"/>
      <c r="AR13" s="437"/>
      <c r="AS13" s="437"/>
      <c r="AT13" s="438"/>
      <c r="AU13" s="439" t="s">
        <v>137</v>
      </c>
      <c r="AV13" s="440"/>
      <c r="AW13" s="440"/>
      <c r="AX13" s="440"/>
      <c r="AY13" s="441" t="s">
        <v>143</v>
      </c>
      <c r="AZ13" s="442"/>
      <c r="BA13" s="442"/>
      <c r="BB13" s="442"/>
      <c r="BC13" s="442"/>
      <c r="BD13" s="442"/>
      <c r="BE13" s="442"/>
      <c r="BF13" s="442"/>
      <c r="BG13" s="442"/>
      <c r="BH13" s="442"/>
      <c r="BI13" s="442"/>
      <c r="BJ13" s="442"/>
      <c r="BK13" s="442"/>
      <c r="BL13" s="442"/>
      <c r="BM13" s="443"/>
      <c r="BN13" s="407">
        <v>32581</v>
      </c>
      <c r="BO13" s="408"/>
      <c r="BP13" s="408"/>
      <c r="BQ13" s="408"/>
      <c r="BR13" s="408"/>
      <c r="BS13" s="408"/>
      <c r="BT13" s="408"/>
      <c r="BU13" s="409"/>
      <c r="BV13" s="407">
        <v>343588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6.7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19314</v>
      </c>
      <c r="S14" s="492"/>
      <c r="T14" s="492"/>
      <c r="U14" s="492"/>
      <c r="V14" s="493"/>
      <c r="W14" s="397"/>
      <c r="X14" s="398"/>
      <c r="Y14" s="398"/>
      <c r="Z14" s="398"/>
      <c r="AA14" s="398"/>
      <c r="AB14" s="387"/>
      <c r="AC14" s="494">
        <v>13.1</v>
      </c>
      <c r="AD14" s="495"/>
      <c r="AE14" s="495"/>
      <c r="AF14" s="495"/>
      <c r="AG14" s="496"/>
      <c r="AH14" s="494">
        <v>14.4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131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140</v>
      </c>
      <c r="N15" s="499"/>
      <c r="O15" s="499"/>
      <c r="P15" s="499"/>
      <c r="Q15" s="500"/>
      <c r="R15" s="491">
        <v>19184</v>
      </c>
      <c r="S15" s="492"/>
      <c r="T15" s="492"/>
      <c r="U15" s="492"/>
      <c r="V15" s="493"/>
      <c r="W15" s="423" t="s">
        <v>148</v>
      </c>
      <c r="X15" s="424"/>
      <c r="Y15" s="424"/>
      <c r="Z15" s="424"/>
      <c r="AA15" s="424"/>
      <c r="AB15" s="414"/>
      <c r="AC15" s="458">
        <v>2241</v>
      </c>
      <c r="AD15" s="459"/>
      <c r="AE15" s="459"/>
      <c r="AF15" s="459"/>
      <c r="AG15" s="501"/>
      <c r="AH15" s="458">
        <v>2573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2131990</v>
      </c>
      <c r="BO15" s="371"/>
      <c r="BP15" s="371"/>
      <c r="BQ15" s="371"/>
      <c r="BR15" s="371"/>
      <c r="BS15" s="371"/>
      <c r="BT15" s="371"/>
      <c r="BU15" s="372"/>
      <c r="BV15" s="370">
        <v>2100572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25.5</v>
      </c>
      <c r="AD16" s="495"/>
      <c r="AE16" s="495"/>
      <c r="AF16" s="495"/>
      <c r="AG16" s="496"/>
      <c r="AH16" s="494">
        <v>26.1</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5986085</v>
      </c>
      <c r="BO16" s="408"/>
      <c r="BP16" s="408"/>
      <c r="BQ16" s="408"/>
      <c r="BR16" s="408"/>
      <c r="BS16" s="408"/>
      <c r="BT16" s="408"/>
      <c r="BU16" s="409"/>
      <c r="BV16" s="407">
        <v>6026768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5403</v>
      </c>
      <c r="AD17" s="459"/>
      <c r="AE17" s="459"/>
      <c r="AF17" s="459"/>
      <c r="AG17" s="501"/>
      <c r="AH17" s="458">
        <v>5868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2675095</v>
      </c>
      <c r="BO17" s="408"/>
      <c r="BP17" s="408"/>
      <c r="BQ17" s="408"/>
      <c r="BR17" s="408"/>
      <c r="BS17" s="408"/>
      <c r="BT17" s="408"/>
      <c r="BU17" s="409"/>
      <c r="BV17" s="407">
        <v>2622017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134.28</v>
      </c>
      <c r="M18" s="531"/>
      <c r="N18" s="531"/>
      <c r="O18" s="531"/>
      <c r="P18" s="531"/>
      <c r="Q18" s="531"/>
      <c r="R18" s="532"/>
      <c r="S18" s="532"/>
      <c r="T18" s="532"/>
      <c r="U18" s="532"/>
      <c r="V18" s="533"/>
      <c r="W18" s="425"/>
      <c r="X18" s="426"/>
      <c r="Y18" s="426"/>
      <c r="Z18" s="426"/>
      <c r="AA18" s="426"/>
      <c r="AB18" s="417"/>
      <c r="AC18" s="534">
        <v>61.4</v>
      </c>
      <c r="AD18" s="535"/>
      <c r="AE18" s="535"/>
      <c r="AF18" s="535"/>
      <c r="AG18" s="536"/>
      <c r="AH18" s="534">
        <v>59.5</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6159948</v>
      </c>
      <c r="BO18" s="408"/>
      <c r="BP18" s="408"/>
      <c r="BQ18" s="408"/>
      <c r="BR18" s="408"/>
      <c r="BS18" s="408"/>
      <c r="BT18" s="408"/>
      <c r="BU18" s="409"/>
      <c r="BV18" s="407">
        <v>5941454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144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9085017</v>
      </c>
      <c r="BO19" s="408"/>
      <c r="BP19" s="408"/>
      <c r="BQ19" s="408"/>
      <c r="BR19" s="408"/>
      <c r="BS19" s="408"/>
      <c r="BT19" s="408"/>
      <c r="BU19" s="409"/>
      <c r="BV19" s="407">
        <v>8967423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8617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11651977</v>
      </c>
      <c r="BO22" s="371"/>
      <c r="BP22" s="371"/>
      <c r="BQ22" s="371"/>
      <c r="BR22" s="371"/>
      <c r="BS22" s="371"/>
      <c r="BT22" s="371"/>
      <c r="BU22" s="372"/>
      <c r="BV22" s="370">
        <v>12201148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10768547</v>
      </c>
      <c r="BO23" s="408"/>
      <c r="BP23" s="408"/>
      <c r="BQ23" s="408"/>
      <c r="BR23" s="408"/>
      <c r="BS23" s="408"/>
      <c r="BT23" s="408"/>
      <c r="BU23" s="409"/>
      <c r="BV23" s="407">
        <v>10962079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8000</v>
      </c>
      <c r="R24" s="459"/>
      <c r="S24" s="459"/>
      <c r="T24" s="459"/>
      <c r="U24" s="459"/>
      <c r="V24" s="501"/>
      <c r="W24" s="553"/>
      <c r="X24" s="554"/>
      <c r="Y24" s="555"/>
      <c r="Z24" s="457" t="s">
        <v>173</v>
      </c>
      <c r="AA24" s="437"/>
      <c r="AB24" s="437"/>
      <c r="AC24" s="437"/>
      <c r="AD24" s="437"/>
      <c r="AE24" s="437"/>
      <c r="AF24" s="437"/>
      <c r="AG24" s="438"/>
      <c r="AH24" s="458">
        <v>193</v>
      </c>
      <c r="AI24" s="459"/>
      <c r="AJ24" s="459"/>
      <c r="AK24" s="459"/>
      <c r="AL24" s="501"/>
      <c r="AM24" s="458">
        <v>545997</v>
      </c>
      <c r="AN24" s="459"/>
      <c r="AO24" s="459"/>
      <c r="AP24" s="459"/>
      <c r="AQ24" s="459"/>
      <c r="AR24" s="501"/>
      <c r="AS24" s="458">
        <v>2829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8133472</v>
      </c>
      <c r="BO24" s="408"/>
      <c r="BP24" s="408"/>
      <c r="BQ24" s="408"/>
      <c r="BR24" s="408"/>
      <c r="BS24" s="408"/>
      <c r="BT24" s="408"/>
      <c r="BU24" s="409"/>
      <c r="BV24" s="407">
        <v>8398000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6340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178</v>
      </c>
      <c r="AN25" s="459"/>
      <c r="AO25" s="459"/>
      <c r="AP25" s="459"/>
      <c r="AQ25" s="459"/>
      <c r="AR25" s="501"/>
      <c r="AS25" s="458" t="s">
        <v>131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614868</v>
      </c>
      <c r="BO25" s="371"/>
      <c r="BP25" s="371"/>
      <c r="BQ25" s="371"/>
      <c r="BR25" s="371"/>
      <c r="BS25" s="371"/>
      <c r="BT25" s="371"/>
      <c r="BU25" s="372"/>
      <c r="BV25" s="370">
        <v>603239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5870</v>
      </c>
      <c r="R26" s="459"/>
      <c r="S26" s="459"/>
      <c r="T26" s="459"/>
      <c r="U26" s="459"/>
      <c r="V26" s="501"/>
      <c r="W26" s="553"/>
      <c r="X26" s="554"/>
      <c r="Y26" s="555"/>
      <c r="Z26" s="457" t="s">
        <v>181</v>
      </c>
      <c r="AA26" s="559"/>
      <c r="AB26" s="559"/>
      <c r="AC26" s="559"/>
      <c r="AD26" s="559"/>
      <c r="AE26" s="559"/>
      <c r="AF26" s="559"/>
      <c r="AG26" s="560"/>
      <c r="AH26" s="458" t="s">
        <v>131</v>
      </c>
      <c r="AI26" s="459"/>
      <c r="AJ26" s="459"/>
      <c r="AK26" s="459"/>
      <c r="AL26" s="501"/>
      <c r="AM26" s="458" t="s">
        <v>131</v>
      </c>
      <c r="AN26" s="459"/>
      <c r="AO26" s="459"/>
      <c r="AP26" s="459"/>
      <c r="AQ26" s="459"/>
      <c r="AR26" s="501"/>
      <c r="AS26" s="458" t="s">
        <v>131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3710</v>
      </c>
      <c r="R27" s="459"/>
      <c r="S27" s="459"/>
      <c r="T27" s="459"/>
      <c r="U27" s="459"/>
      <c r="V27" s="501"/>
      <c r="W27" s="553"/>
      <c r="X27" s="554"/>
      <c r="Y27" s="555"/>
      <c r="Z27" s="457" t="s">
        <v>184</v>
      </c>
      <c r="AA27" s="437"/>
      <c r="AB27" s="437"/>
      <c r="AC27" s="437"/>
      <c r="AD27" s="437"/>
      <c r="AE27" s="437"/>
      <c r="AF27" s="437"/>
      <c r="AG27" s="438"/>
      <c r="AH27" s="458" t="s">
        <v>177</v>
      </c>
      <c r="AI27" s="459"/>
      <c r="AJ27" s="459"/>
      <c r="AK27" s="459"/>
      <c r="AL27" s="501"/>
      <c r="AM27" s="458" t="s">
        <v>131</v>
      </c>
      <c r="AN27" s="459"/>
      <c r="AO27" s="459"/>
      <c r="AP27" s="459"/>
      <c r="AQ27" s="459"/>
      <c r="AR27" s="501"/>
      <c r="AS27" s="458" t="s">
        <v>178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200000</v>
      </c>
      <c r="BO27" s="527"/>
      <c r="BP27" s="527"/>
      <c r="BQ27" s="527"/>
      <c r="BR27" s="527"/>
      <c r="BS27" s="527"/>
      <c r="BT27" s="527"/>
      <c r="BU27" s="528"/>
      <c r="BV27" s="526">
        <v>200000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2900</v>
      </c>
      <c r="R28" s="459"/>
      <c r="S28" s="459"/>
      <c r="T28" s="459"/>
      <c r="U28" s="459"/>
      <c r="V28" s="501"/>
      <c r="W28" s="553"/>
      <c r="X28" s="554"/>
      <c r="Y28" s="555"/>
      <c r="Z28" s="457" t="s">
        <v>187</v>
      </c>
      <c r="AA28" s="437"/>
      <c r="AB28" s="437"/>
      <c r="AC28" s="437"/>
      <c r="AD28" s="437"/>
      <c r="AE28" s="437"/>
      <c r="AF28" s="437"/>
      <c r="AG28" s="438"/>
      <c r="AH28" s="458" t="s">
        <v>177</v>
      </c>
      <c r="AI28" s="459"/>
      <c r="AJ28" s="459"/>
      <c r="AK28" s="459"/>
      <c r="AL28" s="501"/>
      <c r="AM28" s="458" t="s">
        <v>147</v>
      </c>
      <c r="AN28" s="459"/>
      <c r="AO28" s="459"/>
      <c r="AP28" s="459"/>
      <c r="AQ28" s="459"/>
      <c r="AR28" s="501"/>
      <c r="AS28" s="458" t="s">
        <v>131</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2110118</v>
      </c>
      <c r="BO28" s="371"/>
      <c r="BP28" s="371"/>
      <c r="BQ28" s="371"/>
      <c r="BR28" s="371"/>
      <c r="BS28" s="371"/>
      <c r="BT28" s="371"/>
      <c r="BU28" s="372"/>
      <c r="BV28" s="370">
        <v>2110100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13</v>
      </c>
      <c r="M29" s="459"/>
      <c r="N29" s="459"/>
      <c r="O29" s="459"/>
      <c r="P29" s="501"/>
      <c r="Q29" s="458">
        <v>2630</v>
      </c>
      <c r="R29" s="459"/>
      <c r="S29" s="459"/>
      <c r="T29" s="459"/>
      <c r="U29" s="459"/>
      <c r="V29" s="501"/>
      <c r="W29" s="556"/>
      <c r="X29" s="557"/>
      <c r="Y29" s="558"/>
      <c r="Z29" s="457" t="s">
        <v>190</v>
      </c>
      <c r="AA29" s="437"/>
      <c r="AB29" s="437"/>
      <c r="AC29" s="437"/>
      <c r="AD29" s="437"/>
      <c r="AE29" s="437"/>
      <c r="AF29" s="437"/>
      <c r="AG29" s="438"/>
      <c r="AH29" s="458">
        <v>193</v>
      </c>
      <c r="AI29" s="459"/>
      <c r="AJ29" s="459"/>
      <c r="AK29" s="459"/>
      <c r="AL29" s="501"/>
      <c r="AM29" s="458">
        <v>545997</v>
      </c>
      <c r="AN29" s="459"/>
      <c r="AO29" s="459"/>
      <c r="AP29" s="459"/>
      <c r="AQ29" s="459"/>
      <c r="AR29" s="501"/>
      <c r="AS29" s="458">
        <v>2829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1003298</v>
      </c>
      <c r="BO29" s="408"/>
      <c r="BP29" s="408"/>
      <c r="BQ29" s="408"/>
      <c r="BR29" s="408"/>
      <c r="BS29" s="408"/>
      <c r="BT29" s="408"/>
      <c r="BU29" s="409"/>
      <c r="BV29" s="407">
        <v>1002291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5025792</v>
      </c>
      <c r="BO30" s="527"/>
      <c r="BP30" s="527"/>
      <c r="BQ30" s="527"/>
      <c r="BR30" s="527"/>
      <c r="BS30" s="527"/>
      <c r="BT30" s="527"/>
      <c r="BU30" s="528"/>
      <c r="BV30" s="526">
        <v>4465333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IF('各会計、関係団体の財政状況及び健全化判断比率'!B34="","",'各会計、関係団体の財政状況及び健全化判断比率'!B34)</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阿久根市美しい海のまちづくり公社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阿久根地区消防組合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株式会社阿久根食肉流通センター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北薩広域行政事務組合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阿久根市土地開発公社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鹿児島県後期高齢者医療広域連合（一般会計）</v>
      </c>
      <c r="BZ37" s="598"/>
      <c r="CA37" s="598"/>
      <c r="CB37" s="598"/>
      <c r="CC37" s="598"/>
      <c r="CD37" s="598"/>
      <c r="CE37" s="598"/>
      <c r="CF37" s="598"/>
      <c r="CG37" s="598"/>
      <c r="CH37" s="598"/>
      <c r="CI37" s="598"/>
      <c r="CJ37" s="598"/>
      <c r="CK37" s="598"/>
      <c r="CL37" s="598"/>
      <c r="CM37" s="598"/>
      <c r="CN37" s="181"/>
      <c r="CO37" s="597">
        <f t="shared" si="3"/>
        <v>17</v>
      </c>
      <c r="CP37" s="597"/>
      <c r="CQ37" s="598" t="str">
        <f>IF('各会計、関係団体の財政状況及び健全化判断比率'!BS10="","",'各会計、関係団体の財政状況及び健全化判断比率'!BS10)</f>
        <v>株式会社まちの灯台阿久根</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介護保険特別会計（介護サービス事業勘定）</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鹿児島県後期高齢者医療広域連合（特別会計）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f t="shared" si="4"/>
        <v>7</v>
      </c>
      <c r="V39" s="597"/>
      <c r="W39" s="598" t="str">
        <f>IF('各会計、関係団体の財政状況及び健全化判断比率'!B33="","",'各会計、関係団体の財政状況及び健全化判断比率'!B33)</f>
        <v>交通災害共済特別会計</v>
      </c>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9ZV7erJ4e3k01DqwhbDk8V7kt36gOpoygftSjgpDO4OzeiD3/H0o70i8Gpi0q8B0Y9u+FKeGr494vwkjst1NxA==" saltValue="MTl1mR/IZo++zhxW2VHvt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51" t="s">
        <v>561</v>
      </c>
      <c r="D34" s="1151"/>
      <c r="E34" s="1152"/>
      <c r="F34" s="32">
        <v>18.2</v>
      </c>
      <c r="G34" s="33">
        <v>17.22</v>
      </c>
      <c r="H34" s="33">
        <v>17.34</v>
      </c>
      <c r="I34" s="33">
        <v>16.309999999999999</v>
      </c>
      <c r="J34" s="34">
        <v>17.579999999999998</v>
      </c>
      <c r="K34" s="22"/>
      <c r="L34" s="22"/>
      <c r="M34" s="22"/>
      <c r="N34" s="22"/>
      <c r="O34" s="22"/>
      <c r="P34" s="22"/>
    </row>
    <row r="35" spans="1:16" ht="39" customHeight="1">
      <c r="A35" s="22"/>
      <c r="B35" s="35"/>
      <c r="C35" s="1145" t="s">
        <v>562</v>
      </c>
      <c r="D35" s="1146"/>
      <c r="E35" s="1147"/>
      <c r="F35" s="36">
        <v>6.8</v>
      </c>
      <c r="G35" s="37">
        <v>7.22</v>
      </c>
      <c r="H35" s="37">
        <v>8.9</v>
      </c>
      <c r="I35" s="37">
        <v>10.73</v>
      </c>
      <c r="J35" s="38">
        <v>8.02</v>
      </c>
      <c r="K35" s="22"/>
      <c r="L35" s="22"/>
      <c r="M35" s="22"/>
      <c r="N35" s="22"/>
      <c r="O35" s="22"/>
      <c r="P35" s="22"/>
    </row>
    <row r="36" spans="1:16" ht="39" customHeight="1">
      <c r="A36" s="22"/>
      <c r="B36" s="35"/>
      <c r="C36" s="1145" t="s">
        <v>563</v>
      </c>
      <c r="D36" s="1146"/>
      <c r="E36" s="1147"/>
      <c r="F36" s="36">
        <v>1.1599999999999999</v>
      </c>
      <c r="G36" s="37">
        <v>0.81</v>
      </c>
      <c r="H36" s="37">
        <v>0.48</v>
      </c>
      <c r="I36" s="37">
        <v>1.08</v>
      </c>
      <c r="J36" s="38">
        <v>2.39</v>
      </c>
      <c r="K36" s="22"/>
      <c r="L36" s="22"/>
      <c r="M36" s="22"/>
      <c r="N36" s="22"/>
      <c r="O36" s="22"/>
      <c r="P36" s="22"/>
    </row>
    <row r="37" spans="1:16" ht="39" customHeight="1">
      <c r="A37" s="22"/>
      <c r="B37" s="35"/>
      <c r="C37" s="1145" t="s">
        <v>564</v>
      </c>
      <c r="D37" s="1146"/>
      <c r="E37" s="1147"/>
      <c r="F37" s="36">
        <v>0.9</v>
      </c>
      <c r="G37" s="37">
        <v>0.57999999999999996</v>
      </c>
      <c r="H37" s="37">
        <v>7.0000000000000007E-2</v>
      </c>
      <c r="I37" s="37">
        <v>0.35</v>
      </c>
      <c r="J37" s="38">
        <v>0.39</v>
      </c>
      <c r="K37" s="22"/>
      <c r="L37" s="22"/>
      <c r="M37" s="22"/>
      <c r="N37" s="22"/>
      <c r="O37" s="22"/>
      <c r="P37" s="22"/>
    </row>
    <row r="38" spans="1:16" ht="39" customHeight="1">
      <c r="A38" s="22"/>
      <c r="B38" s="35"/>
      <c r="C38" s="1145" t="s">
        <v>565</v>
      </c>
      <c r="D38" s="1146"/>
      <c r="E38" s="1147"/>
      <c r="F38" s="36">
        <v>0.06</v>
      </c>
      <c r="G38" s="37">
        <v>0.06</v>
      </c>
      <c r="H38" s="37">
        <v>0.06</v>
      </c>
      <c r="I38" s="37">
        <v>0.06</v>
      </c>
      <c r="J38" s="38">
        <v>0.03</v>
      </c>
      <c r="K38" s="22"/>
      <c r="L38" s="22"/>
      <c r="M38" s="22"/>
      <c r="N38" s="22"/>
      <c r="O38" s="22"/>
      <c r="P38" s="22"/>
    </row>
    <row r="39" spans="1:16" ht="39" customHeight="1">
      <c r="A39" s="22"/>
      <c r="B39" s="35"/>
      <c r="C39" s="1145" t="s">
        <v>566</v>
      </c>
      <c r="D39" s="1146"/>
      <c r="E39" s="1147"/>
      <c r="F39" s="36">
        <v>0.01</v>
      </c>
      <c r="G39" s="37">
        <v>0.02</v>
      </c>
      <c r="H39" s="37">
        <v>0</v>
      </c>
      <c r="I39" s="37">
        <v>0.01</v>
      </c>
      <c r="J39" s="38">
        <v>0.02</v>
      </c>
      <c r="K39" s="22"/>
      <c r="L39" s="22"/>
      <c r="M39" s="22"/>
      <c r="N39" s="22"/>
      <c r="O39" s="22"/>
      <c r="P39" s="22"/>
    </row>
    <row r="40" spans="1:16" ht="39" customHeight="1">
      <c r="A40" s="22"/>
      <c r="B40" s="35"/>
      <c r="C40" s="1145" t="s">
        <v>567</v>
      </c>
      <c r="D40" s="1146"/>
      <c r="E40" s="1147"/>
      <c r="F40" s="36">
        <v>0.01</v>
      </c>
      <c r="G40" s="37">
        <v>0</v>
      </c>
      <c r="H40" s="37">
        <v>0.03</v>
      </c>
      <c r="I40" s="37">
        <v>0</v>
      </c>
      <c r="J40" s="38">
        <v>0</v>
      </c>
      <c r="K40" s="22"/>
      <c r="L40" s="22"/>
      <c r="M40" s="22"/>
      <c r="N40" s="22"/>
      <c r="O40" s="22"/>
      <c r="P40" s="22"/>
    </row>
    <row r="41" spans="1:16" ht="39" customHeight="1">
      <c r="A41" s="22"/>
      <c r="B41" s="35"/>
      <c r="C41" s="1145" t="s">
        <v>568</v>
      </c>
      <c r="D41" s="1146"/>
      <c r="E41" s="1147"/>
      <c r="F41" s="36">
        <v>0</v>
      </c>
      <c r="G41" s="37">
        <v>0</v>
      </c>
      <c r="H41" s="37">
        <v>0</v>
      </c>
      <c r="I41" s="37">
        <v>0</v>
      </c>
      <c r="J41" s="38">
        <v>0</v>
      </c>
      <c r="K41" s="22"/>
      <c r="L41" s="22"/>
      <c r="M41" s="22"/>
      <c r="N41" s="22"/>
      <c r="O41" s="22"/>
      <c r="P41" s="22"/>
    </row>
    <row r="42" spans="1:16" ht="39" customHeight="1">
      <c r="A42" s="22"/>
      <c r="B42" s="39"/>
      <c r="C42" s="1145" t="s">
        <v>569</v>
      </c>
      <c r="D42" s="1146"/>
      <c r="E42" s="1147"/>
      <c r="F42" s="36" t="s">
        <v>512</v>
      </c>
      <c r="G42" s="37" t="s">
        <v>512</v>
      </c>
      <c r="H42" s="37" t="s">
        <v>512</v>
      </c>
      <c r="I42" s="37" t="s">
        <v>512</v>
      </c>
      <c r="J42" s="38" t="s">
        <v>512</v>
      </c>
      <c r="K42" s="22"/>
      <c r="L42" s="22"/>
      <c r="M42" s="22"/>
      <c r="N42" s="22"/>
      <c r="O42" s="22"/>
      <c r="P42" s="22"/>
    </row>
    <row r="43" spans="1:16" ht="39" customHeight="1" thickBot="1">
      <c r="A43" s="22"/>
      <c r="B43" s="40"/>
      <c r="C43" s="1148" t="s">
        <v>570</v>
      </c>
      <c r="D43" s="1149"/>
      <c r="E43" s="1150"/>
      <c r="F43" s="41">
        <v>0</v>
      </c>
      <c r="G43" s="42">
        <v>0</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JrVchtESejMLJ7RZ1TQxwCsDJrpLaAxbblipVMM8/ZC3clAN4wtkuIgT7Wq8/wQPblP+OKMDqpZ+NncHFrxJw==" saltValue="tOHaBfXqPzlF/9WhG+h2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53" t="s">
        <v>11</v>
      </c>
      <c r="C45" s="1154"/>
      <c r="D45" s="58"/>
      <c r="E45" s="1159" t="s">
        <v>12</v>
      </c>
      <c r="F45" s="1159"/>
      <c r="G45" s="1159"/>
      <c r="H45" s="1159"/>
      <c r="I45" s="1159"/>
      <c r="J45" s="1160"/>
      <c r="K45" s="59">
        <v>1010</v>
      </c>
      <c r="L45" s="60">
        <v>1000</v>
      </c>
      <c r="M45" s="60">
        <v>973</v>
      </c>
      <c r="N45" s="60">
        <v>1012</v>
      </c>
      <c r="O45" s="61">
        <v>1014</v>
      </c>
      <c r="P45" s="48"/>
      <c r="Q45" s="48"/>
      <c r="R45" s="48"/>
      <c r="S45" s="48"/>
      <c r="T45" s="48"/>
      <c r="U45" s="48"/>
    </row>
    <row r="46" spans="1:21" ht="30.75" customHeight="1">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c r="A48" s="48"/>
      <c r="B48" s="1155"/>
      <c r="C48" s="1156"/>
      <c r="D48" s="62"/>
      <c r="E48" s="1161" t="s">
        <v>15</v>
      </c>
      <c r="F48" s="1161"/>
      <c r="G48" s="1161"/>
      <c r="H48" s="1161"/>
      <c r="I48" s="1161"/>
      <c r="J48" s="1162"/>
      <c r="K48" s="63">
        <v>95</v>
      </c>
      <c r="L48" s="64">
        <v>103</v>
      </c>
      <c r="M48" s="64">
        <v>130</v>
      </c>
      <c r="N48" s="64">
        <v>96</v>
      </c>
      <c r="O48" s="65">
        <v>93</v>
      </c>
      <c r="P48" s="48"/>
      <c r="Q48" s="48"/>
      <c r="R48" s="48"/>
      <c r="S48" s="48"/>
      <c r="T48" s="48"/>
      <c r="U48" s="48"/>
    </row>
    <row r="49" spans="1:21" ht="30.75" customHeight="1">
      <c r="A49" s="48"/>
      <c r="B49" s="1155"/>
      <c r="C49" s="1156"/>
      <c r="D49" s="62"/>
      <c r="E49" s="1161" t="s">
        <v>16</v>
      </c>
      <c r="F49" s="1161"/>
      <c r="G49" s="1161"/>
      <c r="H49" s="1161"/>
      <c r="I49" s="1161"/>
      <c r="J49" s="1162"/>
      <c r="K49" s="63">
        <v>34</v>
      </c>
      <c r="L49" s="64">
        <v>30</v>
      </c>
      <c r="M49" s="64">
        <v>26</v>
      </c>
      <c r="N49" s="64">
        <v>39</v>
      </c>
      <c r="O49" s="65">
        <v>35</v>
      </c>
      <c r="P49" s="48"/>
      <c r="Q49" s="48"/>
      <c r="R49" s="48"/>
      <c r="S49" s="48"/>
      <c r="T49" s="48"/>
      <c r="U49" s="48"/>
    </row>
    <row r="50" spans="1:21" ht="30.75" customHeight="1">
      <c r="A50" s="48"/>
      <c r="B50" s="1155"/>
      <c r="C50" s="1156"/>
      <c r="D50" s="62"/>
      <c r="E50" s="1161" t="s">
        <v>17</v>
      </c>
      <c r="F50" s="1161"/>
      <c r="G50" s="1161"/>
      <c r="H50" s="1161"/>
      <c r="I50" s="1161"/>
      <c r="J50" s="1162"/>
      <c r="K50" s="63">
        <v>8</v>
      </c>
      <c r="L50" s="64">
        <v>6</v>
      </c>
      <c r="M50" s="64">
        <v>4</v>
      </c>
      <c r="N50" s="64">
        <v>2</v>
      </c>
      <c r="O50" s="65">
        <v>1</v>
      </c>
      <c r="P50" s="48"/>
      <c r="Q50" s="48"/>
      <c r="R50" s="48"/>
      <c r="S50" s="48"/>
      <c r="T50" s="48"/>
      <c r="U50" s="48"/>
    </row>
    <row r="51" spans="1:21" ht="30.75" customHeight="1">
      <c r="A51" s="48"/>
      <c r="B51" s="1157"/>
      <c r="C51" s="1158"/>
      <c r="D51" s="66"/>
      <c r="E51" s="1161" t="s">
        <v>18</v>
      </c>
      <c r="F51" s="1161"/>
      <c r="G51" s="1161"/>
      <c r="H51" s="1161"/>
      <c r="I51" s="1161"/>
      <c r="J51" s="1162"/>
      <c r="K51" s="63" t="s">
        <v>512</v>
      </c>
      <c r="L51" s="64">
        <v>0</v>
      </c>
      <c r="M51" s="64">
        <v>0</v>
      </c>
      <c r="N51" s="64" t="s">
        <v>512</v>
      </c>
      <c r="O51" s="65" t="s">
        <v>512</v>
      </c>
      <c r="P51" s="48"/>
      <c r="Q51" s="48"/>
      <c r="R51" s="48"/>
      <c r="S51" s="48"/>
      <c r="T51" s="48"/>
      <c r="U51" s="48"/>
    </row>
    <row r="52" spans="1:21" ht="30.75" customHeight="1">
      <c r="A52" s="48"/>
      <c r="B52" s="1163" t="s">
        <v>19</v>
      </c>
      <c r="C52" s="1164"/>
      <c r="D52" s="66"/>
      <c r="E52" s="1161" t="s">
        <v>20</v>
      </c>
      <c r="F52" s="1161"/>
      <c r="G52" s="1161"/>
      <c r="H52" s="1161"/>
      <c r="I52" s="1161"/>
      <c r="J52" s="1162"/>
      <c r="K52" s="63">
        <v>782</v>
      </c>
      <c r="L52" s="64">
        <v>773</v>
      </c>
      <c r="M52" s="64">
        <v>755</v>
      </c>
      <c r="N52" s="64">
        <v>710</v>
      </c>
      <c r="O52" s="65">
        <v>732</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365</v>
      </c>
      <c r="L53" s="69">
        <v>366</v>
      </c>
      <c r="M53" s="69">
        <v>378</v>
      </c>
      <c r="N53" s="69">
        <v>439</v>
      </c>
      <c r="O53" s="70">
        <v>411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WmjdZ4VuAqSXESj9jcNdpCN6GR9Q7fuMY+fbcUFshetb6L3WBZMah8AqvOfB5FsQ6kbFA+9bL5v4C9jZXNzRQ==" saltValue="itBNd+Fq5DsyDF+rE75MR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554</v>
      </c>
      <c r="J40" s="103" t="s">
        <v>555</v>
      </c>
      <c r="K40" s="103" t="s">
        <v>556</v>
      </c>
      <c r="L40" s="103" t="s">
        <v>557</v>
      </c>
      <c r="M40" s="104" t="s">
        <v>558</v>
      </c>
    </row>
    <row r="41" spans="2:13" ht="27.75" customHeight="1">
      <c r="B41" s="1184" t="s">
        <v>32</v>
      </c>
      <c r="C41" s="1185"/>
      <c r="D41" s="105"/>
      <c r="E41" s="1190" t="s">
        <v>33</v>
      </c>
      <c r="F41" s="1190"/>
      <c r="G41" s="1190"/>
      <c r="H41" s="1191"/>
      <c r="I41" s="355">
        <v>10560</v>
      </c>
      <c r="J41" s="356">
        <v>11292</v>
      </c>
      <c r="K41" s="356">
        <v>12041</v>
      </c>
      <c r="L41" s="356">
        <v>12201</v>
      </c>
      <c r="M41" s="357">
        <v>11652</v>
      </c>
    </row>
    <row r="42" spans="2:13" ht="27.75" customHeight="1">
      <c r="B42" s="1186"/>
      <c r="C42" s="1187"/>
      <c r="D42" s="106"/>
      <c r="E42" s="1192" t="s">
        <v>34</v>
      </c>
      <c r="F42" s="1192"/>
      <c r="G42" s="1192"/>
      <c r="H42" s="1193"/>
      <c r="I42" s="358" t="s">
        <v>512</v>
      </c>
      <c r="J42" s="359" t="s">
        <v>512</v>
      </c>
      <c r="K42" s="359" t="s">
        <v>512</v>
      </c>
      <c r="L42" s="359" t="s">
        <v>512</v>
      </c>
      <c r="M42" s="360" t="s">
        <v>512</v>
      </c>
    </row>
    <row r="43" spans="2:13" ht="27.75" customHeight="1">
      <c r="B43" s="1186"/>
      <c r="C43" s="1187"/>
      <c r="D43" s="106"/>
      <c r="E43" s="1192" t="s">
        <v>35</v>
      </c>
      <c r="F43" s="1192"/>
      <c r="G43" s="1192"/>
      <c r="H43" s="1193"/>
      <c r="I43" s="358">
        <v>1275</v>
      </c>
      <c r="J43" s="359">
        <v>1320</v>
      </c>
      <c r="K43" s="359">
        <v>1153</v>
      </c>
      <c r="L43" s="359">
        <v>1061</v>
      </c>
      <c r="M43" s="360">
        <v>974</v>
      </c>
    </row>
    <row r="44" spans="2:13" ht="27.75" customHeight="1">
      <c r="B44" s="1186"/>
      <c r="C44" s="1187"/>
      <c r="D44" s="106"/>
      <c r="E44" s="1192" t="s">
        <v>36</v>
      </c>
      <c r="F44" s="1192"/>
      <c r="G44" s="1192"/>
      <c r="H44" s="1193"/>
      <c r="I44" s="358">
        <v>201</v>
      </c>
      <c r="J44" s="359">
        <v>174</v>
      </c>
      <c r="K44" s="359">
        <v>151</v>
      </c>
      <c r="L44" s="359">
        <v>117</v>
      </c>
      <c r="M44" s="360">
        <v>88</v>
      </c>
    </row>
    <row r="45" spans="2:13" ht="27.75" customHeight="1">
      <c r="B45" s="1186"/>
      <c r="C45" s="1187"/>
      <c r="D45" s="106"/>
      <c r="E45" s="1192" t="s">
        <v>37</v>
      </c>
      <c r="F45" s="1192"/>
      <c r="G45" s="1192"/>
      <c r="H45" s="1193"/>
      <c r="I45" s="358">
        <v>1316</v>
      </c>
      <c r="J45" s="359">
        <v>1232</v>
      </c>
      <c r="K45" s="359">
        <v>1162</v>
      </c>
      <c r="L45" s="359">
        <v>1096</v>
      </c>
      <c r="M45" s="360">
        <v>1034</v>
      </c>
    </row>
    <row r="46" spans="2:13" ht="27.75" customHeight="1">
      <c r="B46" s="1186"/>
      <c r="C46" s="1187"/>
      <c r="D46" s="107"/>
      <c r="E46" s="1192" t="s">
        <v>38</v>
      </c>
      <c r="F46" s="1192"/>
      <c r="G46" s="1192"/>
      <c r="H46" s="1193"/>
      <c r="I46" s="358" t="s">
        <v>512</v>
      </c>
      <c r="J46" s="359" t="s">
        <v>512</v>
      </c>
      <c r="K46" s="359" t="s">
        <v>512</v>
      </c>
      <c r="L46" s="359" t="s">
        <v>512</v>
      </c>
      <c r="M46" s="360" t="s">
        <v>512</v>
      </c>
    </row>
    <row r="47" spans="2:13" ht="27.75" customHeight="1">
      <c r="B47" s="1186"/>
      <c r="C47" s="1187"/>
      <c r="D47" s="108"/>
      <c r="E47" s="1194" t="s">
        <v>39</v>
      </c>
      <c r="F47" s="1195"/>
      <c r="G47" s="1195"/>
      <c r="H47" s="1196"/>
      <c r="I47" s="358" t="s">
        <v>512</v>
      </c>
      <c r="J47" s="359" t="s">
        <v>512</v>
      </c>
      <c r="K47" s="359" t="s">
        <v>512</v>
      </c>
      <c r="L47" s="359" t="s">
        <v>512</v>
      </c>
      <c r="M47" s="360" t="s">
        <v>512</v>
      </c>
    </row>
    <row r="48" spans="2:13" ht="27.75" customHeight="1">
      <c r="B48" s="1186"/>
      <c r="C48" s="1187"/>
      <c r="D48" s="106"/>
      <c r="E48" s="1192" t="s">
        <v>40</v>
      </c>
      <c r="F48" s="1192"/>
      <c r="G48" s="1192"/>
      <c r="H48" s="1193"/>
      <c r="I48" s="358" t="s">
        <v>512</v>
      </c>
      <c r="J48" s="359" t="s">
        <v>512</v>
      </c>
      <c r="K48" s="359" t="s">
        <v>512</v>
      </c>
      <c r="L48" s="359" t="s">
        <v>512</v>
      </c>
      <c r="M48" s="360" t="s">
        <v>512</v>
      </c>
    </row>
    <row r="49" spans="2:13" ht="27.75" customHeight="1">
      <c r="B49" s="1188"/>
      <c r="C49" s="1189"/>
      <c r="D49" s="106"/>
      <c r="E49" s="1192" t="s">
        <v>41</v>
      </c>
      <c r="F49" s="1192"/>
      <c r="G49" s="1192"/>
      <c r="H49" s="1193"/>
      <c r="I49" s="358" t="s">
        <v>512</v>
      </c>
      <c r="J49" s="359" t="s">
        <v>512</v>
      </c>
      <c r="K49" s="359" t="s">
        <v>512</v>
      </c>
      <c r="L49" s="359" t="s">
        <v>512</v>
      </c>
      <c r="M49" s="360" t="s">
        <v>512</v>
      </c>
    </row>
    <row r="50" spans="2:13" ht="27.75" customHeight="1">
      <c r="B50" s="1197" t="s">
        <v>42</v>
      </c>
      <c r="C50" s="1198"/>
      <c r="D50" s="109"/>
      <c r="E50" s="1192" t="s">
        <v>43</v>
      </c>
      <c r="F50" s="1192"/>
      <c r="G50" s="1192"/>
      <c r="H50" s="1193"/>
      <c r="I50" s="358">
        <v>6997</v>
      </c>
      <c r="J50" s="359">
        <v>7154</v>
      </c>
      <c r="K50" s="359">
        <v>7274</v>
      </c>
      <c r="L50" s="359">
        <v>8102</v>
      </c>
      <c r="M50" s="360">
        <v>8705</v>
      </c>
    </row>
    <row r="51" spans="2:13" ht="27.75" customHeight="1">
      <c r="B51" s="1186"/>
      <c r="C51" s="1187"/>
      <c r="D51" s="106"/>
      <c r="E51" s="1192" t="s">
        <v>44</v>
      </c>
      <c r="F51" s="1192"/>
      <c r="G51" s="1192"/>
      <c r="H51" s="1193"/>
      <c r="I51" s="358">
        <v>635</v>
      </c>
      <c r="J51" s="359">
        <v>653</v>
      </c>
      <c r="K51" s="359">
        <v>678</v>
      </c>
      <c r="L51" s="359">
        <v>573</v>
      </c>
      <c r="M51" s="360">
        <v>568</v>
      </c>
    </row>
    <row r="52" spans="2:13" ht="27.75" customHeight="1">
      <c r="B52" s="1188"/>
      <c r="C52" s="1189"/>
      <c r="D52" s="106"/>
      <c r="E52" s="1192" t="s">
        <v>45</v>
      </c>
      <c r="F52" s="1192"/>
      <c r="G52" s="1192"/>
      <c r="H52" s="1193"/>
      <c r="I52" s="358">
        <v>7753</v>
      </c>
      <c r="J52" s="359">
        <v>8216</v>
      </c>
      <c r="K52" s="359">
        <v>8690</v>
      </c>
      <c r="L52" s="359">
        <v>8362</v>
      </c>
      <c r="M52" s="360">
        <v>8205</v>
      </c>
    </row>
    <row r="53" spans="2:13" ht="27.75" customHeight="1" thickBot="1">
      <c r="B53" s="1199" t="s">
        <v>46</v>
      </c>
      <c r="C53" s="1200"/>
      <c r="D53" s="110"/>
      <c r="E53" s="1201" t="s">
        <v>47</v>
      </c>
      <c r="F53" s="1201"/>
      <c r="G53" s="1201"/>
      <c r="H53" s="1202"/>
      <c r="I53" s="361">
        <v>-2033</v>
      </c>
      <c r="J53" s="362">
        <v>-2004</v>
      </c>
      <c r="K53" s="362">
        <v>-2136</v>
      </c>
      <c r="L53" s="362">
        <v>-2562</v>
      </c>
      <c r="M53" s="363">
        <v>-3730</v>
      </c>
    </row>
    <row r="54" spans="2:13" ht="27.75" customHeight="1">
      <c r="B54" s="111" t="s">
        <v>48</v>
      </c>
      <c r="C54" s="112"/>
      <c r="D54" s="112"/>
      <c r="E54" s="113"/>
      <c r="F54" s="113"/>
      <c r="G54" s="113"/>
      <c r="H54" s="113"/>
      <c r="I54" s="114"/>
      <c r="J54" s="114"/>
      <c r="K54" s="114"/>
      <c r="L54" s="114"/>
      <c r="M54" s="114"/>
    </row>
    <row r="55" spans="2:13"/>
  </sheetData>
  <sheetProtection algorithmName="SHA-512" hashValue="gBZcoTcx4+x3ZLWW3CUby7YSHNwJRt4jECBykrqctGwbUH9cG8DJXAvwd2L53jR+Vv8zaCSCA5duegt1jPkesw==" saltValue="EuYQokGauqhMUvXWQ+p8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556</v>
      </c>
      <c r="G54" s="119" t="s">
        <v>557</v>
      </c>
      <c r="H54" s="120" t="s">
        <v>558</v>
      </c>
    </row>
    <row r="55" spans="2:8" ht="52.5" customHeight="1">
      <c r="B55" s="121"/>
      <c r="C55" s="1211" t="s">
        <v>50</v>
      </c>
      <c r="D55" s="1211"/>
      <c r="E55" s="1212"/>
      <c r="F55" s="122">
        <v>2027</v>
      </c>
      <c r="G55" s="122">
        <v>2110</v>
      </c>
      <c r="H55" s="123">
        <v>2110</v>
      </c>
    </row>
    <row r="56" spans="2:8" ht="52.5" customHeight="1">
      <c r="B56" s="124"/>
      <c r="C56" s="1213" t="s">
        <v>51</v>
      </c>
      <c r="D56" s="1213"/>
      <c r="E56" s="1214"/>
      <c r="F56" s="125">
        <v>721</v>
      </c>
      <c r="G56" s="125">
        <v>1002</v>
      </c>
      <c r="H56" s="126">
        <v>1003</v>
      </c>
    </row>
    <row r="57" spans="2:8" ht="53.25" customHeight="1">
      <c r="B57" s="124"/>
      <c r="C57" s="1215" t="s">
        <v>52</v>
      </c>
      <c r="D57" s="1215"/>
      <c r="E57" s="1216"/>
      <c r="F57" s="127">
        <v>3987</v>
      </c>
      <c r="G57" s="127">
        <v>4465</v>
      </c>
      <c r="H57" s="128">
        <v>5026</v>
      </c>
    </row>
    <row r="58" spans="2:8" ht="45.75" customHeight="1">
      <c r="B58" s="129"/>
      <c r="C58" s="1203" t="s">
        <v>578</v>
      </c>
      <c r="D58" s="1204"/>
      <c r="E58" s="1205"/>
      <c r="F58" s="130">
        <v>1469</v>
      </c>
      <c r="G58" s="130">
        <v>1665</v>
      </c>
      <c r="H58" s="131">
        <v>1773</v>
      </c>
    </row>
    <row r="59" spans="2:8" ht="45.75" customHeight="1">
      <c r="B59" s="129"/>
      <c r="C59" s="1203" t="s">
        <v>579</v>
      </c>
      <c r="D59" s="1204"/>
      <c r="E59" s="1205"/>
      <c r="F59" s="130">
        <v>1167</v>
      </c>
      <c r="G59" s="130">
        <v>1197</v>
      </c>
      <c r="H59" s="131">
        <v>1165</v>
      </c>
    </row>
    <row r="60" spans="2:8" ht="45.75" customHeight="1">
      <c r="B60" s="129"/>
      <c r="C60" s="1203" t="s">
        <v>580</v>
      </c>
      <c r="D60" s="1204"/>
      <c r="E60" s="1205"/>
      <c r="F60" s="130">
        <v>464</v>
      </c>
      <c r="G60" s="130">
        <v>551</v>
      </c>
      <c r="H60" s="131">
        <v>823</v>
      </c>
    </row>
    <row r="61" spans="2:8" ht="45.75" customHeight="1">
      <c r="B61" s="129"/>
      <c r="C61" s="1203" t="s">
        <v>581</v>
      </c>
      <c r="D61" s="1204"/>
      <c r="E61" s="1205"/>
      <c r="F61" s="130">
        <v>150</v>
      </c>
      <c r="G61" s="130">
        <v>300</v>
      </c>
      <c r="H61" s="131">
        <v>500</v>
      </c>
    </row>
    <row r="62" spans="2:8" ht="45.75" customHeight="1" thickBot="1">
      <c r="B62" s="132"/>
      <c r="C62" s="1206" t="s">
        <v>582</v>
      </c>
      <c r="D62" s="1207"/>
      <c r="E62" s="1208"/>
      <c r="F62" s="133">
        <v>212</v>
      </c>
      <c r="G62" s="133">
        <v>211</v>
      </c>
      <c r="H62" s="134">
        <v>203</v>
      </c>
    </row>
    <row r="63" spans="2:8" ht="52.5" customHeight="1" thickBot="1">
      <c r="B63" s="135"/>
      <c r="C63" s="1209" t="s">
        <v>53</v>
      </c>
      <c r="D63" s="1209"/>
      <c r="E63" s="1210"/>
      <c r="F63" s="136">
        <v>6736</v>
      </c>
      <c r="G63" s="136">
        <v>7578</v>
      </c>
      <c r="H63" s="137">
        <v>8139</v>
      </c>
    </row>
    <row r="64" spans="2:8"/>
  </sheetData>
  <sheetProtection algorithmName="SHA-512" hashValue="rRsfDgoOAselfFcUgX0b+t94TUcpQ6kRWn3Ouupx7Z0o0qSFUlb5fDz2EYkXqn9SqmymHLzgopGPa/K25gOoBA==" saltValue="Afe0ZnmKe0NDiyJCp6uO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551</v>
      </c>
      <c r="G2" s="151"/>
      <c r="H2" s="152"/>
    </row>
    <row r="3" spans="1:8">
      <c r="A3" s="148" t="s">
        <v>544</v>
      </c>
      <c r="B3" s="153"/>
      <c r="C3" s="154"/>
      <c r="D3" s="155">
        <v>122308</v>
      </c>
      <c r="E3" s="156"/>
      <c r="F3" s="157">
        <v>85173</v>
      </c>
      <c r="G3" s="158"/>
      <c r="H3" s="159"/>
    </row>
    <row r="4" spans="1:8">
      <c r="A4" s="160"/>
      <c r="B4" s="161"/>
      <c r="C4" s="162"/>
      <c r="D4" s="163">
        <v>53464</v>
      </c>
      <c r="E4" s="164"/>
      <c r="F4" s="165">
        <v>43913</v>
      </c>
      <c r="G4" s="166"/>
      <c r="H4" s="167"/>
    </row>
    <row r="5" spans="1:8">
      <c r="A5" s="148" t="s">
        <v>546</v>
      </c>
      <c r="B5" s="153"/>
      <c r="C5" s="154"/>
      <c r="D5" s="155">
        <v>114841</v>
      </c>
      <c r="E5" s="156"/>
      <c r="F5" s="157">
        <v>94081</v>
      </c>
      <c r="G5" s="158"/>
      <c r="H5" s="159"/>
    </row>
    <row r="6" spans="1:8">
      <c r="A6" s="160"/>
      <c r="B6" s="161"/>
      <c r="C6" s="162"/>
      <c r="D6" s="163">
        <v>75429</v>
      </c>
      <c r="E6" s="164"/>
      <c r="F6" s="165">
        <v>48949</v>
      </c>
      <c r="G6" s="166"/>
      <c r="H6" s="167"/>
    </row>
    <row r="7" spans="1:8">
      <c r="A7" s="148" t="s">
        <v>547</v>
      </c>
      <c r="B7" s="153"/>
      <c r="C7" s="154"/>
      <c r="D7" s="155">
        <v>115823</v>
      </c>
      <c r="E7" s="156"/>
      <c r="F7" s="157">
        <v>92632</v>
      </c>
      <c r="G7" s="158"/>
      <c r="H7" s="159"/>
    </row>
    <row r="8" spans="1:8">
      <c r="A8" s="160"/>
      <c r="B8" s="161"/>
      <c r="C8" s="162"/>
      <c r="D8" s="163">
        <v>68566</v>
      </c>
      <c r="E8" s="164"/>
      <c r="F8" s="165">
        <v>47978</v>
      </c>
      <c r="G8" s="166"/>
      <c r="H8" s="167"/>
    </row>
    <row r="9" spans="1:8">
      <c r="A9" s="148" t="s">
        <v>548</v>
      </c>
      <c r="B9" s="153"/>
      <c r="C9" s="154"/>
      <c r="D9" s="155">
        <v>88542</v>
      </c>
      <c r="E9" s="156"/>
      <c r="F9" s="157">
        <v>96469</v>
      </c>
      <c r="G9" s="158"/>
      <c r="H9" s="159"/>
    </row>
    <row r="10" spans="1:8">
      <c r="A10" s="160"/>
      <c r="B10" s="161"/>
      <c r="C10" s="162"/>
      <c r="D10" s="163">
        <v>37998</v>
      </c>
      <c r="E10" s="164"/>
      <c r="F10" s="165">
        <v>49775</v>
      </c>
      <c r="G10" s="166"/>
      <c r="H10" s="167"/>
    </row>
    <row r="11" spans="1:8">
      <c r="A11" s="148" t="s">
        <v>549</v>
      </c>
      <c r="B11" s="153"/>
      <c r="C11" s="154"/>
      <c r="D11" s="155">
        <v>85080</v>
      </c>
      <c r="E11" s="156"/>
      <c r="F11" s="157">
        <v>85743</v>
      </c>
      <c r="G11" s="158"/>
      <c r="H11" s="159"/>
    </row>
    <row r="12" spans="1:8">
      <c r="A12" s="160"/>
      <c r="B12" s="161"/>
      <c r="C12" s="168"/>
      <c r="D12" s="163">
        <v>31681</v>
      </c>
      <c r="E12" s="164"/>
      <c r="F12" s="165">
        <v>45231</v>
      </c>
      <c r="G12" s="166"/>
      <c r="H12" s="167"/>
    </row>
    <row r="13" spans="1:8">
      <c r="A13" s="148"/>
      <c r="B13" s="153"/>
      <c r="C13" s="169"/>
      <c r="D13" s="170">
        <v>105319</v>
      </c>
      <c r="E13" s="171"/>
      <c r="F13" s="172">
        <v>90820</v>
      </c>
      <c r="G13" s="173"/>
      <c r="H13" s="159"/>
    </row>
    <row r="14" spans="1:8">
      <c r="A14" s="160"/>
      <c r="B14" s="161"/>
      <c r="C14" s="162"/>
      <c r="D14" s="163">
        <v>53428</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6.81</v>
      </c>
      <c r="C19" s="174">
        <f>ROUND(VALUE(SUBSTITUTE(実質収支比率等に係る経年分析!G$48,"▲","-")),2)</f>
        <v>7.22</v>
      </c>
      <c r="D19" s="174">
        <f>ROUND(VALUE(SUBSTITUTE(実質収支比率等に係る経年分析!H$48,"▲","-")),2)</f>
        <v>8.91</v>
      </c>
      <c r="E19" s="174">
        <f>ROUND(VALUE(SUBSTITUTE(実質収支比率等に係る経年分析!I$48,"▲","-")),2)</f>
        <v>10.73</v>
      </c>
      <c r="F19" s="174">
        <f>ROUND(VALUE(SUBSTITUTE(実質収支比率等に係る経年分析!J$48,"▲","-")),2)</f>
        <v>8.0299999999999994</v>
      </c>
    </row>
    <row r="20" spans="1:11">
      <c r="A20" s="174" t="s">
        <v>57</v>
      </c>
      <c r="B20" s="174">
        <f>ROUND(VALUE(SUBSTITUTE(実質収支比率等に係る経年分析!F$47,"▲","-")),2)</f>
        <v>32.299999999999997</v>
      </c>
      <c r="C20" s="174">
        <f>ROUND(VALUE(SUBSTITUTE(実質収支比率等に係る経年分析!G$47,"▲","-")),2)</f>
        <v>35.909999999999997</v>
      </c>
      <c r="D20" s="174">
        <f>ROUND(VALUE(SUBSTITUTE(実質収支比率等に係る経年分析!H$47,"▲","-")),2)</f>
        <v>31.38</v>
      </c>
      <c r="E20" s="174">
        <f>ROUND(VALUE(SUBSTITUTE(実質収支比率等に係る経年分析!I$47,"▲","-")),2)</f>
        <v>30.84</v>
      </c>
      <c r="F20" s="174">
        <f>ROUND(VALUE(SUBSTITUTE(実質収支比率等に係る経年分析!J$47,"▲","-")),2)</f>
        <v>31.93</v>
      </c>
    </row>
    <row r="21" spans="1:11">
      <c r="A21" s="174" t="s">
        <v>58</v>
      </c>
      <c r="B21" s="174">
        <f>IF(ISNUMBER(VALUE(SUBSTITUTE(実質収支比率等に係る経年分析!F$49,"▲","-"))),ROUND(VALUE(SUBSTITUTE(実質収支比率等に係る経年分析!F$49,"▲","-")),2),NA())</f>
        <v>-0.96</v>
      </c>
      <c r="C21" s="174">
        <f>IF(ISNUMBER(VALUE(SUBSTITUTE(実質収支比率等に係る経年分析!G$49,"▲","-"))),ROUND(VALUE(SUBSTITUTE(実質収支比率等に係る経年分析!G$49,"▲","-")),2),NA())</f>
        <v>3.99</v>
      </c>
      <c r="D21" s="174">
        <f>IF(ISNUMBER(VALUE(SUBSTITUTE(実質収支比率等に係る経年分析!H$49,"▲","-"))),ROUND(VALUE(SUBSTITUTE(実質収支比率等に係る経年分析!H$49,"▲","-")),2),NA())</f>
        <v>-1.34</v>
      </c>
      <c r="E21" s="174">
        <f>IF(ISNUMBER(VALUE(SUBSTITUTE(実質収支比率等に係る経年分析!I$49,"▲","-"))),ROUND(VALUE(SUBSTITUTE(実質収支比率等に係る経年分析!I$49,"▲","-")),2),NA())</f>
        <v>5.0199999999999996</v>
      </c>
      <c r="F21" s="174">
        <f>IF(ISNUMBER(VALUE(SUBSTITUTE(実質収支比率等に係る経年分析!J$49,"▲","-"))),ROUND(VALUE(SUBSTITUTE(実質収支比率等に係る経年分析!J$49,"▲","-")),2),NA())</f>
        <v>0.49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国民健康保険特別会計（直営診療施設勘定）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交通災害共済特別会計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c r="A32" s="175" t="str">
        <f>IF(連結実質赤字比率に係る赤字・黒字の構成分析!C$38="",NA(),連結実質赤字比率に係る赤字・黒字の構成分析!C$38)</f>
        <v>介護保険特別会計（介護サービス事業勘定）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0.57999999999999996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7.0000000000000007E-2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c r="A34" s="175" t="str">
        <f>IF(連結実質赤字比率に係る赤字・黒字の構成分析!C$36="",NA(),連結実質赤字比率に係る赤字・黒字の構成分析!C$36)</f>
        <v>介護保険特別会計（事業勘定）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1.1599999999999999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2.39</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8.02</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17.22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16.309999999999999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17.579999999999998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782</v>
      </c>
      <c r="E42" s="176"/>
      <c r="F42" s="176"/>
      <c r="G42" s="176">
        <f>'実質公債費比率（分子）の構造'!L$52</f>
        <v>773</v>
      </c>
      <c r="H42" s="176"/>
      <c r="I42" s="176"/>
      <c r="J42" s="176">
        <f>'実質公債費比率（分子）の構造'!M$52</f>
        <v>755</v>
      </c>
      <c r="K42" s="176"/>
      <c r="L42" s="176"/>
      <c r="M42" s="176">
        <f>'実質公債費比率（分子）の構造'!N$52</f>
        <v>710</v>
      </c>
      <c r="N42" s="176"/>
      <c r="O42" s="176"/>
      <c r="P42" s="176">
        <f>'実質公債費比率（分子）の構造'!O$52</f>
        <v>732</v>
      </c>
    </row>
    <row r="43" spans="1:16">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8</v>
      </c>
      <c r="C44" s="176"/>
      <c r="D44" s="176"/>
      <c r="E44" s="176">
        <f>'実質公債費比率（分子）の構造'!L$50</f>
        <v>6</v>
      </c>
      <c r="F44" s="176"/>
      <c r="G44" s="176"/>
      <c r="H44" s="176">
        <f>'実質公債費比率（分子）の構造'!M$50</f>
        <v>4</v>
      </c>
      <c r="I44" s="176"/>
      <c r="J44" s="176"/>
      <c r="K44" s="176">
        <f>'実質公債費比率（分子）の構造'!N$50</f>
        <v>2</v>
      </c>
      <c r="L44" s="176"/>
      <c r="M44" s="176"/>
      <c r="N44" s="176">
        <f>'実質公債費比率（分子）の構造'!O$50</f>
        <v>1</v>
      </c>
      <c r="O44" s="176"/>
      <c r="P44" s="176"/>
    </row>
    <row r="45" spans="1:16">
      <c r="A45" s="176" t="s">
        <v>68</v>
      </c>
      <c r="B45" s="176">
        <f>'実質公債費比率（分子）の構造'!K$49</f>
        <v>34</v>
      </c>
      <c r="C45" s="176"/>
      <c r="D45" s="176"/>
      <c r="E45" s="176">
        <f>'実質公債費比率（分子）の構造'!L$49</f>
        <v>30</v>
      </c>
      <c r="F45" s="176"/>
      <c r="G45" s="176"/>
      <c r="H45" s="176">
        <f>'実質公債費比率（分子）の構造'!M$49</f>
        <v>26</v>
      </c>
      <c r="I45" s="176"/>
      <c r="J45" s="176"/>
      <c r="K45" s="176">
        <f>'実質公債費比率（分子）の構造'!N$49</f>
        <v>39</v>
      </c>
      <c r="L45" s="176"/>
      <c r="M45" s="176"/>
      <c r="N45" s="176">
        <f>'実質公債費比率（分子）の構造'!O$49</f>
        <v>35</v>
      </c>
      <c r="O45" s="176"/>
      <c r="P45" s="176"/>
    </row>
    <row r="46" spans="1:16">
      <c r="A46" s="176" t="s">
        <v>69</v>
      </c>
      <c r="B46" s="176">
        <f>'実質公債費比率（分子）の構造'!K$48</f>
        <v>95</v>
      </c>
      <c r="C46" s="176"/>
      <c r="D46" s="176"/>
      <c r="E46" s="176">
        <f>'実質公債費比率（分子）の構造'!L$48</f>
        <v>103</v>
      </c>
      <c r="F46" s="176"/>
      <c r="G46" s="176"/>
      <c r="H46" s="176">
        <f>'実質公債費比率（分子）の構造'!M$48</f>
        <v>130</v>
      </c>
      <c r="I46" s="176"/>
      <c r="J46" s="176"/>
      <c r="K46" s="176">
        <f>'実質公債費比率（分子）の構造'!N$48</f>
        <v>96</v>
      </c>
      <c r="L46" s="176"/>
      <c r="M46" s="176"/>
      <c r="N46" s="176">
        <f>'実質公債費比率（分子）の構造'!O$48</f>
        <v>93</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1010</v>
      </c>
      <c r="C49" s="176"/>
      <c r="D49" s="176"/>
      <c r="E49" s="176">
        <f>'実質公債費比率（分子）の構造'!L$45</f>
        <v>1000</v>
      </c>
      <c r="F49" s="176"/>
      <c r="G49" s="176"/>
      <c r="H49" s="176">
        <f>'実質公債費比率（分子）の構造'!M$45</f>
        <v>973</v>
      </c>
      <c r="I49" s="176"/>
      <c r="J49" s="176"/>
      <c r="K49" s="176">
        <f>'実質公債費比率（分子）の構造'!N$45</f>
        <v>1012</v>
      </c>
      <c r="L49" s="176"/>
      <c r="M49" s="176"/>
      <c r="N49" s="176">
        <f>'実質公債費比率（分子）の構造'!O$45</f>
        <v>1014</v>
      </c>
      <c r="O49" s="176"/>
      <c r="P49" s="176"/>
    </row>
    <row r="50" spans="1:16">
      <c r="A50" s="176" t="s">
        <v>73</v>
      </c>
      <c r="B50" s="176" t="e">
        <f>NA()</f>
        <v>#N/A</v>
      </c>
      <c r="C50" s="176">
        <f>IF(ISNUMBER('実質公債費比率（分子）の構造'!K$53),'実質公債費比率（分子）の構造'!K$53,NA())</f>
        <v>365</v>
      </c>
      <c r="D50" s="176" t="e">
        <f>NA()</f>
        <v>#N/A</v>
      </c>
      <c r="E50" s="176" t="e">
        <f>NA()</f>
        <v>#N/A</v>
      </c>
      <c r="F50" s="176">
        <f>IF(ISNUMBER('実質公債費比率（分子）の構造'!L$53),'実質公債費比率（分子）の構造'!L$53,NA())</f>
        <v>366</v>
      </c>
      <c r="G50" s="176" t="e">
        <f>NA()</f>
        <v>#N/A</v>
      </c>
      <c r="H50" s="176" t="e">
        <f>NA()</f>
        <v>#N/A</v>
      </c>
      <c r="I50" s="176">
        <f>IF(ISNUMBER('実質公債費比率（分子）の構造'!M$53),'実質公債費比率（分子）の構造'!M$53,NA())</f>
        <v>378</v>
      </c>
      <c r="J50" s="176" t="e">
        <f>NA()</f>
        <v>#N/A</v>
      </c>
      <c r="K50" s="176" t="e">
        <f>NA()</f>
        <v>#N/A</v>
      </c>
      <c r="L50" s="176">
        <f>IF(ISNUMBER('実質公債費比率（分子）の構造'!N$53),'実質公債費比率（分子）の構造'!N$53,NA())</f>
        <v>439</v>
      </c>
      <c r="M50" s="176" t="e">
        <f>NA()</f>
        <v>#N/A</v>
      </c>
      <c r="N50" s="176" t="e">
        <f>NA()</f>
        <v>#N/A</v>
      </c>
      <c r="O50" s="176">
        <f>IF(ISNUMBER('実質公債費比率（分子）の構造'!O$53),'実質公債費比率（分子）の構造'!O$53,NA())</f>
        <v>411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7753</v>
      </c>
      <c r="E56" s="175"/>
      <c r="F56" s="175"/>
      <c r="G56" s="175">
        <f>'将来負担比率（分子）の構造'!J$52</f>
        <v>8216</v>
      </c>
      <c r="H56" s="175"/>
      <c r="I56" s="175"/>
      <c r="J56" s="175">
        <f>'将来負担比率（分子）の構造'!K$52</f>
        <v>8690</v>
      </c>
      <c r="K56" s="175"/>
      <c r="L56" s="175"/>
      <c r="M56" s="175">
        <f>'将来負担比率（分子）の構造'!L$52</f>
        <v>8362</v>
      </c>
      <c r="N56" s="175"/>
      <c r="O56" s="175"/>
      <c r="P56" s="175">
        <f>'将来負担比率（分子）の構造'!M$52</f>
        <v>8205</v>
      </c>
    </row>
    <row r="57" spans="1:16">
      <c r="A57" s="175" t="s">
        <v>44</v>
      </c>
      <c r="B57" s="175"/>
      <c r="C57" s="175"/>
      <c r="D57" s="175">
        <f>'将来負担比率（分子）の構造'!I$51</f>
        <v>635</v>
      </c>
      <c r="E57" s="175"/>
      <c r="F57" s="175"/>
      <c r="G57" s="175">
        <f>'将来負担比率（分子）の構造'!J$51</f>
        <v>653</v>
      </c>
      <c r="H57" s="175"/>
      <c r="I57" s="175"/>
      <c r="J57" s="175">
        <f>'将来負担比率（分子）の構造'!K$51</f>
        <v>678</v>
      </c>
      <c r="K57" s="175"/>
      <c r="L57" s="175"/>
      <c r="M57" s="175">
        <f>'将来負担比率（分子）の構造'!L$51</f>
        <v>573</v>
      </c>
      <c r="N57" s="175"/>
      <c r="O57" s="175"/>
      <c r="P57" s="175">
        <f>'将来負担比率（分子）の構造'!M$51</f>
        <v>568</v>
      </c>
    </row>
    <row r="58" spans="1:16">
      <c r="A58" s="175" t="s">
        <v>43</v>
      </c>
      <c r="B58" s="175"/>
      <c r="C58" s="175"/>
      <c r="D58" s="175">
        <f>'将来負担比率（分子）の構造'!I$50</f>
        <v>6997</v>
      </c>
      <c r="E58" s="175"/>
      <c r="F58" s="175"/>
      <c r="G58" s="175">
        <f>'将来負担比率（分子）の構造'!J$50</f>
        <v>7154</v>
      </c>
      <c r="H58" s="175"/>
      <c r="I58" s="175"/>
      <c r="J58" s="175">
        <f>'将来負担比率（分子）の構造'!K$50</f>
        <v>7274</v>
      </c>
      <c r="K58" s="175"/>
      <c r="L58" s="175"/>
      <c r="M58" s="175">
        <f>'将来負担比率（分子）の構造'!L$50</f>
        <v>8102</v>
      </c>
      <c r="N58" s="175"/>
      <c r="O58" s="175"/>
      <c r="P58" s="175">
        <f>'将来負担比率（分子）の構造'!M$50</f>
        <v>8705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1316</v>
      </c>
      <c r="C62" s="175"/>
      <c r="D62" s="175"/>
      <c r="E62" s="175">
        <f>'将来負担比率（分子）の構造'!J$45</f>
        <v>1232</v>
      </c>
      <c r="F62" s="175"/>
      <c r="G62" s="175"/>
      <c r="H62" s="175">
        <f>'将来負担比率（分子）の構造'!K$45</f>
        <v>1162</v>
      </c>
      <c r="I62" s="175"/>
      <c r="J62" s="175"/>
      <c r="K62" s="175">
        <f>'将来負担比率（分子）の構造'!L$45</f>
        <v>1096</v>
      </c>
      <c r="L62" s="175"/>
      <c r="M62" s="175"/>
      <c r="N62" s="175">
        <f>'将来負担比率（分子）の構造'!M$45</f>
        <v>1034</v>
      </c>
      <c r="O62" s="175"/>
      <c r="P62" s="175"/>
    </row>
    <row r="63" spans="1:16">
      <c r="A63" s="175" t="s">
        <v>36</v>
      </c>
      <c r="B63" s="175">
        <f>'将来負担比率（分子）の構造'!I$44</f>
        <v>201</v>
      </c>
      <c r="C63" s="175"/>
      <c r="D63" s="175"/>
      <c r="E63" s="175">
        <f>'将来負担比率（分子）の構造'!J$44</f>
        <v>174</v>
      </c>
      <c r="F63" s="175"/>
      <c r="G63" s="175"/>
      <c r="H63" s="175">
        <f>'将来負担比率（分子）の構造'!K$44</f>
        <v>151</v>
      </c>
      <c r="I63" s="175"/>
      <c r="J63" s="175"/>
      <c r="K63" s="175">
        <f>'将来負担比率（分子）の構造'!L$44</f>
        <v>117</v>
      </c>
      <c r="L63" s="175"/>
      <c r="M63" s="175"/>
      <c r="N63" s="175">
        <f>'将来負担比率（分子）の構造'!M$44</f>
        <v>88</v>
      </c>
      <c r="O63" s="175"/>
      <c r="P63" s="175"/>
    </row>
    <row r="64" spans="1:16">
      <c r="A64" s="175" t="s">
        <v>35</v>
      </c>
      <c r="B64" s="175">
        <f>'将来負担比率（分子）の構造'!I$43</f>
        <v>1275</v>
      </c>
      <c r="C64" s="175"/>
      <c r="D64" s="175"/>
      <c r="E64" s="175">
        <f>'将来負担比率（分子）の構造'!J$43</f>
        <v>1320</v>
      </c>
      <c r="F64" s="175"/>
      <c r="G64" s="175"/>
      <c r="H64" s="175">
        <f>'将来負担比率（分子）の構造'!K$43</f>
        <v>1153</v>
      </c>
      <c r="I64" s="175"/>
      <c r="J64" s="175"/>
      <c r="K64" s="175">
        <f>'将来負担比率（分子）の構造'!L$43</f>
        <v>1061</v>
      </c>
      <c r="L64" s="175"/>
      <c r="M64" s="175"/>
      <c r="N64" s="175">
        <f>'将来負担比率（分子）の構造'!M$43</f>
        <v>974</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10560</v>
      </c>
      <c r="C66" s="175"/>
      <c r="D66" s="175"/>
      <c r="E66" s="175">
        <f>'将来負担比率（分子）の構造'!J$41</f>
        <v>11292</v>
      </c>
      <c r="F66" s="175"/>
      <c r="G66" s="175"/>
      <c r="H66" s="175">
        <f>'将来負担比率（分子）の構造'!K$41</f>
        <v>12041</v>
      </c>
      <c r="I66" s="175"/>
      <c r="J66" s="175"/>
      <c r="K66" s="175">
        <f>'将来負担比率（分子）の構造'!L$41</f>
        <v>12201</v>
      </c>
      <c r="L66" s="175"/>
      <c r="M66" s="175"/>
      <c r="N66" s="175">
        <f>'将来負担比率（分子）の構造'!M$41</f>
        <v>11652</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2027</v>
      </c>
      <c r="C72" s="179">
        <f>基金残高に係る経年分析!G55</f>
        <v>2110</v>
      </c>
      <c r="D72" s="179">
        <f>基金残高に係る経年分析!H55</f>
        <v>2110</v>
      </c>
    </row>
    <row r="73" spans="1:16">
      <c r="A73" s="178" t="s">
        <v>80</v>
      </c>
      <c r="B73" s="179">
        <f>基金残高に係る経年分析!F56</f>
        <v>721</v>
      </c>
      <c r="C73" s="179">
        <f>基金残高に係る経年分析!G56</f>
        <v>1002</v>
      </c>
      <c r="D73" s="179">
        <f>基金残高に係る経年分析!H56</f>
        <v>1003</v>
      </c>
    </row>
    <row r="74" spans="1:16">
      <c r="A74" s="178" t="s">
        <v>81</v>
      </c>
      <c r="B74" s="179">
        <f>基金残高に係る経年分析!F57</f>
        <v>3987</v>
      </c>
      <c r="C74" s="179">
        <f>基金残高に係る経年分析!G57</f>
        <v>4465</v>
      </c>
      <c r="D74" s="179">
        <f>基金残高に係る経年分析!H57</f>
        <v>5026</v>
      </c>
    </row>
  </sheetData>
  <sheetProtection algorithmName="SHA-512" hashValue="aOWAihwFfwzApubfMSulFYNE0dVK+Oh7cPxGDpe5c59qCaJv3vfpYeNnhJB8vRNwtlFSKAdmAlwwTH1kTNOAng==" saltValue="fV/aDoMY5XrkQFyUAmTN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2030494</v>
      </c>
      <c r="S5" s="613"/>
      <c r="T5" s="613"/>
      <c r="U5" s="613"/>
      <c r="V5" s="613"/>
      <c r="W5" s="613"/>
      <c r="X5" s="613"/>
      <c r="Y5" s="614"/>
      <c r="Z5" s="615">
        <v>14.4</v>
      </c>
      <c r="AA5" s="615"/>
      <c r="AB5" s="615"/>
      <c r="AC5" s="615"/>
      <c r="AD5" s="616">
        <v>2030494</v>
      </c>
      <c r="AE5" s="616"/>
      <c r="AF5" s="616"/>
      <c r="AG5" s="616"/>
      <c r="AH5" s="616"/>
      <c r="AI5" s="616"/>
      <c r="AJ5" s="616"/>
      <c r="AK5" s="616"/>
      <c r="AL5" s="617">
        <v>30.9</v>
      </c>
      <c r="AM5" s="618"/>
      <c r="AN5" s="618"/>
      <c r="AO5" s="619"/>
      <c r="AP5" s="609" t="s">
        <v>230</v>
      </c>
      <c r="AQ5" s="610"/>
      <c r="AR5" s="610"/>
      <c r="AS5" s="610"/>
      <c r="AT5" s="610"/>
      <c r="AU5" s="610"/>
      <c r="AV5" s="610"/>
      <c r="AW5" s="610"/>
      <c r="AX5" s="610"/>
      <c r="AY5" s="610"/>
      <c r="AZ5" s="610"/>
      <c r="BA5" s="610"/>
      <c r="BB5" s="610"/>
      <c r="BC5" s="610"/>
      <c r="BD5" s="610"/>
      <c r="BE5" s="610"/>
      <c r="BF5" s="611"/>
      <c r="BG5" s="623">
        <v>2030201</v>
      </c>
      <c r="BH5" s="624"/>
      <c r="BI5" s="624"/>
      <c r="BJ5" s="624"/>
      <c r="BK5" s="624"/>
      <c r="BL5" s="624"/>
      <c r="BM5" s="624"/>
      <c r="BN5" s="625"/>
      <c r="BO5" s="626">
        <v>100</v>
      </c>
      <c r="BP5" s="626"/>
      <c r="BQ5" s="626"/>
      <c r="BR5" s="626"/>
      <c r="BS5" s="627">
        <v>15864</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115587</v>
      </c>
      <c r="S6" s="624"/>
      <c r="T6" s="624"/>
      <c r="U6" s="624"/>
      <c r="V6" s="624"/>
      <c r="W6" s="624"/>
      <c r="X6" s="624"/>
      <c r="Y6" s="625"/>
      <c r="Z6" s="626">
        <v>0.8</v>
      </c>
      <c r="AA6" s="626"/>
      <c r="AB6" s="626"/>
      <c r="AC6" s="626"/>
      <c r="AD6" s="627">
        <v>115587</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2030201</v>
      </c>
      <c r="BH6" s="624"/>
      <c r="BI6" s="624"/>
      <c r="BJ6" s="624"/>
      <c r="BK6" s="624"/>
      <c r="BL6" s="624"/>
      <c r="BM6" s="624"/>
      <c r="BN6" s="625"/>
      <c r="BO6" s="626">
        <v>100</v>
      </c>
      <c r="BP6" s="626"/>
      <c r="BQ6" s="626"/>
      <c r="BR6" s="626"/>
      <c r="BS6" s="627">
        <v>15864</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118305</v>
      </c>
      <c r="CS6" s="624"/>
      <c r="CT6" s="624"/>
      <c r="CU6" s="624"/>
      <c r="CV6" s="624"/>
      <c r="CW6" s="624"/>
      <c r="CX6" s="624"/>
      <c r="CY6" s="625"/>
      <c r="CZ6" s="617">
        <v>0.9</v>
      </c>
      <c r="DA6" s="618"/>
      <c r="DB6" s="618"/>
      <c r="DC6" s="634"/>
      <c r="DD6" s="632">
        <v>3354</v>
      </c>
      <c r="DE6" s="624"/>
      <c r="DF6" s="624"/>
      <c r="DG6" s="624"/>
      <c r="DH6" s="624"/>
      <c r="DI6" s="624"/>
      <c r="DJ6" s="624"/>
      <c r="DK6" s="624"/>
      <c r="DL6" s="624"/>
      <c r="DM6" s="624"/>
      <c r="DN6" s="624"/>
      <c r="DO6" s="624"/>
      <c r="DP6" s="625"/>
      <c r="DQ6" s="632">
        <v>118296</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465</v>
      </c>
      <c r="S7" s="624"/>
      <c r="T7" s="624"/>
      <c r="U7" s="624"/>
      <c r="V7" s="624"/>
      <c r="W7" s="624"/>
      <c r="X7" s="624"/>
      <c r="Y7" s="625"/>
      <c r="Z7" s="626">
        <v>0</v>
      </c>
      <c r="AA7" s="626"/>
      <c r="AB7" s="626"/>
      <c r="AC7" s="626"/>
      <c r="AD7" s="627">
        <v>465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713102</v>
      </c>
      <c r="BH7" s="624"/>
      <c r="BI7" s="624"/>
      <c r="BJ7" s="624"/>
      <c r="BK7" s="624"/>
      <c r="BL7" s="624"/>
      <c r="BM7" s="624"/>
      <c r="BN7" s="625"/>
      <c r="BO7" s="626">
        <v>35.1</v>
      </c>
      <c r="BP7" s="626"/>
      <c r="BQ7" s="626"/>
      <c r="BR7" s="626"/>
      <c r="BS7" s="627">
        <v>15864</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2222379</v>
      </c>
      <c r="CS7" s="624"/>
      <c r="CT7" s="624"/>
      <c r="CU7" s="624"/>
      <c r="CV7" s="624"/>
      <c r="CW7" s="624"/>
      <c r="CX7" s="624"/>
      <c r="CY7" s="625"/>
      <c r="CZ7" s="626">
        <v>16.399999999999999</v>
      </c>
      <c r="DA7" s="626"/>
      <c r="DB7" s="626"/>
      <c r="DC7" s="626"/>
      <c r="DD7" s="632">
        <v>4328</v>
      </c>
      <c r="DE7" s="624"/>
      <c r="DF7" s="624"/>
      <c r="DG7" s="624"/>
      <c r="DH7" s="624"/>
      <c r="DI7" s="624"/>
      <c r="DJ7" s="624"/>
      <c r="DK7" s="624"/>
      <c r="DL7" s="624"/>
      <c r="DM7" s="624"/>
      <c r="DN7" s="624"/>
      <c r="DO7" s="624"/>
      <c r="DP7" s="625"/>
      <c r="DQ7" s="632">
        <v>1582757</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4479</v>
      </c>
      <c r="S8" s="624"/>
      <c r="T8" s="624"/>
      <c r="U8" s="624"/>
      <c r="V8" s="624"/>
      <c r="W8" s="624"/>
      <c r="X8" s="624"/>
      <c r="Y8" s="625"/>
      <c r="Z8" s="626">
        <v>0</v>
      </c>
      <c r="AA8" s="626"/>
      <c r="AB8" s="626"/>
      <c r="AC8" s="626"/>
      <c r="AD8" s="627">
        <v>4479</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29392</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4622699</v>
      </c>
      <c r="CS8" s="624"/>
      <c r="CT8" s="624"/>
      <c r="CU8" s="624"/>
      <c r="CV8" s="624"/>
      <c r="CW8" s="624"/>
      <c r="CX8" s="624"/>
      <c r="CY8" s="625"/>
      <c r="CZ8" s="626">
        <v>34.200000000000003</v>
      </c>
      <c r="DA8" s="626"/>
      <c r="DB8" s="626"/>
      <c r="DC8" s="626"/>
      <c r="DD8" s="632" t="s">
        <v>131</v>
      </c>
      <c r="DE8" s="624"/>
      <c r="DF8" s="624"/>
      <c r="DG8" s="624"/>
      <c r="DH8" s="624"/>
      <c r="DI8" s="624"/>
      <c r="DJ8" s="624"/>
      <c r="DK8" s="624"/>
      <c r="DL8" s="624"/>
      <c r="DM8" s="624"/>
      <c r="DN8" s="624"/>
      <c r="DO8" s="624"/>
      <c r="DP8" s="625"/>
      <c r="DQ8" s="632">
        <v>2188306</v>
      </c>
      <c r="DR8" s="624"/>
      <c r="DS8" s="624"/>
      <c r="DT8" s="624"/>
      <c r="DU8" s="624"/>
      <c r="DV8" s="624"/>
      <c r="DW8" s="624"/>
      <c r="DX8" s="624"/>
      <c r="DY8" s="624"/>
      <c r="DZ8" s="624"/>
      <c r="EA8" s="624"/>
      <c r="EB8" s="624"/>
      <c r="EC8" s="633"/>
    </row>
    <row r="9" spans="2:143" ht="11.25" customHeight="1">
      <c r="B9" s="620" t="s">
        <v>243</v>
      </c>
      <c r="C9" s="621"/>
      <c r="D9" s="621"/>
      <c r="E9" s="621"/>
      <c r="F9" s="621"/>
      <c r="G9" s="621"/>
      <c r="H9" s="621"/>
      <c r="I9" s="621"/>
      <c r="J9" s="621"/>
      <c r="K9" s="621"/>
      <c r="L9" s="621"/>
      <c r="M9" s="621"/>
      <c r="N9" s="621"/>
      <c r="O9" s="621"/>
      <c r="P9" s="621"/>
      <c r="Q9" s="622"/>
      <c r="R9" s="623">
        <v>5076</v>
      </c>
      <c r="S9" s="624"/>
      <c r="T9" s="624"/>
      <c r="U9" s="624"/>
      <c r="V9" s="624"/>
      <c r="W9" s="624"/>
      <c r="X9" s="624"/>
      <c r="Y9" s="625"/>
      <c r="Z9" s="626">
        <v>0</v>
      </c>
      <c r="AA9" s="626"/>
      <c r="AB9" s="626"/>
      <c r="AC9" s="626"/>
      <c r="AD9" s="627">
        <v>5076</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586014</v>
      </c>
      <c r="BH9" s="624"/>
      <c r="BI9" s="624"/>
      <c r="BJ9" s="624"/>
      <c r="BK9" s="624"/>
      <c r="BL9" s="624"/>
      <c r="BM9" s="624"/>
      <c r="BN9" s="625"/>
      <c r="BO9" s="626">
        <v>28.9</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947016</v>
      </c>
      <c r="CS9" s="624"/>
      <c r="CT9" s="624"/>
      <c r="CU9" s="624"/>
      <c r="CV9" s="624"/>
      <c r="CW9" s="624"/>
      <c r="CX9" s="624"/>
      <c r="CY9" s="625"/>
      <c r="CZ9" s="626">
        <v>7</v>
      </c>
      <c r="DA9" s="626"/>
      <c r="DB9" s="626"/>
      <c r="DC9" s="626"/>
      <c r="DD9" s="632">
        <v>119125</v>
      </c>
      <c r="DE9" s="624"/>
      <c r="DF9" s="624"/>
      <c r="DG9" s="624"/>
      <c r="DH9" s="624"/>
      <c r="DI9" s="624"/>
      <c r="DJ9" s="624"/>
      <c r="DK9" s="624"/>
      <c r="DL9" s="624"/>
      <c r="DM9" s="624"/>
      <c r="DN9" s="624"/>
      <c r="DO9" s="624"/>
      <c r="DP9" s="625"/>
      <c r="DQ9" s="632">
        <v>607701</v>
      </c>
      <c r="DR9" s="624"/>
      <c r="DS9" s="624"/>
      <c r="DT9" s="624"/>
      <c r="DU9" s="624"/>
      <c r="DV9" s="624"/>
      <c r="DW9" s="624"/>
      <c r="DX9" s="624"/>
      <c r="DY9" s="624"/>
      <c r="DZ9" s="624"/>
      <c r="EA9" s="624"/>
      <c r="EB9" s="624"/>
      <c r="EC9" s="633"/>
    </row>
    <row r="10" spans="2:143" ht="11.25" customHeight="1">
      <c r="B10" s="620" t="s">
        <v>246</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42153</v>
      </c>
      <c r="BH10" s="624"/>
      <c r="BI10" s="624"/>
      <c r="BJ10" s="624"/>
      <c r="BK10" s="624"/>
      <c r="BL10" s="624"/>
      <c r="BM10" s="624"/>
      <c r="BN10" s="625"/>
      <c r="BO10" s="626">
        <v>2.1</v>
      </c>
      <c r="BP10" s="626"/>
      <c r="BQ10" s="626"/>
      <c r="BR10" s="626"/>
      <c r="BS10" s="627" t="s">
        <v>131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12077</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12077</v>
      </c>
      <c r="DR10" s="624"/>
      <c r="DS10" s="624"/>
      <c r="DT10" s="624"/>
      <c r="DU10" s="624"/>
      <c r="DV10" s="624"/>
      <c r="DW10" s="624"/>
      <c r="DX10" s="624"/>
      <c r="DY10" s="624"/>
      <c r="DZ10" s="624"/>
      <c r="EA10" s="624"/>
      <c r="EB10" s="624"/>
      <c r="EC10" s="633"/>
    </row>
    <row r="11" spans="2:143" ht="11.25" customHeight="1">
      <c r="B11" s="620" t="s">
        <v>249</v>
      </c>
      <c r="C11" s="621"/>
      <c r="D11" s="621"/>
      <c r="E11" s="621"/>
      <c r="F11" s="621"/>
      <c r="G11" s="621"/>
      <c r="H11" s="621"/>
      <c r="I11" s="621"/>
      <c r="J11" s="621"/>
      <c r="K11" s="621"/>
      <c r="L11" s="621"/>
      <c r="M11" s="621"/>
      <c r="N11" s="621"/>
      <c r="O11" s="621"/>
      <c r="P11" s="621"/>
      <c r="Q11" s="622"/>
      <c r="R11" s="623">
        <v>485678</v>
      </c>
      <c r="S11" s="624"/>
      <c r="T11" s="624"/>
      <c r="U11" s="624"/>
      <c r="V11" s="624"/>
      <c r="W11" s="624"/>
      <c r="X11" s="624"/>
      <c r="Y11" s="625"/>
      <c r="Z11" s="628">
        <v>3.5</v>
      </c>
      <c r="AA11" s="629"/>
      <c r="AB11" s="629"/>
      <c r="AC11" s="635"/>
      <c r="AD11" s="632">
        <v>485678</v>
      </c>
      <c r="AE11" s="624"/>
      <c r="AF11" s="624"/>
      <c r="AG11" s="624"/>
      <c r="AH11" s="624"/>
      <c r="AI11" s="624"/>
      <c r="AJ11" s="624"/>
      <c r="AK11" s="625"/>
      <c r="AL11" s="628">
        <v>7.4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55543</v>
      </c>
      <c r="BH11" s="624"/>
      <c r="BI11" s="624"/>
      <c r="BJ11" s="624"/>
      <c r="BK11" s="624"/>
      <c r="BL11" s="624"/>
      <c r="BM11" s="624"/>
      <c r="BN11" s="625"/>
      <c r="BO11" s="626">
        <v>2.7</v>
      </c>
      <c r="BP11" s="626"/>
      <c r="BQ11" s="626"/>
      <c r="BR11" s="626"/>
      <c r="BS11" s="627">
        <v>15864</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836354</v>
      </c>
      <c r="CS11" s="624"/>
      <c r="CT11" s="624"/>
      <c r="CU11" s="624"/>
      <c r="CV11" s="624"/>
      <c r="CW11" s="624"/>
      <c r="CX11" s="624"/>
      <c r="CY11" s="625"/>
      <c r="CZ11" s="626">
        <v>6.2</v>
      </c>
      <c r="DA11" s="626"/>
      <c r="DB11" s="626"/>
      <c r="DC11" s="626"/>
      <c r="DD11" s="632">
        <v>435395</v>
      </c>
      <c r="DE11" s="624"/>
      <c r="DF11" s="624"/>
      <c r="DG11" s="624"/>
      <c r="DH11" s="624"/>
      <c r="DI11" s="624"/>
      <c r="DJ11" s="624"/>
      <c r="DK11" s="624"/>
      <c r="DL11" s="624"/>
      <c r="DM11" s="624"/>
      <c r="DN11" s="624"/>
      <c r="DO11" s="624"/>
      <c r="DP11" s="625"/>
      <c r="DQ11" s="632">
        <v>325732</v>
      </c>
      <c r="DR11" s="624"/>
      <c r="DS11" s="624"/>
      <c r="DT11" s="624"/>
      <c r="DU11" s="624"/>
      <c r="DV11" s="624"/>
      <c r="DW11" s="624"/>
      <c r="DX11" s="624"/>
      <c r="DY11" s="624"/>
      <c r="DZ11" s="624"/>
      <c r="EA11" s="624"/>
      <c r="EB11" s="624"/>
      <c r="EC11" s="633"/>
    </row>
    <row r="12" spans="2:143" ht="11.25" customHeight="1">
      <c r="B12" s="620" t="s">
        <v>252</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1047018</v>
      </c>
      <c r="BH12" s="624"/>
      <c r="BI12" s="624"/>
      <c r="BJ12" s="624"/>
      <c r="BK12" s="624"/>
      <c r="BL12" s="624"/>
      <c r="BM12" s="624"/>
      <c r="BN12" s="625"/>
      <c r="BO12" s="626">
        <v>51.6</v>
      </c>
      <c r="BP12" s="626"/>
      <c r="BQ12" s="626"/>
      <c r="BR12" s="626"/>
      <c r="BS12" s="627" t="s">
        <v>131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785149</v>
      </c>
      <c r="CS12" s="624"/>
      <c r="CT12" s="624"/>
      <c r="CU12" s="624"/>
      <c r="CV12" s="624"/>
      <c r="CW12" s="624"/>
      <c r="CX12" s="624"/>
      <c r="CY12" s="625"/>
      <c r="CZ12" s="626">
        <v>5.8</v>
      </c>
      <c r="DA12" s="626"/>
      <c r="DB12" s="626"/>
      <c r="DC12" s="626"/>
      <c r="DD12" s="632">
        <v>43666</v>
      </c>
      <c r="DE12" s="624"/>
      <c r="DF12" s="624"/>
      <c r="DG12" s="624"/>
      <c r="DH12" s="624"/>
      <c r="DI12" s="624"/>
      <c r="DJ12" s="624"/>
      <c r="DK12" s="624"/>
      <c r="DL12" s="624"/>
      <c r="DM12" s="624"/>
      <c r="DN12" s="624"/>
      <c r="DO12" s="624"/>
      <c r="DP12" s="625"/>
      <c r="DQ12" s="632">
        <v>679951</v>
      </c>
      <c r="DR12" s="624"/>
      <c r="DS12" s="624"/>
      <c r="DT12" s="624"/>
      <c r="DU12" s="624"/>
      <c r="DV12" s="624"/>
      <c r="DW12" s="624"/>
      <c r="DX12" s="624"/>
      <c r="DY12" s="624"/>
      <c r="DZ12" s="624"/>
      <c r="EA12" s="624"/>
      <c r="EB12" s="624"/>
      <c r="EC12" s="633"/>
    </row>
    <row r="13" spans="2:143" ht="11.25" customHeight="1">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256</v>
      </c>
      <c r="AA13" s="626"/>
      <c r="AB13" s="626"/>
      <c r="AC13" s="626"/>
      <c r="AD13" s="627" t="s">
        <v>131</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1032482</v>
      </c>
      <c r="BH13" s="624"/>
      <c r="BI13" s="624"/>
      <c r="BJ13" s="624"/>
      <c r="BK13" s="624"/>
      <c r="BL13" s="624"/>
      <c r="BM13" s="624"/>
      <c r="BN13" s="625"/>
      <c r="BO13" s="626">
        <v>50.8</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1320482</v>
      </c>
      <c r="CS13" s="624"/>
      <c r="CT13" s="624"/>
      <c r="CU13" s="624"/>
      <c r="CV13" s="624"/>
      <c r="CW13" s="624"/>
      <c r="CX13" s="624"/>
      <c r="CY13" s="625"/>
      <c r="CZ13" s="626">
        <v>9.8000000000000007</v>
      </c>
      <c r="DA13" s="626"/>
      <c r="DB13" s="626"/>
      <c r="DC13" s="626"/>
      <c r="DD13" s="632">
        <v>831542</v>
      </c>
      <c r="DE13" s="624"/>
      <c r="DF13" s="624"/>
      <c r="DG13" s="624"/>
      <c r="DH13" s="624"/>
      <c r="DI13" s="624"/>
      <c r="DJ13" s="624"/>
      <c r="DK13" s="624"/>
      <c r="DL13" s="624"/>
      <c r="DM13" s="624"/>
      <c r="DN13" s="624"/>
      <c r="DO13" s="624"/>
      <c r="DP13" s="625"/>
      <c r="DQ13" s="632">
        <v>605322</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256</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92495</v>
      </c>
      <c r="BH14" s="624"/>
      <c r="BI14" s="624"/>
      <c r="BJ14" s="624"/>
      <c r="BK14" s="624"/>
      <c r="BL14" s="624"/>
      <c r="BM14" s="624"/>
      <c r="BN14" s="625"/>
      <c r="BO14" s="626">
        <v>4.5999999999999996</v>
      </c>
      <c r="BP14" s="626"/>
      <c r="BQ14" s="626"/>
      <c r="BR14" s="626"/>
      <c r="BS14" s="627" t="s">
        <v>131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444183</v>
      </c>
      <c r="CS14" s="624"/>
      <c r="CT14" s="624"/>
      <c r="CU14" s="624"/>
      <c r="CV14" s="624"/>
      <c r="CW14" s="624"/>
      <c r="CX14" s="624"/>
      <c r="CY14" s="625"/>
      <c r="CZ14" s="626">
        <v>3.3</v>
      </c>
      <c r="DA14" s="626"/>
      <c r="DB14" s="626"/>
      <c r="DC14" s="626"/>
      <c r="DD14" s="632">
        <v>21263</v>
      </c>
      <c r="DE14" s="624"/>
      <c r="DF14" s="624"/>
      <c r="DG14" s="624"/>
      <c r="DH14" s="624"/>
      <c r="DI14" s="624"/>
      <c r="DJ14" s="624"/>
      <c r="DK14" s="624"/>
      <c r="DL14" s="624"/>
      <c r="DM14" s="624"/>
      <c r="DN14" s="624"/>
      <c r="DO14" s="624"/>
      <c r="DP14" s="625"/>
      <c r="DQ14" s="632">
        <v>413933</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177586</v>
      </c>
      <c r="BH15" s="624"/>
      <c r="BI15" s="624"/>
      <c r="BJ15" s="624"/>
      <c r="BK15" s="624"/>
      <c r="BL15" s="624"/>
      <c r="BM15" s="624"/>
      <c r="BN15" s="625"/>
      <c r="BO15" s="626">
        <v>8.6999999999999993</v>
      </c>
      <c r="BP15" s="626"/>
      <c r="BQ15" s="626"/>
      <c r="BR15" s="626"/>
      <c r="BS15" s="627" t="s">
        <v>131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879845</v>
      </c>
      <c r="CS15" s="624"/>
      <c r="CT15" s="624"/>
      <c r="CU15" s="624"/>
      <c r="CV15" s="624"/>
      <c r="CW15" s="624"/>
      <c r="CX15" s="624"/>
      <c r="CY15" s="625"/>
      <c r="CZ15" s="626">
        <v>6.5</v>
      </c>
      <c r="DA15" s="626"/>
      <c r="DB15" s="626"/>
      <c r="DC15" s="626"/>
      <c r="DD15" s="632">
        <v>150532</v>
      </c>
      <c r="DE15" s="624"/>
      <c r="DF15" s="624"/>
      <c r="DG15" s="624"/>
      <c r="DH15" s="624"/>
      <c r="DI15" s="624"/>
      <c r="DJ15" s="624"/>
      <c r="DK15" s="624"/>
      <c r="DL15" s="624"/>
      <c r="DM15" s="624"/>
      <c r="DN15" s="624"/>
      <c r="DO15" s="624"/>
      <c r="DP15" s="625"/>
      <c r="DQ15" s="632">
        <v>786205</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5176</v>
      </c>
      <c r="S16" s="624"/>
      <c r="T16" s="624"/>
      <c r="U16" s="624"/>
      <c r="V16" s="624"/>
      <c r="W16" s="624"/>
      <c r="X16" s="624"/>
      <c r="Y16" s="625"/>
      <c r="Z16" s="626">
        <v>0</v>
      </c>
      <c r="AA16" s="626"/>
      <c r="AB16" s="626"/>
      <c r="AC16" s="626"/>
      <c r="AD16" s="627">
        <v>5176</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87875</v>
      </c>
      <c r="CS16" s="624"/>
      <c r="CT16" s="624"/>
      <c r="CU16" s="624"/>
      <c r="CV16" s="624"/>
      <c r="CW16" s="624"/>
      <c r="CX16" s="624"/>
      <c r="CY16" s="625"/>
      <c r="CZ16" s="626">
        <v>0.6</v>
      </c>
      <c r="DA16" s="626"/>
      <c r="DB16" s="626"/>
      <c r="DC16" s="626"/>
      <c r="DD16" s="632" t="s">
        <v>131</v>
      </c>
      <c r="DE16" s="624"/>
      <c r="DF16" s="624"/>
      <c r="DG16" s="624"/>
      <c r="DH16" s="624"/>
      <c r="DI16" s="624"/>
      <c r="DJ16" s="624"/>
      <c r="DK16" s="624"/>
      <c r="DL16" s="624"/>
      <c r="DM16" s="624"/>
      <c r="DN16" s="624"/>
      <c r="DO16" s="624"/>
      <c r="DP16" s="625"/>
      <c r="DQ16" s="632">
        <v>18094</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27858</v>
      </c>
      <c r="S17" s="624"/>
      <c r="T17" s="624"/>
      <c r="U17" s="624"/>
      <c r="V17" s="624"/>
      <c r="W17" s="624"/>
      <c r="X17" s="624"/>
      <c r="Y17" s="625"/>
      <c r="Z17" s="626">
        <v>0.2</v>
      </c>
      <c r="AA17" s="626"/>
      <c r="AB17" s="626"/>
      <c r="AC17" s="626"/>
      <c r="AD17" s="627">
        <v>27858</v>
      </c>
      <c r="AE17" s="627"/>
      <c r="AF17" s="627"/>
      <c r="AG17" s="627"/>
      <c r="AH17" s="627"/>
      <c r="AI17" s="627"/>
      <c r="AJ17" s="627"/>
      <c r="AK17" s="627"/>
      <c r="AL17" s="628">
        <v>0.4</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1250240</v>
      </c>
      <c r="CS17" s="624"/>
      <c r="CT17" s="624"/>
      <c r="CU17" s="624"/>
      <c r="CV17" s="624"/>
      <c r="CW17" s="624"/>
      <c r="CX17" s="624"/>
      <c r="CY17" s="625"/>
      <c r="CZ17" s="626">
        <v>9.1999999999999993</v>
      </c>
      <c r="DA17" s="626"/>
      <c r="DB17" s="626"/>
      <c r="DC17" s="626"/>
      <c r="DD17" s="632" t="s">
        <v>131</v>
      </c>
      <c r="DE17" s="624"/>
      <c r="DF17" s="624"/>
      <c r="DG17" s="624"/>
      <c r="DH17" s="624"/>
      <c r="DI17" s="624"/>
      <c r="DJ17" s="624"/>
      <c r="DK17" s="624"/>
      <c r="DL17" s="624"/>
      <c r="DM17" s="624"/>
      <c r="DN17" s="624"/>
      <c r="DO17" s="624"/>
      <c r="DP17" s="625"/>
      <c r="DQ17" s="632">
        <v>1212317</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9775</v>
      </c>
      <c r="S18" s="624"/>
      <c r="T18" s="624"/>
      <c r="U18" s="624"/>
      <c r="V18" s="624"/>
      <c r="W18" s="624"/>
      <c r="X18" s="624"/>
      <c r="Y18" s="625"/>
      <c r="Z18" s="626">
        <v>0.1</v>
      </c>
      <c r="AA18" s="626"/>
      <c r="AB18" s="626"/>
      <c r="AC18" s="626"/>
      <c r="AD18" s="627">
        <v>9775</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9775</v>
      </c>
      <c r="S19" s="624"/>
      <c r="T19" s="624"/>
      <c r="U19" s="624"/>
      <c r="V19" s="624"/>
      <c r="W19" s="624"/>
      <c r="X19" s="624"/>
      <c r="Y19" s="625"/>
      <c r="Z19" s="626">
        <v>0.1</v>
      </c>
      <c r="AA19" s="626"/>
      <c r="AB19" s="626"/>
      <c r="AC19" s="626"/>
      <c r="AD19" s="627">
        <v>9775</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293</v>
      </c>
      <c r="BH19" s="624"/>
      <c r="BI19" s="624"/>
      <c r="BJ19" s="624"/>
      <c r="BK19" s="624"/>
      <c r="BL19" s="624"/>
      <c r="BM19" s="624"/>
      <c r="BN19" s="625"/>
      <c r="BO19" s="626">
        <v>0</v>
      </c>
      <c r="BP19" s="626"/>
      <c r="BQ19" s="626"/>
      <c r="BR19" s="626"/>
      <c r="BS19" s="627" t="s">
        <v>131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293</v>
      </c>
      <c r="BH20" s="624"/>
      <c r="BI20" s="624"/>
      <c r="BJ20" s="624"/>
      <c r="BK20" s="624"/>
      <c r="BL20" s="624"/>
      <c r="BM20" s="624"/>
      <c r="BN20" s="625"/>
      <c r="BO20" s="626">
        <v>0</v>
      </c>
      <c r="BP20" s="626"/>
      <c r="BQ20" s="626"/>
      <c r="BR20" s="626"/>
      <c r="BS20" s="627" t="s">
        <v>131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13526604</v>
      </c>
      <c r="CS20" s="624"/>
      <c r="CT20" s="624"/>
      <c r="CU20" s="624"/>
      <c r="CV20" s="624"/>
      <c r="CW20" s="624"/>
      <c r="CX20" s="624"/>
      <c r="CY20" s="625"/>
      <c r="CZ20" s="626">
        <v>100</v>
      </c>
      <c r="DA20" s="626"/>
      <c r="DB20" s="626"/>
      <c r="DC20" s="626"/>
      <c r="DD20" s="632">
        <v>1609205</v>
      </c>
      <c r="DE20" s="624"/>
      <c r="DF20" s="624"/>
      <c r="DG20" s="624"/>
      <c r="DH20" s="624"/>
      <c r="DI20" s="624"/>
      <c r="DJ20" s="624"/>
      <c r="DK20" s="624"/>
      <c r="DL20" s="624"/>
      <c r="DM20" s="624"/>
      <c r="DN20" s="624"/>
      <c r="DO20" s="624"/>
      <c r="DP20" s="625"/>
      <c r="DQ20" s="632">
        <v>8550691</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4615491</v>
      </c>
      <c r="S21" s="624"/>
      <c r="T21" s="624"/>
      <c r="U21" s="624"/>
      <c r="V21" s="624"/>
      <c r="W21" s="624"/>
      <c r="X21" s="624"/>
      <c r="Y21" s="625"/>
      <c r="Z21" s="626">
        <v>32.799999999999997</v>
      </c>
      <c r="AA21" s="626"/>
      <c r="AB21" s="626"/>
      <c r="AC21" s="626"/>
      <c r="AD21" s="627">
        <v>3854095</v>
      </c>
      <c r="AE21" s="627"/>
      <c r="AF21" s="627"/>
      <c r="AG21" s="627"/>
      <c r="AH21" s="627"/>
      <c r="AI21" s="627"/>
      <c r="AJ21" s="627"/>
      <c r="AK21" s="627"/>
      <c r="AL21" s="628">
        <v>58.7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293</v>
      </c>
      <c r="BH21" s="624"/>
      <c r="BI21" s="624"/>
      <c r="BJ21" s="624"/>
      <c r="BK21" s="624"/>
      <c r="BL21" s="624"/>
      <c r="BM21" s="624"/>
      <c r="BN21" s="625"/>
      <c r="BO21" s="626">
        <v>0</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3854095</v>
      </c>
      <c r="S22" s="624"/>
      <c r="T22" s="624"/>
      <c r="U22" s="624"/>
      <c r="V22" s="624"/>
      <c r="W22" s="624"/>
      <c r="X22" s="624"/>
      <c r="Y22" s="625"/>
      <c r="Z22" s="626">
        <v>27.4</v>
      </c>
      <c r="AA22" s="626"/>
      <c r="AB22" s="626"/>
      <c r="AC22" s="626"/>
      <c r="AD22" s="627">
        <v>3854095</v>
      </c>
      <c r="AE22" s="627"/>
      <c r="AF22" s="627"/>
      <c r="AG22" s="627"/>
      <c r="AH22" s="627"/>
      <c r="AI22" s="627"/>
      <c r="AJ22" s="627"/>
      <c r="AK22" s="627"/>
      <c r="AL22" s="628">
        <v>58.7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761396</v>
      </c>
      <c r="S23" s="624"/>
      <c r="T23" s="624"/>
      <c r="U23" s="624"/>
      <c r="V23" s="624"/>
      <c r="W23" s="624"/>
      <c r="X23" s="624"/>
      <c r="Y23" s="625"/>
      <c r="Z23" s="626">
        <v>5.4</v>
      </c>
      <c r="AA23" s="626"/>
      <c r="AB23" s="626"/>
      <c r="AC23" s="626"/>
      <c r="AD23" s="627" t="s">
        <v>131</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5781217</v>
      </c>
      <c r="CS24" s="613"/>
      <c r="CT24" s="613"/>
      <c r="CU24" s="613"/>
      <c r="CV24" s="613"/>
      <c r="CW24" s="613"/>
      <c r="CX24" s="613"/>
      <c r="CY24" s="614"/>
      <c r="CZ24" s="617">
        <v>42.7</v>
      </c>
      <c r="DA24" s="618"/>
      <c r="DB24" s="618"/>
      <c r="DC24" s="634"/>
      <c r="DD24" s="653">
        <v>3652745</v>
      </c>
      <c r="DE24" s="613"/>
      <c r="DF24" s="613"/>
      <c r="DG24" s="613"/>
      <c r="DH24" s="613"/>
      <c r="DI24" s="613"/>
      <c r="DJ24" s="613"/>
      <c r="DK24" s="614"/>
      <c r="DL24" s="653">
        <v>3362240</v>
      </c>
      <c r="DM24" s="613"/>
      <c r="DN24" s="613"/>
      <c r="DO24" s="613"/>
      <c r="DP24" s="613"/>
      <c r="DQ24" s="613"/>
      <c r="DR24" s="613"/>
      <c r="DS24" s="613"/>
      <c r="DT24" s="613"/>
      <c r="DU24" s="613"/>
      <c r="DV24" s="614"/>
      <c r="DW24" s="617">
        <v>50.6</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7300079</v>
      </c>
      <c r="S25" s="624"/>
      <c r="T25" s="624"/>
      <c r="U25" s="624"/>
      <c r="V25" s="624"/>
      <c r="W25" s="624"/>
      <c r="X25" s="624"/>
      <c r="Y25" s="625"/>
      <c r="Z25" s="626">
        <v>51.9</v>
      </c>
      <c r="AA25" s="626"/>
      <c r="AB25" s="626"/>
      <c r="AC25" s="626"/>
      <c r="AD25" s="627">
        <v>6538683</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1750537</v>
      </c>
      <c r="CS25" s="656"/>
      <c r="CT25" s="656"/>
      <c r="CU25" s="656"/>
      <c r="CV25" s="656"/>
      <c r="CW25" s="656"/>
      <c r="CX25" s="656"/>
      <c r="CY25" s="657"/>
      <c r="CZ25" s="628">
        <v>12.9</v>
      </c>
      <c r="DA25" s="654"/>
      <c r="DB25" s="654"/>
      <c r="DC25" s="658"/>
      <c r="DD25" s="632">
        <v>1635606</v>
      </c>
      <c r="DE25" s="656"/>
      <c r="DF25" s="656"/>
      <c r="DG25" s="656"/>
      <c r="DH25" s="656"/>
      <c r="DI25" s="656"/>
      <c r="DJ25" s="656"/>
      <c r="DK25" s="657"/>
      <c r="DL25" s="632">
        <v>1590925</v>
      </c>
      <c r="DM25" s="656"/>
      <c r="DN25" s="656"/>
      <c r="DO25" s="656"/>
      <c r="DP25" s="656"/>
      <c r="DQ25" s="656"/>
      <c r="DR25" s="656"/>
      <c r="DS25" s="656"/>
      <c r="DT25" s="656"/>
      <c r="DU25" s="656"/>
      <c r="DV25" s="657"/>
      <c r="DW25" s="628">
        <v>23.9</v>
      </c>
      <c r="DX25" s="654"/>
      <c r="DY25" s="654"/>
      <c r="DZ25" s="654"/>
      <c r="EA25" s="654"/>
      <c r="EB25" s="654"/>
      <c r="EC25" s="655"/>
    </row>
    <row r="26" spans="2:133" ht="11.25" customHeight="1">
      <c r="B26" s="620" t="s">
        <v>298</v>
      </c>
      <c r="C26" s="621"/>
      <c r="D26" s="621"/>
      <c r="E26" s="621"/>
      <c r="F26" s="621"/>
      <c r="G26" s="621"/>
      <c r="H26" s="621"/>
      <c r="I26" s="621"/>
      <c r="J26" s="621"/>
      <c r="K26" s="621"/>
      <c r="L26" s="621"/>
      <c r="M26" s="621"/>
      <c r="N26" s="621"/>
      <c r="O26" s="621"/>
      <c r="P26" s="621"/>
      <c r="Q26" s="622"/>
      <c r="R26" s="623">
        <v>1797</v>
      </c>
      <c r="S26" s="624"/>
      <c r="T26" s="624"/>
      <c r="U26" s="624"/>
      <c r="V26" s="624"/>
      <c r="W26" s="624"/>
      <c r="X26" s="624"/>
      <c r="Y26" s="625"/>
      <c r="Z26" s="626">
        <v>0</v>
      </c>
      <c r="AA26" s="626"/>
      <c r="AB26" s="626"/>
      <c r="AC26" s="626"/>
      <c r="AD26" s="627">
        <v>1797</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869264</v>
      </c>
      <c r="CS26" s="624"/>
      <c r="CT26" s="624"/>
      <c r="CU26" s="624"/>
      <c r="CV26" s="624"/>
      <c r="CW26" s="624"/>
      <c r="CX26" s="624"/>
      <c r="CY26" s="625"/>
      <c r="CZ26" s="628">
        <v>6.4</v>
      </c>
      <c r="DA26" s="654"/>
      <c r="DB26" s="654"/>
      <c r="DC26" s="658"/>
      <c r="DD26" s="632">
        <v>815847</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4"/>
      <c r="DY26" s="654"/>
      <c r="DZ26" s="654"/>
      <c r="EA26" s="654"/>
      <c r="EB26" s="654"/>
      <c r="EC26" s="655"/>
    </row>
    <row r="27" spans="2:133" ht="11.25" customHeight="1">
      <c r="B27" s="620" t="s">
        <v>301</v>
      </c>
      <c r="C27" s="621"/>
      <c r="D27" s="621"/>
      <c r="E27" s="621"/>
      <c r="F27" s="621"/>
      <c r="G27" s="621"/>
      <c r="H27" s="621"/>
      <c r="I27" s="621"/>
      <c r="J27" s="621"/>
      <c r="K27" s="621"/>
      <c r="L27" s="621"/>
      <c r="M27" s="621"/>
      <c r="N27" s="621"/>
      <c r="O27" s="621"/>
      <c r="P27" s="621"/>
      <c r="Q27" s="622"/>
      <c r="R27" s="623">
        <v>49800</v>
      </c>
      <c r="S27" s="624"/>
      <c r="T27" s="624"/>
      <c r="U27" s="624"/>
      <c r="V27" s="624"/>
      <c r="W27" s="624"/>
      <c r="X27" s="624"/>
      <c r="Y27" s="625"/>
      <c r="Z27" s="626">
        <v>0.4</v>
      </c>
      <c r="AA27" s="626"/>
      <c r="AB27" s="626"/>
      <c r="AC27" s="626"/>
      <c r="AD27" s="627" t="s">
        <v>131</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2030494</v>
      </c>
      <c r="BH27" s="624"/>
      <c r="BI27" s="624"/>
      <c r="BJ27" s="624"/>
      <c r="BK27" s="624"/>
      <c r="BL27" s="624"/>
      <c r="BM27" s="624"/>
      <c r="BN27" s="625"/>
      <c r="BO27" s="626">
        <v>100</v>
      </c>
      <c r="BP27" s="626"/>
      <c r="BQ27" s="626"/>
      <c r="BR27" s="626"/>
      <c r="BS27" s="627">
        <v>15864</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2780440</v>
      </c>
      <c r="CS27" s="656"/>
      <c r="CT27" s="656"/>
      <c r="CU27" s="656"/>
      <c r="CV27" s="656"/>
      <c r="CW27" s="656"/>
      <c r="CX27" s="656"/>
      <c r="CY27" s="657"/>
      <c r="CZ27" s="628">
        <v>20.6</v>
      </c>
      <c r="DA27" s="654"/>
      <c r="DB27" s="654"/>
      <c r="DC27" s="658"/>
      <c r="DD27" s="632">
        <v>804822</v>
      </c>
      <c r="DE27" s="656"/>
      <c r="DF27" s="656"/>
      <c r="DG27" s="656"/>
      <c r="DH27" s="656"/>
      <c r="DI27" s="656"/>
      <c r="DJ27" s="656"/>
      <c r="DK27" s="657"/>
      <c r="DL27" s="632">
        <v>795198</v>
      </c>
      <c r="DM27" s="656"/>
      <c r="DN27" s="656"/>
      <c r="DO27" s="656"/>
      <c r="DP27" s="656"/>
      <c r="DQ27" s="656"/>
      <c r="DR27" s="656"/>
      <c r="DS27" s="656"/>
      <c r="DT27" s="656"/>
      <c r="DU27" s="656"/>
      <c r="DV27" s="657"/>
      <c r="DW27" s="628">
        <v>12</v>
      </c>
      <c r="DX27" s="654"/>
      <c r="DY27" s="654"/>
      <c r="DZ27" s="654"/>
      <c r="EA27" s="654"/>
      <c r="EB27" s="654"/>
      <c r="EC27" s="655"/>
    </row>
    <row r="28" spans="2:133" ht="11.25" customHeight="1">
      <c r="B28" s="620" t="s">
        <v>304</v>
      </c>
      <c r="C28" s="621"/>
      <c r="D28" s="621"/>
      <c r="E28" s="621"/>
      <c r="F28" s="621"/>
      <c r="G28" s="621"/>
      <c r="H28" s="621"/>
      <c r="I28" s="621"/>
      <c r="J28" s="621"/>
      <c r="K28" s="621"/>
      <c r="L28" s="621"/>
      <c r="M28" s="621"/>
      <c r="N28" s="621"/>
      <c r="O28" s="621"/>
      <c r="P28" s="621"/>
      <c r="Q28" s="622"/>
      <c r="R28" s="623">
        <v>99794</v>
      </c>
      <c r="S28" s="624"/>
      <c r="T28" s="624"/>
      <c r="U28" s="624"/>
      <c r="V28" s="624"/>
      <c r="W28" s="624"/>
      <c r="X28" s="624"/>
      <c r="Y28" s="625"/>
      <c r="Z28" s="626">
        <v>0.7</v>
      </c>
      <c r="AA28" s="626"/>
      <c r="AB28" s="626"/>
      <c r="AC28" s="626"/>
      <c r="AD28" s="627">
        <v>8123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1250240</v>
      </c>
      <c r="CS28" s="624"/>
      <c r="CT28" s="624"/>
      <c r="CU28" s="624"/>
      <c r="CV28" s="624"/>
      <c r="CW28" s="624"/>
      <c r="CX28" s="624"/>
      <c r="CY28" s="625"/>
      <c r="CZ28" s="628">
        <v>9.1999999999999993</v>
      </c>
      <c r="DA28" s="654"/>
      <c r="DB28" s="654"/>
      <c r="DC28" s="658"/>
      <c r="DD28" s="632">
        <v>1212317</v>
      </c>
      <c r="DE28" s="624"/>
      <c r="DF28" s="624"/>
      <c r="DG28" s="624"/>
      <c r="DH28" s="624"/>
      <c r="DI28" s="624"/>
      <c r="DJ28" s="624"/>
      <c r="DK28" s="625"/>
      <c r="DL28" s="632">
        <v>976117</v>
      </c>
      <c r="DM28" s="624"/>
      <c r="DN28" s="624"/>
      <c r="DO28" s="624"/>
      <c r="DP28" s="624"/>
      <c r="DQ28" s="624"/>
      <c r="DR28" s="624"/>
      <c r="DS28" s="624"/>
      <c r="DT28" s="624"/>
      <c r="DU28" s="624"/>
      <c r="DV28" s="625"/>
      <c r="DW28" s="628">
        <v>14.7</v>
      </c>
      <c r="DX28" s="654"/>
      <c r="DY28" s="654"/>
      <c r="DZ28" s="654"/>
      <c r="EA28" s="654"/>
      <c r="EB28" s="654"/>
      <c r="EC28" s="655"/>
    </row>
    <row r="29" spans="2:133" ht="11.25" customHeight="1">
      <c r="B29" s="620" t="s">
        <v>306</v>
      </c>
      <c r="C29" s="621"/>
      <c r="D29" s="621"/>
      <c r="E29" s="621"/>
      <c r="F29" s="621"/>
      <c r="G29" s="621"/>
      <c r="H29" s="621"/>
      <c r="I29" s="621"/>
      <c r="J29" s="621"/>
      <c r="K29" s="621"/>
      <c r="L29" s="621"/>
      <c r="M29" s="621"/>
      <c r="N29" s="621"/>
      <c r="O29" s="621"/>
      <c r="P29" s="621"/>
      <c r="Q29" s="622"/>
      <c r="R29" s="623">
        <v>25848</v>
      </c>
      <c r="S29" s="624"/>
      <c r="T29" s="624"/>
      <c r="U29" s="624"/>
      <c r="V29" s="624"/>
      <c r="W29" s="624"/>
      <c r="X29" s="624"/>
      <c r="Y29" s="625"/>
      <c r="Z29" s="626">
        <v>0.2</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1250240</v>
      </c>
      <c r="CS29" s="656"/>
      <c r="CT29" s="656"/>
      <c r="CU29" s="656"/>
      <c r="CV29" s="656"/>
      <c r="CW29" s="656"/>
      <c r="CX29" s="656"/>
      <c r="CY29" s="657"/>
      <c r="CZ29" s="628">
        <v>9.1999999999999993</v>
      </c>
      <c r="DA29" s="654"/>
      <c r="DB29" s="654"/>
      <c r="DC29" s="658"/>
      <c r="DD29" s="632">
        <v>1212317</v>
      </c>
      <c r="DE29" s="656"/>
      <c r="DF29" s="656"/>
      <c r="DG29" s="656"/>
      <c r="DH29" s="656"/>
      <c r="DI29" s="656"/>
      <c r="DJ29" s="656"/>
      <c r="DK29" s="657"/>
      <c r="DL29" s="632">
        <v>976117</v>
      </c>
      <c r="DM29" s="656"/>
      <c r="DN29" s="656"/>
      <c r="DO29" s="656"/>
      <c r="DP29" s="656"/>
      <c r="DQ29" s="656"/>
      <c r="DR29" s="656"/>
      <c r="DS29" s="656"/>
      <c r="DT29" s="656"/>
      <c r="DU29" s="656"/>
      <c r="DV29" s="657"/>
      <c r="DW29" s="628">
        <v>14.7</v>
      </c>
      <c r="DX29" s="654"/>
      <c r="DY29" s="654"/>
      <c r="DZ29" s="654"/>
      <c r="EA29" s="654"/>
      <c r="EB29" s="654"/>
      <c r="EC29" s="655"/>
    </row>
    <row r="30" spans="2:133" ht="11.25" customHeight="1">
      <c r="B30" s="620" t="s">
        <v>308</v>
      </c>
      <c r="C30" s="621"/>
      <c r="D30" s="621"/>
      <c r="E30" s="621"/>
      <c r="F30" s="621"/>
      <c r="G30" s="621"/>
      <c r="H30" s="621"/>
      <c r="I30" s="621"/>
      <c r="J30" s="621"/>
      <c r="K30" s="621"/>
      <c r="L30" s="621"/>
      <c r="M30" s="621"/>
      <c r="N30" s="621"/>
      <c r="O30" s="621"/>
      <c r="P30" s="621"/>
      <c r="Q30" s="622"/>
      <c r="R30" s="623">
        <v>2460089</v>
      </c>
      <c r="S30" s="624"/>
      <c r="T30" s="624"/>
      <c r="U30" s="624"/>
      <c r="V30" s="624"/>
      <c r="W30" s="624"/>
      <c r="X30" s="624"/>
      <c r="Y30" s="625"/>
      <c r="Z30" s="626">
        <v>17.5</v>
      </c>
      <c r="AA30" s="626"/>
      <c r="AB30" s="626"/>
      <c r="AC30" s="626"/>
      <c r="AD30" s="627" t="s">
        <v>131</v>
      </c>
      <c r="AE30" s="627"/>
      <c r="AF30" s="627"/>
      <c r="AG30" s="627"/>
      <c r="AH30" s="627"/>
      <c r="AI30" s="627"/>
      <c r="AJ30" s="627"/>
      <c r="AK30" s="627"/>
      <c r="AL30" s="628" t="s">
        <v>256</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1218005</v>
      </c>
      <c r="CS30" s="624"/>
      <c r="CT30" s="624"/>
      <c r="CU30" s="624"/>
      <c r="CV30" s="624"/>
      <c r="CW30" s="624"/>
      <c r="CX30" s="624"/>
      <c r="CY30" s="625"/>
      <c r="CZ30" s="628">
        <v>9</v>
      </c>
      <c r="DA30" s="654"/>
      <c r="DB30" s="654"/>
      <c r="DC30" s="658"/>
      <c r="DD30" s="632">
        <v>1187225</v>
      </c>
      <c r="DE30" s="624"/>
      <c r="DF30" s="624"/>
      <c r="DG30" s="624"/>
      <c r="DH30" s="624"/>
      <c r="DI30" s="624"/>
      <c r="DJ30" s="624"/>
      <c r="DK30" s="625"/>
      <c r="DL30" s="632">
        <v>951025</v>
      </c>
      <c r="DM30" s="624"/>
      <c r="DN30" s="624"/>
      <c r="DO30" s="624"/>
      <c r="DP30" s="624"/>
      <c r="DQ30" s="624"/>
      <c r="DR30" s="624"/>
      <c r="DS30" s="624"/>
      <c r="DT30" s="624"/>
      <c r="DU30" s="624"/>
      <c r="DV30" s="625"/>
      <c r="DW30" s="628">
        <v>14.3</v>
      </c>
      <c r="DX30" s="654"/>
      <c r="DY30" s="654"/>
      <c r="DZ30" s="654"/>
      <c r="EA30" s="654"/>
      <c r="EB30" s="654"/>
      <c r="EC30" s="655"/>
    </row>
    <row r="31" spans="2:133" ht="11.25" customHeight="1">
      <c r="B31" s="636" t="s">
        <v>312</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313</v>
      </c>
      <c r="AQ31" s="670"/>
      <c r="AR31" s="670"/>
      <c r="AS31" s="670"/>
      <c r="AT31" s="675" t="s">
        <v>314</v>
      </c>
      <c r="AU31" s="218"/>
      <c r="AV31" s="218"/>
      <c r="AW31" s="218"/>
      <c r="AX31" s="609" t="s">
        <v>190</v>
      </c>
      <c r="AY31" s="610"/>
      <c r="AZ31" s="610"/>
      <c r="BA31" s="610"/>
      <c r="BB31" s="610"/>
      <c r="BC31" s="610"/>
      <c r="BD31" s="610"/>
      <c r="BE31" s="610"/>
      <c r="BF31" s="611"/>
      <c r="BG31" s="679">
        <v>99.1</v>
      </c>
      <c r="BH31" s="667"/>
      <c r="BI31" s="667"/>
      <c r="BJ31" s="667"/>
      <c r="BK31" s="667"/>
      <c r="BL31" s="667"/>
      <c r="BM31" s="618">
        <v>95.8</v>
      </c>
      <c r="BN31" s="667"/>
      <c r="BO31" s="667"/>
      <c r="BP31" s="667"/>
      <c r="BQ31" s="668"/>
      <c r="BR31" s="679">
        <v>99.1</v>
      </c>
      <c r="BS31" s="667"/>
      <c r="BT31" s="667"/>
      <c r="BU31" s="667"/>
      <c r="BV31" s="667"/>
      <c r="BW31" s="667"/>
      <c r="BX31" s="618">
        <v>95.4</v>
      </c>
      <c r="BY31" s="667"/>
      <c r="BZ31" s="667"/>
      <c r="CA31" s="667"/>
      <c r="CB31" s="668"/>
      <c r="CD31" s="661"/>
      <c r="CE31" s="662"/>
      <c r="CF31" s="620" t="s">
        <v>315</v>
      </c>
      <c r="CG31" s="621"/>
      <c r="CH31" s="621"/>
      <c r="CI31" s="621"/>
      <c r="CJ31" s="621"/>
      <c r="CK31" s="621"/>
      <c r="CL31" s="621"/>
      <c r="CM31" s="621"/>
      <c r="CN31" s="621"/>
      <c r="CO31" s="621"/>
      <c r="CP31" s="621"/>
      <c r="CQ31" s="622"/>
      <c r="CR31" s="623">
        <v>32235</v>
      </c>
      <c r="CS31" s="656"/>
      <c r="CT31" s="656"/>
      <c r="CU31" s="656"/>
      <c r="CV31" s="656"/>
      <c r="CW31" s="656"/>
      <c r="CX31" s="656"/>
      <c r="CY31" s="657"/>
      <c r="CZ31" s="628">
        <v>0.2</v>
      </c>
      <c r="DA31" s="654"/>
      <c r="DB31" s="654"/>
      <c r="DC31" s="658"/>
      <c r="DD31" s="632">
        <v>25092</v>
      </c>
      <c r="DE31" s="656"/>
      <c r="DF31" s="656"/>
      <c r="DG31" s="656"/>
      <c r="DH31" s="656"/>
      <c r="DI31" s="656"/>
      <c r="DJ31" s="656"/>
      <c r="DK31" s="657"/>
      <c r="DL31" s="632">
        <v>25092</v>
      </c>
      <c r="DM31" s="656"/>
      <c r="DN31" s="656"/>
      <c r="DO31" s="656"/>
      <c r="DP31" s="656"/>
      <c r="DQ31" s="656"/>
      <c r="DR31" s="656"/>
      <c r="DS31" s="656"/>
      <c r="DT31" s="656"/>
      <c r="DU31" s="656"/>
      <c r="DV31" s="657"/>
      <c r="DW31" s="628">
        <v>0.4</v>
      </c>
      <c r="DX31" s="654"/>
      <c r="DY31" s="654"/>
      <c r="DZ31" s="654"/>
      <c r="EA31" s="654"/>
      <c r="EB31" s="654"/>
      <c r="EC31" s="655"/>
    </row>
    <row r="32" spans="2:133" ht="11.25" customHeight="1">
      <c r="B32" s="620" t="s">
        <v>316</v>
      </c>
      <c r="C32" s="621"/>
      <c r="D32" s="621"/>
      <c r="E32" s="621"/>
      <c r="F32" s="621"/>
      <c r="G32" s="621"/>
      <c r="H32" s="621"/>
      <c r="I32" s="621"/>
      <c r="J32" s="621"/>
      <c r="K32" s="621"/>
      <c r="L32" s="621"/>
      <c r="M32" s="621"/>
      <c r="N32" s="621"/>
      <c r="O32" s="621"/>
      <c r="P32" s="621"/>
      <c r="Q32" s="622"/>
      <c r="R32" s="623">
        <v>1319591</v>
      </c>
      <c r="S32" s="624"/>
      <c r="T32" s="624"/>
      <c r="U32" s="624"/>
      <c r="V32" s="624"/>
      <c r="W32" s="624"/>
      <c r="X32" s="624"/>
      <c r="Y32" s="625"/>
      <c r="Z32" s="626">
        <v>9.4</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317</v>
      </c>
      <c r="AX32" s="620" t="s">
        <v>318</v>
      </c>
      <c r="AY32" s="621"/>
      <c r="AZ32" s="621"/>
      <c r="BA32" s="621"/>
      <c r="BB32" s="621"/>
      <c r="BC32" s="621"/>
      <c r="BD32" s="621"/>
      <c r="BE32" s="621"/>
      <c r="BF32" s="622"/>
      <c r="BG32" s="680">
        <v>99.4</v>
      </c>
      <c r="BH32" s="656"/>
      <c r="BI32" s="656"/>
      <c r="BJ32" s="656"/>
      <c r="BK32" s="656"/>
      <c r="BL32" s="656"/>
      <c r="BM32" s="629">
        <v>97.6</v>
      </c>
      <c r="BN32" s="656"/>
      <c r="BO32" s="656"/>
      <c r="BP32" s="656"/>
      <c r="BQ32" s="678"/>
      <c r="BR32" s="680">
        <v>99.4</v>
      </c>
      <c r="BS32" s="656"/>
      <c r="BT32" s="656"/>
      <c r="BU32" s="656"/>
      <c r="BV32" s="656"/>
      <c r="BW32" s="656"/>
      <c r="BX32" s="629">
        <v>97.4</v>
      </c>
      <c r="BY32" s="656"/>
      <c r="BZ32" s="656"/>
      <c r="CA32" s="656"/>
      <c r="CB32" s="678"/>
      <c r="CD32" s="663"/>
      <c r="CE32" s="664"/>
      <c r="CF32" s="620" t="s">
        <v>319</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4"/>
      <c r="DB32" s="654"/>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4"/>
      <c r="DY32" s="654"/>
      <c r="DZ32" s="654"/>
      <c r="EA32" s="654"/>
      <c r="EB32" s="654"/>
      <c r="EC32" s="655"/>
    </row>
    <row r="33" spans="2:133" ht="11.25" customHeight="1">
      <c r="B33" s="620" t="s">
        <v>320</v>
      </c>
      <c r="C33" s="621"/>
      <c r="D33" s="621"/>
      <c r="E33" s="621"/>
      <c r="F33" s="621"/>
      <c r="G33" s="621"/>
      <c r="H33" s="621"/>
      <c r="I33" s="621"/>
      <c r="J33" s="621"/>
      <c r="K33" s="621"/>
      <c r="L33" s="621"/>
      <c r="M33" s="621"/>
      <c r="N33" s="621"/>
      <c r="O33" s="621"/>
      <c r="P33" s="621"/>
      <c r="Q33" s="622"/>
      <c r="R33" s="623">
        <v>41935</v>
      </c>
      <c r="S33" s="624"/>
      <c r="T33" s="624"/>
      <c r="U33" s="624"/>
      <c r="V33" s="624"/>
      <c r="W33" s="624"/>
      <c r="X33" s="624"/>
      <c r="Y33" s="625"/>
      <c r="Z33" s="626">
        <v>0.3</v>
      </c>
      <c r="AA33" s="626"/>
      <c r="AB33" s="626"/>
      <c r="AC33" s="626"/>
      <c r="AD33" s="627">
        <v>18061</v>
      </c>
      <c r="AE33" s="627"/>
      <c r="AF33" s="627"/>
      <c r="AG33" s="627"/>
      <c r="AH33" s="627"/>
      <c r="AI33" s="627"/>
      <c r="AJ33" s="627"/>
      <c r="AK33" s="627"/>
      <c r="AL33" s="628">
        <v>0.3</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98.8</v>
      </c>
      <c r="BH33" s="682"/>
      <c r="BI33" s="682"/>
      <c r="BJ33" s="682"/>
      <c r="BK33" s="682"/>
      <c r="BL33" s="682"/>
      <c r="BM33" s="683">
        <v>93.9</v>
      </c>
      <c r="BN33" s="682"/>
      <c r="BO33" s="682"/>
      <c r="BP33" s="682"/>
      <c r="BQ33" s="684"/>
      <c r="BR33" s="681">
        <v>98.8</v>
      </c>
      <c r="BS33" s="682"/>
      <c r="BT33" s="682"/>
      <c r="BU33" s="682"/>
      <c r="BV33" s="682"/>
      <c r="BW33" s="682"/>
      <c r="BX33" s="683">
        <v>93.3</v>
      </c>
      <c r="BY33" s="682"/>
      <c r="BZ33" s="682"/>
      <c r="CA33" s="682"/>
      <c r="CB33" s="684"/>
      <c r="CD33" s="620" t="s">
        <v>322</v>
      </c>
      <c r="CE33" s="621"/>
      <c r="CF33" s="621"/>
      <c r="CG33" s="621"/>
      <c r="CH33" s="621"/>
      <c r="CI33" s="621"/>
      <c r="CJ33" s="621"/>
      <c r="CK33" s="621"/>
      <c r="CL33" s="621"/>
      <c r="CM33" s="621"/>
      <c r="CN33" s="621"/>
      <c r="CO33" s="621"/>
      <c r="CP33" s="621"/>
      <c r="CQ33" s="622"/>
      <c r="CR33" s="623">
        <v>6048307</v>
      </c>
      <c r="CS33" s="656"/>
      <c r="CT33" s="656"/>
      <c r="CU33" s="656"/>
      <c r="CV33" s="656"/>
      <c r="CW33" s="656"/>
      <c r="CX33" s="656"/>
      <c r="CY33" s="657"/>
      <c r="CZ33" s="628">
        <v>44.7</v>
      </c>
      <c r="DA33" s="654"/>
      <c r="DB33" s="654"/>
      <c r="DC33" s="658"/>
      <c r="DD33" s="632">
        <v>4523830</v>
      </c>
      <c r="DE33" s="656"/>
      <c r="DF33" s="656"/>
      <c r="DG33" s="656"/>
      <c r="DH33" s="656"/>
      <c r="DI33" s="656"/>
      <c r="DJ33" s="656"/>
      <c r="DK33" s="657"/>
      <c r="DL33" s="632">
        <v>2797708</v>
      </c>
      <c r="DM33" s="656"/>
      <c r="DN33" s="656"/>
      <c r="DO33" s="656"/>
      <c r="DP33" s="656"/>
      <c r="DQ33" s="656"/>
      <c r="DR33" s="656"/>
      <c r="DS33" s="656"/>
      <c r="DT33" s="656"/>
      <c r="DU33" s="656"/>
      <c r="DV33" s="657"/>
      <c r="DW33" s="628">
        <v>42.1</v>
      </c>
      <c r="DX33" s="654"/>
      <c r="DY33" s="654"/>
      <c r="DZ33" s="654"/>
      <c r="EA33" s="654"/>
      <c r="EB33" s="654"/>
      <c r="EC33" s="655"/>
    </row>
    <row r="34" spans="2:133" ht="11.25" customHeight="1">
      <c r="B34" s="620" t="s">
        <v>323</v>
      </c>
      <c r="C34" s="621"/>
      <c r="D34" s="621"/>
      <c r="E34" s="621"/>
      <c r="F34" s="621"/>
      <c r="G34" s="621"/>
      <c r="H34" s="621"/>
      <c r="I34" s="621"/>
      <c r="J34" s="621"/>
      <c r="K34" s="621"/>
      <c r="L34" s="621"/>
      <c r="M34" s="621"/>
      <c r="N34" s="621"/>
      <c r="O34" s="621"/>
      <c r="P34" s="621"/>
      <c r="Q34" s="622"/>
      <c r="R34" s="623">
        <v>515441</v>
      </c>
      <c r="S34" s="624"/>
      <c r="T34" s="624"/>
      <c r="U34" s="624"/>
      <c r="V34" s="624"/>
      <c r="W34" s="624"/>
      <c r="X34" s="624"/>
      <c r="Y34" s="625"/>
      <c r="Z34" s="626">
        <v>3.7</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1521195</v>
      </c>
      <c r="CS34" s="624"/>
      <c r="CT34" s="624"/>
      <c r="CU34" s="624"/>
      <c r="CV34" s="624"/>
      <c r="CW34" s="624"/>
      <c r="CX34" s="624"/>
      <c r="CY34" s="625"/>
      <c r="CZ34" s="628">
        <v>11.2</v>
      </c>
      <c r="DA34" s="654"/>
      <c r="DB34" s="654"/>
      <c r="DC34" s="658"/>
      <c r="DD34" s="632">
        <v>1112160</v>
      </c>
      <c r="DE34" s="624"/>
      <c r="DF34" s="624"/>
      <c r="DG34" s="624"/>
      <c r="DH34" s="624"/>
      <c r="DI34" s="624"/>
      <c r="DJ34" s="624"/>
      <c r="DK34" s="625"/>
      <c r="DL34" s="632">
        <v>927387</v>
      </c>
      <c r="DM34" s="624"/>
      <c r="DN34" s="624"/>
      <c r="DO34" s="624"/>
      <c r="DP34" s="624"/>
      <c r="DQ34" s="624"/>
      <c r="DR34" s="624"/>
      <c r="DS34" s="624"/>
      <c r="DT34" s="624"/>
      <c r="DU34" s="624"/>
      <c r="DV34" s="625"/>
      <c r="DW34" s="628">
        <v>14</v>
      </c>
      <c r="DX34" s="654"/>
      <c r="DY34" s="654"/>
      <c r="DZ34" s="654"/>
      <c r="EA34" s="654"/>
      <c r="EB34" s="654"/>
      <c r="EC34" s="655"/>
    </row>
    <row r="35" spans="2:133" ht="11.25" customHeight="1">
      <c r="B35" s="620" t="s">
        <v>325</v>
      </c>
      <c r="C35" s="621"/>
      <c r="D35" s="621"/>
      <c r="E35" s="621"/>
      <c r="F35" s="621"/>
      <c r="G35" s="621"/>
      <c r="H35" s="621"/>
      <c r="I35" s="621"/>
      <c r="J35" s="621"/>
      <c r="K35" s="621"/>
      <c r="L35" s="621"/>
      <c r="M35" s="621"/>
      <c r="N35" s="621"/>
      <c r="O35" s="621"/>
      <c r="P35" s="621"/>
      <c r="Q35" s="622"/>
      <c r="R35" s="623">
        <v>649501</v>
      </c>
      <c r="S35" s="624"/>
      <c r="T35" s="624"/>
      <c r="U35" s="624"/>
      <c r="V35" s="624"/>
      <c r="W35" s="624"/>
      <c r="X35" s="624"/>
      <c r="Y35" s="625"/>
      <c r="Z35" s="626">
        <v>4.5999999999999996</v>
      </c>
      <c r="AA35" s="626"/>
      <c r="AB35" s="626"/>
      <c r="AC35" s="626"/>
      <c r="AD35" s="627" t="s">
        <v>131</v>
      </c>
      <c r="AE35" s="627"/>
      <c r="AF35" s="627"/>
      <c r="AG35" s="627"/>
      <c r="AH35" s="627"/>
      <c r="AI35" s="627"/>
      <c r="AJ35" s="627"/>
      <c r="AK35" s="627"/>
      <c r="AL35" s="628" t="s">
        <v>131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106632</v>
      </c>
      <c r="CS35" s="656"/>
      <c r="CT35" s="656"/>
      <c r="CU35" s="656"/>
      <c r="CV35" s="656"/>
      <c r="CW35" s="656"/>
      <c r="CX35" s="656"/>
      <c r="CY35" s="657"/>
      <c r="CZ35" s="628">
        <v>0.8</v>
      </c>
      <c r="DA35" s="654"/>
      <c r="DB35" s="654"/>
      <c r="DC35" s="658"/>
      <c r="DD35" s="632">
        <v>42799</v>
      </c>
      <c r="DE35" s="656"/>
      <c r="DF35" s="656"/>
      <c r="DG35" s="656"/>
      <c r="DH35" s="656"/>
      <c r="DI35" s="656"/>
      <c r="DJ35" s="656"/>
      <c r="DK35" s="657"/>
      <c r="DL35" s="632">
        <v>42556</v>
      </c>
      <c r="DM35" s="656"/>
      <c r="DN35" s="656"/>
      <c r="DO35" s="656"/>
      <c r="DP35" s="656"/>
      <c r="DQ35" s="656"/>
      <c r="DR35" s="656"/>
      <c r="DS35" s="656"/>
      <c r="DT35" s="656"/>
      <c r="DU35" s="656"/>
      <c r="DV35" s="657"/>
      <c r="DW35" s="628">
        <v>0.6</v>
      </c>
      <c r="DX35" s="654"/>
      <c r="DY35" s="654"/>
      <c r="DZ35" s="654"/>
      <c r="EA35" s="654"/>
      <c r="EB35" s="654"/>
      <c r="EC35" s="655"/>
    </row>
    <row r="36" spans="2:133" ht="11.25" customHeight="1">
      <c r="B36" s="620" t="s">
        <v>329</v>
      </c>
      <c r="C36" s="621"/>
      <c r="D36" s="621"/>
      <c r="E36" s="621"/>
      <c r="F36" s="621"/>
      <c r="G36" s="621"/>
      <c r="H36" s="621"/>
      <c r="I36" s="621"/>
      <c r="J36" s="621"/>
      <c r="K36" s="621"/>
      <c r="L36" s="621"/>
      <c r="M36" s="621"/>
      <c r="N36" s="621"/>
      <c r="O36" s="621"/>
      <c r="P36" s="621"/>
      <c r="Q36" s="622"/>
      <c r="R36" s="623">
        <v>755319</v>
      </c>
      <c r="S36" s="624"/>
      <c r="T36" s="624"/>
      <c r="U36" s="624"/>
      <c r="V36" s="624"/>
      <c r="W36" s="624"/>
      <c r="X36" s="624"/>
      <c r="Y36" s="625"/>
      <c r="Z36" s="626">
        <v>5.4</v>
      </c>
      <c r="AA36" s="626"/>
      <c r="AB36" s="626"/>
      <c r="AC36" s="626"/>
      <c r="AD36" s="627" t="s">
        <v>131</v>
      </c>
      <c r="AE36" s="627"/>
      <c r="AF36" s="627"/>
      <c r="AG36" s="627"/>
      <c r="AH36" s="627"/>
      <c r="AI36" s="627"/>
      <c r="AJ36" s="627"/>
      <c r="AK36" s="627"/>
      <c r="AL36" s="628" t="s">
        <v>131</v>
      </c>
      <c r="AM36" s="629"/>
      <c r="AN36" s="629"/>
      <c r="AO36" s="630"/>
      <c r="AP36" s="222"/>
      <c r="AQ36" s="689" t="s">
        <v>330</v>
      </c>
      <c r="AR36" s="690"/>
      <c r="AS36" s="690"/>
      <c r="AT36" s="690"/>
      <c r="AU36" s="690"/>
      <c r="AV36" s="690"/>
      <c r="AW36" s="690"/>
      <c r="AX36" s="690"/>
      <c r="AY36" s="691"/>
      <c r="AZ36" s="612">
        <v>1424803</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25840</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1814518</v>
      </c>
      <c r="CS36" s="624"/>
      <c r="CT36" s="624"/>
      <c r="CU36" s="624"/>
      <c r="CV36" s="624"/>
      <c r="CW36" s="624"/>
      <c r="CX36" s="624"/>
      <c r="CY36" s="625"/>
      <c r="CZ36" s="628">
        <v>13.4</v>
      </c>
      <c r="DA36" s="654"/>
      <c r="DB36" s="654"/>
      <c r="DC36" s="658"/>
      <c r="DD36" s="632">
        <v>1547019</v>
      </c>
      <c r="DE36" s="624"/>
      <c r="DF36" s="624"/>
      <c r="DG36" s="624"/>
      <c r="DH36" s="624"/>
      <c r="DI36" s="624"/>
      <c r="DJ36" s="624"/>
      <c r="DK36" s="625"/>
      <c r="DL36" s="632">
        <v>847516</v>
      </c>
      <c r="DM36" s="624"/>
      <c r="DN36" s="624"/>
      <c r="DO36" s="624"/>
      <c r="DP36" s="624"/>
      <c r="DQ36" s="624"/>
      <c r="DR36" s="624"/>
      <c r="DS36" s="624"/>
      <c r="DT36" s="624"/>
      <c r="DU36" s="624"/>
      <c r="DV36" s="625"/>
      <c r="DW36" s="628">
        <v>12.8</v>
      </c>
      <c r="DX36" s="654"/>
      <c r="DY36" s="654"/>
      <c r="DZ36" s="654"/>
      <c r="EA36" s="654"/>
      <c r="EB36" s="654"/>
      <c r="EC36" s="655"/>
    </row>
    <row r="37" spans="2:133" ht="11.25" customHeight="1">
      <c r="B37" s="620" t="s">
        <v>333</v>
      </c>
      <c r="C37" s="621"/>
      <c r="D37" s="621"/>
      <c r="E37" s="621"/>
      <c r="F37" s="621"/>
      <c r="G37" s="621"/>
      <c r="H37" s="621"/>
      <c r="I37" s="621"/>
      <c r="J37" s="621"/>
      <c r="K37" s="621"/>
      <c r="L37" s="621"/>
      <c r="M37" s="621"/>
      <c r="N37" s="621"/>
      <c r="O37" s="621"/>
      <c r="P37" s="621"/>
      <c r="Q37" s="622"/>
      <c r="R37" s="623">
        <v>172902</v>
      </c>
      <c r="S37" s="624"/>
      <c r="T37" s="624"/>
      <c r="U37" s="624"/>
      <c r="V37" s="624"/>
      <c r="W37" s="624"/>
      <c r="X37" s="624"/>
      <c r="Y37" s="625"/>
      <c r="Z37" s="626">
        <v>1.2</v>
      </c>
      <c r="AA37" s="626"/>
      <c r="AB37" s="626"/>
      <c r="AC37" s="626"/>
      <c r="AD37" s="627">
        <v>61</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116798</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-26364</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528389</v>
      </c>
      <c r="CS37" s="656"/>
      <c r="CT37" s="656"/>
      <c r="CU37" s="656"/>
      <c r="CV37" s="656"/>
      <c r="CW37" s="656"/>
      <c r="CX37" s="656"/>
      <c r="CY37" s="657"/>
      <c r="CZ37" s="628">
        <v>3.9</v>
      </c>
      <c r="DA37" s="654"/>
      <c r="DB37" s="654"/>
      <c r="DC37" s="658"/>
      <c r="DD37" s="632">
        <v>511869</v>
      </c>
      <c r="DE37" s="656"/>
      <c r="DF37" s="656"/>
      <c r="DG37" s="656"/>
      <c r="DH37" s="656"/>
      <c r="DI37" s="656"/>
      <c r="DJ37" s="656"/>
      <c r="DK37" s="657"/>
      <c r="DL37" s="632">
        <v>500380</v>
      </c>
      <c r="DM37" s="656"/>
      <c r="DN37" s="656"/>
      <c r="DO37" s="656"/>
      <c r="DP37" s="656"/>
      <c r="DQ37" s="656"/>
      <c r="DR37" s="656"/>
      <c r="DS37" s="656"/>
      <c r="DT37" s="656"/>
      <c r="DU37" s="656"/>
      <c r="DV37" s="657"/>
      <c r="DW37" s="628">
        <v>7.5</v>
      </c>
      <c r="DX37" s="654"/>
      <c r="DY37" s="654"/>
      <c r="DZ37" s="654"/>
      <c r="EA37" s="654"/>
      <c r="EB37" s="654"/>
      <c r="EC37" s="655"/>
    </row>
    <row r="38" spans="2:133" ht="11.25" customHeight="1">
      <c r="B38" s="620" t="s">
        <v>337</v>
      </c>
      <c r="C38" s="621"/>
      <c r="D38" s="621"/>
      <c r="E38" s="621"/>
      <c r="F38" s="621"/>
      <c r="G38" s="621"/>
      <c r="H38" s="621"/>
      <c r="I38" s="621"/>
      <c r="J38" s="621"/>
      <c r="K38" s="621"/>
      <c r="L38" s="621"/>
      <c r="M38" s="621"/>
      <c r="N38" s="621"/>
      <c r="O38" s="621"/>
      <c r="P38" s="621"/>
      <c r="Q38" s="622"/>
      <c r="R38" s="623">
        <v>668834</v>
      </c>
      <c r="S38" s="624"/>
      <c r="T38" s="624"/>
      <c r="U38" s="624"/>
      <c r="V38" s="624"/>
      <c r="W38" s="624"/>
      <c r="X38" s="624"/>
      <c r="Y38" s="625"/>
      <c r="Z38" s="626">
        <v>4.8</v>
      </c>
      <c r="AA38" s="626"/>
      <c r="AB38" s="626"/>
      <c r="AC38" s="626"/>
      <c r="AD38" s="627" t="s">
        <v>131</v>
      </c>
      <c r="AE38" s="627"/>
      <c r="AF38" s="627"/>
      <c r="AG38" s="627"/>
      <c r="AH38" s="627"/>
      <c r="AI38" s="627"/>
      <c r="AJ38" s="627"/>
      <c r="AK38" s="627"/>
      <c r="AL38" s="628" t="s">
        <v>131</v>
      </c>
      <c r="AM38" s="629"/>
      <c r="AN38" s="629"/>
      <c r="AO38" s="630"/>
      <c r="AQ38" s="686" t="s">
        <v>338</v>
      </c>
      <c r="AR38" s="687"/>
      <c r="AS38" s="687"/>
      <c r="AT38" s="687"/>
      <c r="AU38" s="687"/>
      <c r="AV38" s="687"/>
      <c r="AW38" s="687"/>
      <c r="AX38" s="687"/>
      <c r="AY38" s="688"/>
      <c r="AZ38" s="623" t="s">
        <v>131</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3058</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1308005</v>
      </c>
      <c r="CS38" s="624"/>
      <c r="CT38" s="624"/>
      <c r="CU38" s="624"/>
      <c r="CV38" s="624"/>
      <c r="CW38" s="624"/>
      <c r="CX38" s="624"/>
      <c r="CY38" s="625"/>
      <c r="CZ38" s="628">
        <v>9.6999999999999993</v>
      </c>
      <c r="DA38" s="654"/>
      <c r="DB38" s="654"/>
      <c r="DC38" s="658"/>
      <c r="DD38" s="632">
        <v>1033853</v>
      </c>
      <c r="DE38" s="624"/>
      <c r="DF38" s="624"/>
      <c r="DG38" s="624"/>
      <c r="DH38" s="624"/>
      <c r="DI38" s="624"/>
      <c r="DJ38" s="624"/>
      <c r="DK38" s="625"/>
      <c r="DL38" s="632">
        <v>980249</v>
      </c>
      <c r="DM38" s="624"/>
      <c r="DN38" s="624"/>
      <c r="DO38" s="624"/>
      <c r="DP38" s="624"/>
      <c r="DQ38" s="624"/>
      <c r="DR38" s="624"/>
      <c r="DS38" s="624"/>
      <c r="DT38" s="624"/>
      <c r="DU38" s="624"/>
      <c r="DV38" s="625"/>
      <c r="DW38" s="628">
        <v>14.7</v>
      </c>
      <c r="DX38" s="654"/>
      <c r="DY38" s="654"/>
      <c r="DZ38" s="654"/>
      <c r="EA38" s="654"/>
      <c r="EB38" s="654"/>
      <c r="EC38" s="655"/>
    </row>
    <row r="39" spans="2:133" ht="11.25" customHeight="1">
      <c r="B39" s="620" t="s">
        <v>341</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342</v>
      </c>
      <c r="AR39" s="687"/>
      <c r="AS39" s="687"/>
      <c r="AT39" s="687"/>
      <c r="AU39" s="687"/>
      <c r="AV39" s="687"/>
      <c r="AW39" s="687"/>
      <c r="AX39" s="687"/>
      <c r="AY39" s="688"/>
      <c r="AZ39" s="623" t="s">
        <v>131</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4529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1201957</v>
      </c>
      <c r="CS39" s="656"/>
      <c r="CT39" s="656"/>
      <c r="CU39" s="656"/>
      <c r="CV39" s="656"/>
      <c r="CW39" s="656"/>
      <c r="CX39" s="656"/>
      <c r="CY39" s="657"/>
      <c r="CZ39" s="628">
        <v>8.9</v>
      </c>
      <c r="DA39" s="654"/>
      <c r="DB39" s="654"/>
      <c r="DC39" s="658"/>
      <c r="DD39" s="632">
        <v>787999</v>
      </c>
      <c r="DE39" s="656"/>
      <c r="DF39" s="656"/>
      <c r="DG39" s="656"/>
      <c r="DH39" s="656"/>
      <c r="DI39" s="656"/>
      <c r="DJ39" s="656"/>
      <c r="DK39" s="657"/>
      <c r="DL39" s="632" t="s">
        <v>131</v>
      </c>
      <c r="DM39" s="656"/>
      <c r="DN39" s="656"/>
      <c r="DO39" s="656"/>
      <c r="DP39" s="656"/>
      <c r="DQ39" s="656"/>
      <c r="DR39" s="656"/>
      <c r="DS39" s="656"/>
      <c r="DT39" s="656"/>
      <c r="DU39" s="656"/>
      <c r="DV39" s="657"/>
      <c r="DW39" s="628" t="s">
        <v>256</v>
      </c>
      <c r="DX39" s="654"/>
      <c r="DY39" s="654"/>
      <c r="DZ39" s="654"/>
      <c r="EA39" s="654"/>
      <c r="EB39" s="654"/>
      <c r="EC39" s="655"/>
    </row>
    <row r="40" spans="2:133" ht="11.25" customHeight="1">
      <c r="B40" s="620" t="s">
        <v>345</v>
      </c>
      <c r="C40" s="621"/>
      <c r="D40" s="621"/>
      <c r="E40" s="621"/>
      <c r="F40" s="621"/>
      <c r="G40" s="621"/>
      <c r="H40" s="621"/>
      <c r="I40" s="621"/>
      <c r="J40" s="621"/>
      <c r="K40" s="621"/>
      <c r="L40" s="621"/>
      <c r="M40" s="621"/>
      <c r="N40" s="621"/>
      <c r="O40" s="621"/>
      <c r="P40" s="621"/>
      <c r="Q40" s="622"/>
      <c r="R40" s="623">
        <v>80134</v>
      </c>
      <c r="S40" s="624"/>
      <c r="T40" s="624"/>
      <c r="U40" s="624"/>
      <c r="V40" s="624"/>
      <c r="W40" s="624"/>
      <c r="X40" s="624"/>
      <c r="Y40" s="625"/>
      <c r="Z40" s="626">
        <v>0.6</v>
      </c>
      <c r="AA40" s="626"/>
      <c r="AB40" s="626"/>
      <c r="AC40" s="626"/>
      <c r="AD40" s="627" t="s">
        <v>131</v>
      </c>
      <c r="AE40" s="627"/>
      <c r="AF40" s="627"/>
      <c r="AG40" s="627"/>
      <c r="AH40" s="627"/>
      <c r="AI40" s="627"/>
      <c r="AJ40" s="627"/>
      <c r="AK40" s="627"/>
      <c r="AL40" s="628" t="s">
        <v>131</v>
      </c>
      <c r="AM40" s="629"/>
      <c r="AN40" s="629"/>
      <c r="AO40" s="630"/>
      <c r="AQ40" s="686" t="s">
        <v>346</v>
      </c>
      <c r="AR40" s="687"/>
      <c r="AS40" s="687"/>
      <c r="AT40" s="687"/>
      <c r="AU40" s="687"/>
      <c r="AV40" s="687"/>
      <c r="AW40" s="687"/>
      <c r="AX40" s="687"/>
      <c r="AY40" s="688"/>
      <c r="AZ40" s="623" t="s">
        <v>131</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80</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96000</v>
      </c>
      <c r="CS40" s="624"/>
      <c r="CT40" s="624"/>
      <c r="CU40" s="624"/>
      <c r="CV40" s="624"/>
      <c r="CW40" s="624"/>
      <c r="CX40" s="624"/>
      <c r="CY40" s="625"/>
      <c r="CZ40" s="628">
        <v>0.7</v>
      </c>
      <c r="DA40" s="654"/>
      <c r="DB40" s="654"/>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4"/>
      <c r="DY40" s="654"/>
      <c r="DZ40" s="654"/>
      <c r="EA40" s="654"/>
      <c r="EB40" s="654"/>
      <c r="EC40" s="655"/>
    </row>
    <row r="41" spans="2:133" ht="11.25" customHeight="1">
      <c r="B41" s="644" t="s">
        <v>350</v>
      </c>
      <c r="C41" s="645"/>
      <c r="D41" s="645"/>
      <c r="E41" s="645"/>
      <c r="F41" s="645"/>
      <c r="G41" s="645"/>
      <c r="H41" s="645"/>
      <c r="I41" s="645"/>
      <c r="J41" s="645"/>
      <c r="K41" s="645"/>
      <c r="L41" s="645"/>
      <c r="M41" s="645"/>
      <c r="N41" s="645"/>
      <c r="O41" s="645"/>
      <c r="P41" s="645"/>
      <c r="Q41" s="646"/>
      <c r="R41" s="695">
        <v>14060930</v>
      </c>
      <c r="S41" s="696"/>
      <c r="T41" s="696"/>
      <c r="U41" s="696"/>
      <c r="V41" s="696"/>
      <c r="W41" s="696"/>
      <c r="X41" s="696"/>
      <c r="Y41" s="700"/>
      <c r="Z41" s="701">
        <v>100</v>
      </c>
      <c r="AA41" s="701"/>
      <c r="AB41" s="701"/>
      <c r="AC41" s="701"/>
      <c r="AD41" s="702">
        <v>6566725</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272434</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256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256</v>
      </c>
      <c r="CS41" s="656"/>
      <c r="CT41" s="656"/>
      <c r="CU41" s="656"/>
      <c r="CV41" s="656"/>
      <c r="CW41" s="656"/>
      <c r="CX41" s="656"/>
      <c r="CY41" s="657"/>
      <c r="CZ41" s="628" t="s">
        <v>131</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354</v>
      </c>
      <c r="AR42" s="693"/>
      <c r="AS42" s="693"/>
      <c r="AT42" s="693"/>
      <c r="AU42" s="693"/>
      <c r="AV42" s="693"/>
      <c r="AW42" s="693"/>
      <c r="AX42" s="693"/>
      <c r="AY42" s="694"/>
      <c r="AZ42" s="695">
        <v>1035571</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485</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1697080</v>
      </c>
      <c r="CS42" s="656"/>
      <c r="CT42" s="656"/>
      <c r="CU42" s="656"/>
      <c r="CV42" s="656"/>
      <c r="CW42" s="656"/>
      <c r="CX42" s="656"/>
      <c r="CY42" s="657"/>
      <c r="CZ42" s="628">
        <v>12.5</v>
      </c>
      <c r="DA42" s="654"/>
      <c r="DB42" s="654"/>
      <c r="DC42" s="658"/>
      <c r="DD42" s="632">
        <v>374116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357</v>
      </c>
      <c r="CD43" s="620" t="s">
        <v>358</v>
      </c>
      <c r="CE43" s="621"/>
      <c r="CF43" s="621"/>
      <c r="CG43" s="621"/>
      <c r="CH43" s="621"/>
      <c r="CI43" s="621"/>
      <c r="CJ43" s="621"/>
      <c r="CK43" s="621"/>
      <c r="CL43" s="621"/>
      <c r="CM43" s="621"/>
      <c r="CN43" s="621"/>
      <c r="CO43" s="621"/>
      <c r="CP43" s="621"/>
      <c r="CQ43" s="622"/>
      <c r="CR43" s="623">
        <v>140217</v>
      </c>
      <c r="CS43" s="656"/>
      <c r="CT43" s="656"/>
      <c r="CU43" s="656"/>
      <c r="CV43" s="656"/>
      <c r="CW43" s="656"/>
      <c r="CX43" s="656"/>
      <c r="CY43" s="657"/>
      <c r="CZ43" s="628">
        <v>1</v>
      </c>
      <c r="DA43" s="654"/>
      <c r="DB43" s="654"/>
      <c r="DC43" s="658"/>
      <c r="DD43" s="632">
        <v>140217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1609205</v>
      </c>
      <c r="CS44" s="624"/>
      <c r="CT44" s="624"/>
      <c r="CU44" s="624"/>
      <c r="CV44" s="624"/>
      <c r="CW44" s="624"/>
      <c r="CX44" s="624"/>
      <c r="CY44" s="625"/>
      <c r="CZ44" s="628">
        <v>11.9</v>
      </c>
      <c r="DA44" s="629"/>
      <c r="DB44" s="629"/>
      <c r="DC44" s="635"/>
      <c r="DD44" s="632">
        <v>356022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939980</v>
      </c>
      <c r="CS45" s="656"/>
      <c r="CT45" s="656"/>
      <c r="CU45" s="656"/>
      <c r="CV45" s="656"/>
      <c r="CW45" s="656"/>
      <c r="CX45" s="656"/>
      <c r="CY45" s="657"/>
      <c r="CZ45" s="628">
        <v>6.9</v>
      </c>
      <c r="DA45" s="654"/>
      <c r="DB45" s="654"/>
      <c r="DC45" s="658"/>
      <c r="DD45" s="632">
        <v>77408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363</v>
      </c>
      <c r="CG46" s="621"/>
      <c r="CH46" s="621"/>
      <c r="CI46" s="621"/>
      <c r="CJ46" s="621"/>
      <c r="CK46" s="621"/>
      <c r="CL46" s="621"/>
      <c r="CM46" s="621"/>
      <c r="CN46" s="621"/>
      <c r="CO46" s="621"/>
      <c r="CP46" s="621"/>
      <c r="CQ46" s="622"/>
      <c r="CR46" s="623">
        <v>599214</v>
      </c>
      <c r="CS46" s="624"/>
      <c r="CT46" s="624"/>
      <c r="CU46" s="624"/>
      <c r="CV46" s="624"/>
      <c r="CW46" s="624"/>
      <c r="CX46" s="624"/>
      <c r="CY46" s="625"/>
      <c r="CZ46" s="628">
        <v>4.4000000000000004</v>
      </c>
      <c r="DA46" s="629"/>
      <c r="DB46" s="629"/>
      <c r="DC46" s="635"/>
      <c r="DD46" s="632">
        <v>267103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364</v>
      </c>
      <c r="CG47" s="621"/>
      <c r="CH47" s="621"/>
      <c r="CI47" s="621"/>
      <c r="CJ47" s="621"/>
      <c r="CK47" s="621"/>
      <c r="CL47" s="621"/>
      <c r="CM47" s="621"/>
      <c r="CN47" s="621"/>
      <c r="CO47" s="621"/>
      <c r="CP47" s="621"/>
      <c r="CQ47" s="622"/>
      <c r="CR47" s="623">
        <v>87875</v>
      </c>
      <c r="CS47" s="656"/>
      <c r="CT47" s="656"/>
      <c r="CU47" s="656"/>
      <c r="CV47" s="656"/>
      <c r="CW47" s="656"/>
      <c r="CX47" s="656"/>
      <c r="CY47" s="657"/>
      <c r="CZ47" s="628">
        <v>0.6</v>
      </c>
      <c r="DA47" s="654"/>
      <c r="DB47" s="654"/>
      <c r="DC47" s="658"/>
      <c r="DD47" s="632">
        <v>18094</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365</v>
      </c>
      <c r="CG48" s="621"/>
      <c r="CH48" s="621"/>
      <c r="CI48" s="621"/>
      <c r="CJ48" s="621"/>
      <c r="CK48" s="621"/>
      <c r="CL48" s="621"/>
      <c r="CM48" s="621"/>
      <c r="CN48" s="621"/>
      <c r="CO48" s="621"/>
      <c r="CP48" s="621"/>
      <c r="CQ48" s="622"/>
      <c r="CR48" s="623" t="s">
        <v>256</v>
      </c>
      <c r="CS48" s="624"/>
      <c r="CT48" s="624"/>
      <c r="CU48" s="624"/>
      <c r="CV48" s="624"/>
      <c r="CW48" s="624"/>
      <c r="CX48" s="624"/>
      <c r="CY48" s="625"/>
      <c r="CZ48" s="628" t="s">
        <v>131</v>
      </c>
      <c r="DA48" s="629"/>
      <c r="DB48" s="629"/>
      <c r="DC48" s="635"/>
      <c r="DD48" s="632" t="s">
        <v>256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366</v>
      </c>
      <c r="CE49" s="645"/>
      <c r="CF49" s="645"/>
      <c r="CG49" s="645"/>
      <c r="CH49" s="645"/>
      <c r="CI49" s="645"/>
      <c r="CJ49" s="645"/>
      <c r="CK49" s="645"/>
      <c r="CL49" s="645"/>
      <c r="CM49" s="645"/>
      <c r="CN49" s="645"/>
      <c r="CO49" s="645"/>
      <c r="CP49" s="645"/>
      <c r="CQ49" s="646"/>
      <c r="CR49" s="695">
        <v>13526604</v>
      </c>
      <c r="CS49" s="682"/>
      <c r="CT49" s="682"/>
      <c r="CU49" s="682"/>
      <c r="CV49" s="682"/>
      <c r="CW49" s="682"/>
      <c r="CX49" s="682"/>
      <c r="CY49" s="711"/>
      <c r="CZ49" s="703">
        <v>100</v>
      </c>
      <c r="DA49" s="712"/>
      <c r="DB49" s="712"/>
      <c r="DC49" s="713"/>
      <c r="DD49" s="714">
        <v>8550691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Q+vjB5IsQUwCa/CUEC+0Qk8WUeduuidD3K/1Ewh+wRBtR8/+zctOAX9gCc2kYmg9P3cU/vcJNkNy6ZyDhaPA==" saltValue="XnijVGYtA1yROPpn2LS4K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389</v>
      </c>
      <c r="C7" s="750"/>
      <c r="D7" s="750"/>
      <c r="E7" s="750"/>
      <c r="F7" s="750"/>
      <c r="G7" s="750"/>
      <c r="H7" s="750"/>
      <c r="I7" s="750"/>
      <c r="J7" s="750"/>
      <c r="K7" s="750"/>
      <c r="L7" s="750"/>
      <c r="M7" s="750"/>
      <c r="N7" s="750"/>
      <c r="O7" s="750"/>
      <c r="P7" s="751"/>
      <c r="Q7" s="752">
        <v>14061</v>
      </c>
      <c r="R7" s="753"/>
      <c r="S7" s="753"/>
      <c r="T7" s="753"/>
      <c r="U7" s="753"/>
      <c r="V7" s="753">
        <v>13527</v>
      </c>
      <c r="W7" s="753"/>
      <c r="X7" s="753"/>
      <c r="Y7" s="753"/>
      <c r="Z7" s="753"/>
      <c r="AA7" s="753">
        <v>534</v>
      </c>
      <c r="AB7" s="753"/>
      <c r="AC7" s="753"/>
      <c r="AD7" s="753"/>
      <c r="AE7" s="754"/>
      <c r="AF7" s="755">
        <v>531</v>
      </c>
      <c r="AG7" s="756"/>
      <c r="AH7" s="756"/>
      <c r="AI7" s="756"/>
      <c r="AJ7" s="757"/>
      <c r="AK7" s="758">
        <v>650</v>
      </c>
      <c r="AL7" s="759"/>
      <c r="AM7" s="759"/>
      <c r="AN7" s="759"/>
      <c r="AO7" s="759"/>
      <c r="AP7" s="759">
        <v>11652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2</v>
      </c>
      <c r="CI7" s="744"/>
      <c r="CJ7" s="744"/>
      <c r="CK7" s="744"/>
      <c r="CL7" s="745"/>
      <c r="CM7" s="743">
        <v>34</v>
      </c>
      <c r="CN7" s="744"/>
      <c r="CO7" s="744"/>
      <c r="CP7" s="744"/>
      <c r="CQ7" s="745"/>
      <c r="CR7" s="743">
        <v>10</v>
      </c>
      <c r="CS7" s="744"/>
      <c r="CT7" s="744"/>
      <c r="CU7" s="744"/>
      <c r="CV7" s="745"/>
      <c r="CW7" s="743" t="s">
        <v>512</v>
      </c>
      <c r="CX7" s="744"/>
      <c r="CY7" s="744"/>
      <c r="CZ7" s="744"/>
      <c r="DA7" s="745"/>
      <c r="DB7" s="743" t="s">
        <v>512</v>
      </c>
      <c r="DC7" s="744"/>
      <c r="DD7" s="744"/>
      <c r="DE7" s="744"/>
      <c r="DF7" s="745"/>
      <c r="DG7" s="743" t="s">
        <v>512</v>
      </c>
      <c r="DH7" s="744"/>
      <c r="DI7" s="744"/>
      <c r="DJ7" s="744"/>
      <c r="DK7" s="745"/>
      <c r="DL7" s="743" t="s">
        <v>512</v>
      </c>
      <c r="DM7" s="744"/>
      <c r="DN7" s="744"/>
      <c r="DO7" s="744"/>
      <c r="DP7" s="745"/>
      <c r="DQ7" s="743" t="s">
        <v>512</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90</v>
      </c>
      <c r="CI8" s="777"/>
      <c r="CJ8" s="777"/>
      <c r="CK8" s="777"/>
      <c r="CL8" s="778"/>
      <c r="CM8" s="776">
        <v>1214</v>
      </c>
      <c r="CN8" s="777"/>
      <c r="CO8" s="777"/>
      <c r="CP8" s="777"/>
      <c r="CQ8" s="778"/>
      <c r="CR8" s="776">
        <v>168</v>
      </c>
      <c r="CS8" s="777"/>
      <c r="CT8" s="777"/>
      <c r="CU8" s="777"/>
      <c r="CV8" s="778"/>
      <c r="CW8" s="776" t="s">
        <v>512</v>
      </c>
      <c r="CX8" s="777"/>
      <c r="CY8" s="777"/>
      <c r="CZ8" s="777"/>
      <c r="DA8" s="778"/>
      <c r="DB8" s="776" t="s">
        <v>512</v>
      </c>
      <c r="DC8" s="777"/>
      <c r="DD8" s="777"/>
      <c r="DE8" s="777"/>
      <c r="DF8" s="778"/>
      <c r="DG8" s="776" t="s">
        <v>512</v>
      </c>
      <c r="DH8" s="777"/>
      <c r="DI8" s="777"/>
      <c r="DJ8" s="777"/>
      <c r="DK8" s="778"/>
      <c r="DL8" s="776" t="s">
        <v>512</v>
      </c>
      <c r="DM8" s="777"/>
      <c r="DN8" s="777"/>
      <c r="DO8" s="777"/>
      <c r="DP8" s="778"/>
      <c r="DQ8" s="776" t="s">
        <v>512</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0</v>
      </c>
      <c r="CI9" s="777"/>
      <c r="CJ9" s="777"/>
      <c r="CK9" s="777"/>
      <c r="CL9" s="778"/>
      <c r="CM9" s="776">
        <v>152</v>
      </c>
      <c r="CN9" s="777"/>
      <c r="CO9" s="777"/>
      <c r="CP9" s="777"/>
      <c r="CQ9" s="778"/>
      <c r="CR9" s="776">
        <v>1</v>
      </c>
      <c r="CS9" s="777"/>
      <c r="CT9" s="777"/>
      <c r="CU9" s="777"/>
      <c r="CV9" s="778"/>
      <c r="CW9" s="776" t="s">
        <v>512</v>
      </c>
      <c r="CX9" s="777"/>
      <c r="CY9" s="777"/>
      <c r="CZ9" s="777"/>
      <c r="DA9" s="778"/>
      <c r="DB9" s="776" t="s">
        <v>512</v>
      </c>
      <c r="DC9" s="777"/>
      <c r="DD9" s="777"/>
      <c r="DE9" s="777"/>
      <c r="DF9" s="778"/>
      <c r="DG9" s="776" t="s">
        <v>512</v>
      </c>
      <c r="DH9" s="777"/>
      <c r="DI9" s="777"/>
      <c r="DJ9" s="777"/>
      <c r="DK9" s="778"/>
      <c r="DL9" s="776" t="s">
        <v>512</v>
      </c>
      <c r="DM9" s="777"/>
      <c r="DN9" s="777"/>
      <c r="DO9" s="777"/>
      <c r="DP9" s="778"/>
      <c r="DQ9" s="776" t="s">
        <v>512</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-9</v>
      </c>
      <c r="CI10" s="777"/>
      <c r="CJ10" s="777"/>
      <c r="CK10" s="777"/>
      <c r="CL10" s="778"/>
      <c r="CM10" s="776">
        <v>-6</v>
      </c>
      <c r="CN10" s="777"/>
      <c r="CO10" s="777"/>
      <c r="CP10" s="777"/>
      <c r="CQ10" s="778"/>
      <c r="CR10" s="776">
        <v>3</v>
      </c>
      <c r="CS10" s="777"/>
      <c r="CT10" s="777"/>
      <c r="CU10" s="777"/>
      <c r="CV10" s="778"/>
      <c r="CW10" s="776" t="s">
        <v>592</v>
      </c>
      <c r="CX10" s="777"/>
      <c r="CY10" s="777"/>
      <c r="CZ10" s="777"/>
      <c r="DA10" s="778"/>
      <c r="DB10" s="776" t="s">
        <v>512</v>
      </c>
      <c r="DC10" s="777"/>
      <c r="DD10" s="777"/>
      <c r="DE10" s="777"/>
      <c r="DF10" s="778"/>
      <c r="DG10" s="776" t="s">
        <v>512</v>
      </c>
      <c r="DH10" s="777"/>
      <c r="DI10" s="777"/>
      <c r="DJ10" s="777"/>
      <c r="DK10" s="778"/>
      <c r="DL10" s="776" t="s">
        <v>512</v>
      </c>
      <c r="DM10" s="777"/>
      <c r="DN10" s="777"/>
      <c r="DO10" s="777"/>
      <c r="DP10" s="778"/>
      <c r="DQ10" s="776" t="s">
        <v>512</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391</v>
      </c>
      <c r="B23" s="789" t="s">
        <v>392</v>
      </c>
      <c r="C23" s="790"/>
      <c r="D23" s="790"/>
      <c r="E23" s="790"/>
      <c r="F23" s="790"/>
      <c r="G23" s="790"/>
      <c r="H23" s="790"/>
      <c r="I23" s="790"/>
      <c r="J23" s="790"/>
      <c r="K23" s="790"/>
      <c r="L23" s="790"/>
      <c r="M23" s="790"/>
      <c r="N23" s="790"/>
      <c r="O23" s="790"/>
      <c r="P23" s="791"/>
      <c r="Q23" s="792">
        <v>14061</v>
      </c>
      <c r="R23" s="793"/>
      <c r="S23" s="793"/>
      <c r="T23" s="793"/>
      <c r="U23" s="793"/>
      <c r="V23" s="793">
        <v>13527</v>
      </c>
      <c r="W23" s="793"/>
      <c r="X23" s="793"/>
      <c r="Y23" s="793"/>
      <c r="Z23" s="793"/>
      <c r="AA23" s="793">
        <v>534</v>
      </c>
      <c r="AB23" s="793"/>
      <c r="AC23" s="793"/>
      <c r="AD23" s="793"/>
      <c r="AE23" s="794"/>
      <c r="AF23" s="795">
        <v>531</v>
      </c>
      <c r="AG23" s="793"/>
      <c r="AH23" s="793"/>
      <c r="AI23" s="793"/>
      <c r="AJ23" s="796"/>
      <c r="AK23" s="797"/>
      <c r="AL23" s="798"/>
      <c r="AM23" s="798"/>
      <c r="AN23" s="798"/>
      <c r="AO23" s="798"/>
      <c r="AP23" s="793">
        <v>11652</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403</v>
      </c>
      <c r="C28" s="750"/>
      <c r="D28" s="750"/>
      <c r="E28" s="750"/>
      <c r="F28" s="750"/>
      <c r="G28" s="750"/>
      <c r="H28" s="750"/>
      <c r="I28" s="750"/>
      <c r="J28" s="750"/>
      <c r="K28" s="750"/>
      <c r="L28" s="750"/>
      <c r="M28" s="750"/>
      <c r="N28" s="750"/>
      <c r="O28" s="750"/>
      <c r="P28" s="751"/>
      <c r="Q28" s="822">
        <v>2972</v>
      </c>
      <c r="R28" s="823"/>
      <c r="S28" s="823"/>
      <c r="T28" s="823"/>
      <c r="U28" s="823"/>
      <c r="V28" s="823">
        <v>2947</v>
      </c>
      <c r="W28" s="823"/>
      <c r="X28" s="823"/>
      <c r="Y28" s="823"/>
      <c r="Z28" s="823"/>
      <c r="AA28" s="823">
        <v>26</v>
      </c>
      <c r="AB28" s="823"/>
      <c r="AC28" s="823"/>
      <c r="AD28" s="823"/>
      <c r="AE28" s="824"/>
      <c r="AF28" s="825">
        <v>26</v>
      </c>
      <c r="AG28" s="823"/>
      <c r="AH28" s="823"/>
      <c r="AI28" s="823"/>
      <c r="AJ28" s="826"/>
      <c r="AK28" s="827">
        <v>268</v>
      </c>
      <c r="AL28" s="828"/>
      <c r="AM28" s="828"/>
      <c r="AN28" s="828"/>
      <c r="AO28" s="828"/>
      <c r="AP28" s="828" t="s">
        <v>577</v>
      </c>
      <c r="AQ28" s="828"/>
      <c r="AR28" s="828"/>
      <c r="AS28" s="828"/>
      <c r="AT28" s="828"/>
      <c r="AU28" s="828" t="s">
        <v>577</v>
      </c>
      <c r="AV28" s="828"/>
      <c r="AW28" s="828"/>
      <c r="AX28" s="828"/>
      <c r="AY28" s="828"/>
      <c r="AZ28" s="829" t="s">
        <v>577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404</v>
      </c>
      <c r="C29" s="781"/>
      <c r="D29" s="781"/>
      <c r="E29" s="781"/>
      <c r="F29" s="781"/>
      <c r="G29" s="781"/>
      <c r="H29" s="781"/>
      <c r="I29" s="781"/>
      <c r="J29" s="781"/>
      <c r="K29" s="781"/>
      <c r="L29" s="781"/>
      <c r="M29" s="781"/>
      <c r="N29" s="781"/>
      <c r="O29" s="781"/>
      <c r="P29" s="782"/>
      <c r="Q29" s="783">
        <v>17</v>
      </c>
      <c r="R29" s="784"/>
      <c r="S29" s="784"/>
      <c r="T29" s="784"/>
      <c r="U29" s="784"/>
      <c r="V29" s="784">
        <v>17</v>
      </c>
      <c r="W29" s="784"/>
      <c r="X29" s="784"/>
      <c r="Y29" s="784"/>
      <c r="Z29" s="784"/>
      <c r="AA29" s="784">
        <v>0</v>
      </c>
      <c r="AB29" s="784"/>
      <c r="AC29" s="784"/>
      <c r="AD29" s="784"/>
      <c r="AE29" s="785"/>
      <c r="AF29" s="786">
        <v>0</v>
      </c>
      <c r="AG29" s="787"/>
      <c r="AH29" s="787"/>
      <c r="AI29" s="787"/>
      <c r="AJ29" s="788"/>
      <c r="AK29" s="834">
        <v>7</v>
      </c>
      <c r="AL29" s="830"/>
      <c r="AM29" s="830"/>
      <c r="AN29" s="830"/>
      <c r="AO29" s="830"/>
      <c r="AP29" s="830">
        <v>2</v>
      </c>
      <c r="AQ29" s="830"/>
      <c r="AR29" s="830"/>
      <c r="AS29" s="830"/>
      <c r="AT29" s="830"/>
      <c r="AU29" s="830" t="s">
        <v>577</v>
      </c>
      <c r="AV29" s="830"/>
      <c r="AW29" s="830"/>
      <c r="AX29" s="830"/>
      <c r="AY29" s="830"/>
      <c r="AZ29" s="831" t="s">
        <v>577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405</v>
      </c>
      <c r="C30" s="781"/>
      <c r="D30" s="781"/>
      <c r="E30" s="781"/>
      <c r="F30" s="781"/>
      <c r="G30" s="781"/>
      <c r="H30" s="781"/>
      <c r="I30" s="781"/>
      <c r="J30" s="781"/>
      <c r="K30" s="781"/>
      <c r="L30" s="781"/>
      <c r="M30" s="781"/>
      <c r="N30" s="781"/>
      <c r="O30" s="781"/>
      <c r="P30" s="782"/>
      <c r="Q30" s="783">
        <v>3309</v>
      </c>
      <c r="R30" s="784"/>
      <c r="S30" s="784"/>
      <c r="T30" s="784"/>
      <c r="U30" s="784"/>
      <c r="V30" s="784">
        <v>3151</v>
      </c>
      <c r="W30" s="784"/>
      <c r="X30" s="784"/>
      <c r="Y30" s="784"/>
      <c r="Z30" s="784"/>
      <c r="AA30" s="784">
        <v>158</v>
      </c>
      <c r="AB30" s="784"/>
      <c r="AC30" s="784"/>
      <c r="AD30" s="784"/>
      <c r="AE30" s="785"/>
      <c r="AF30" s="786">
        <v>158</v>
      </c>
      <c r="AG30" s="787"/>
      <c r="AH30" s="787"/>
      <c r="AI30" s="787"/>
      <c r="AJ30" s="788"/>
      <c r="AK30" s="834">
        <v>518</v>
      </c>
      <c r="AL30" s="830"/>
      <c r="AM30" s="830"/>
      <c r="AN30" s="830"/>
      <c r="AO30" s="830"/>
      <c r="AP30" s="830" t="s">
        <v>577</v>
      </c>
      <c r="AQ30" s="830"/>
      <c r="AR30" s="830"/>
      <c r="AS30" s="830"/>
      <c r="AT30" s="830"/>
      <c r="AU30" s="830" t="s">
        <v>577</v>
      </c>
      <c r="AV30" s="830"/>
      <c r="AW30" s="830"/>
      <c r="AX30" s="830"/>
      <c r="AY30" s="830"/>
      <c r="AZ30" s="831" t="s">
        <v>577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406</v>
      </c>
      <c r="C31" s="781"/>
      <c r="D31" s="781"/>
      <c r="E31" s="781"/>
      <c r="F31" s="781"/>
      <c r="G31" s="781"/>
      <c r="H31" s="781"/>
      <c r="I31" s="781"/>
      <c r="J31" s="781"/>
      <c r="K31" s="781"/>
      <c r="L31" s="781"/>
      <c r="M31" s="781"/>
      <c r="N31" s="781"/>
      <c r="O31" s="781"/>
      <c r="P31" s="782"/>
      <c r="Q31" s="783">
        <v>397</v>
      </c>
      <c r="R31" s="784"/>
      <c r="S31" s="784"/>
      <c r="T31" s="784"/>
      <c r="U31" s="784"/>
      <c r="V31" s="784">
        <v>397</v>
      </c>
      <c r="W31" s="784"/>
      <c r="X31" s="784"/>
      <c r="Y31" s="784"/>
      <c r="Z31" s="784"/>
      <c r="AA31" s="784">
        <v>3</v>
      </c>
      <c r="AB31" s="784"/>
      <c r="AC31" s="784"/>
      <c r="AD31" s="784"/>
      <c r="AE31" s="785"/>
      <c r="AF31" s="786">
        <v>0</v>
      </c>
      <c r="AG31" s="787"/>
      <c r="AH31" s="787"/>
      <c r="AI31" s="787"/>
      <c r="AJ31" s="788"/>
      <c r="AK31" s="834">
        <v>144</v>
      </c>
      <c r="AL31" s="830"/>
      <c r="AM31" s="830"/>
      <c r="AN31" s="830"/>
      <c r="AO31" s="830"/>
      <c r="AP31" s="830" t="s">
        <v>577</v>
      </c>
      <c r="AQ31" s="830"/>
      <c r="AR31" s="830"/>
      <c r="AS31" s="830"/>
      <c r="AT31" s="830"/>
      <c r="AU31" s="830" t="s">
        <v>577</v>
      </c>
      <c r="AV31" s="830"/>
      <c r="AW31" s="830"/>
      <c r="AX31" s="830"/>
      <c r="AY31" s="830"/>
      <c r="AZ31" s="831" t="s">
        <v>577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407</v>
      </c>
      <c r="C32" s="781"/>
      <c r="D32" s="781"/>
      <c r="E32" s="781"/>
      <c r="F32" s="781"/>
      <c r="G32" s="781"/>
      <c r="H32" s="781"/>
      <c r="I32" s="781"/>
      <c r="J32" s="781"/>
      <c r="K32" s="781"/>
      <c r="L32" s="781"/>
      <c r="M32" s="781"/>
      <c r="N32" s="781"/>
      <c r="O32" s="781"/>
      <c r="P32" s="782"/>
      <c r="Q32" s="783">
        <v>18</v>
      </c>
      <c r="R32" s="784"/>
      <c r="S32" s="784"/>
      <c r="T32" s="784"/>
      <c r="U32" s="784"/>
      <c r="V32" s="784">
        <v>16</v>
      </c>
      <c r="W32" s="784"/>
      <c r="X32" s="784"/>
      <c r="Y32" s="784"/>
      <c r="Z32" s="784"/>
      <c r="AA32" s="784">
        <v>2</v>
      </c>
      <c r="AB32" s="784"/>
      <c r="AC32" s="784"/>
      <c r="AD32" s="784"/>
      <c r="AE32" s="785"/>
      <c r="AF32" s="786">
        <v>2</v>
      </c>
      <c r="AG32" s="787"/>
      <c r="AH32" s="787"/>
      <c r="AI32" s="787"/>
      <c r="AJ32" s="788"/>
      <c r="AK32" s="834" t="s">
        <v>577</v>
      </c>
      <c r="AL32" s="830"/>
      <c r="AM32" s="830"/>
      <c r="AN32" s="830"/>
      <c r="AO32" s="830"/>
      <c r="AP32" s="830" t="s">
        <v>577</v>
      </c>
      <c r="AQ32" s="830"/>
      <c r="AR32" s="830"/>
      <c r="AS32" s="830"/>
      <c r="AT32" s="830"/>
      <c r="AU32" s="830" t="s">
        <v>577</v>
      </c>
      <c r="AV32" s="830"/>
      <c r="AW32" s="830"/>
      <c r="AX32" s="830"/>
      <c r="AY32" s="830"/>
      <c r="AZ32" s="831" t="s">
        <v>577</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408</v>
      </c>
      <c r="C33" s="781"/>
      <c r="D33" s="781"/>
      <c r="E33" s="781"/>
      <c r="F33" s="781"/>
      <c r="G33" s="781"/>
      <c r="H33" s="781"/>
      <c r="I33" s="781"/>
      <c r="J33" s="781"/>
      <c r="K33" s="781"/>
      <c r="L33" s="781"/>
      <c r="M33" s="781"/>
      <c r="N33" s="781"/>
      <c r="O33" s="781"/>
      <c r="P33" s="782"/>
      <c r="Q33" s="783">
        <v>7</v>
      </c>
      <c r="R33" s="784"/>
      <c r="S33" s="784"/>
      <c r="T33" s="784"/>
      <c r="U33" s="784"/>
      <c r="V33" s="784">
        <v>5</v>
      </c>
      <c r="W33" s="784"/>
      <c r="X33" s="784"/>
      <c r="Y33" s="784"/>
      <c r="Z33" s="784"/>
      <c r="AA33" s="784">
        <v>2</v>
      </c>
      <c r="AB33" s="784"/>
      <c r="AC33" s="784"/>
      <c r="AD33" s="784"/>
      <c r="AE33" s="785"/>
      <c r="AF33" s="786">
        <v>2</v>
      </c>
      <c r="AG33" s="787"/>
      <c r="AH33" s="787"/>
      <c r="AI33" s="787"/>
      <c r="AJ33" s="788"/>
      <c r="AK33" s="834">
        <v>3</v>
      </c>
      <c r="AL33" s="830"/>
      <c r="AM33" s="830"/>
      <c r="AN33" s="830"/>
      <c r="AO33" s="830"/>
      <c r="AP33" s="830" t="s">
        <v>577</v>
      </c>
      <c r="AQ33" s="830"/>
      <c r="AR33" s="830"/>
      <c r="AS33" s="830"/>
      <c r="AT33" s="830"/>
      <c r="AU33" s="830" t="s">
        <v>577</v>
      </c>
      <c r="AV33" s="830"/>
      <c r="AW33" s="830"/>
      <c r="AX33" s="830"/>
      <c r="AY33" s="830"/>
      <c r="AZ33" s="831" t="s">
        <v>577</v>
      </c>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409</v>
      </c>
      <c r="C34" s="781"/>
      <c r="D34" s="781"/>
      <c r="E34" s="781"/>
      <c r="F34" s="781"/>
      <c r="G34" s="781"/>
      <c r="H34" s="781"/>
      <c r="I34" s="781"/>
      <c r="J34" s="781"/>
      <c r="K34" s="781"/>
      <c r="L34" s="781"/>
      <c r="M34" s="781"/>
      <c r="N34" s="781"/>
      <c r="O34" s="781"/>
      <c r="P34" s="782"/>
      <c r="Q34" s="783">
        <v>569</v>
      </c>
      <c r="R34" s="784"/>
      <c r="S34" s="784"/>
      <c r="T34" s="784"/>
      <c r="U34" s="784"/>
      <c r="V34" s="784">
        <v>450</v>
      </c>
      <c r="W34" s="784"/>
      <c r="X34" s="784"/>
      <c r="Y34" s="784"/>
      <c r="Z34" s="784"/>
      <c r="AA34" s="784">
        <v>120</v>
      </c>
      <c r="AB34" s="784"/>
      <c r="AC34" s="784"/>
      <c r="AD34" s="784"/>
      <c r="AE34" s="785"/>
      <c r="AF34" s="786">
        <v>1162</v>
      </c>
      <c r="AG34" s="787"/>
      <c r="AH34" s="787"/>
      <c r="AI34" s="787"/>
      <c r="AJ34" s="788"/>
      <c r="AK34" s="834">
        <v>115</v>
      </c>
      <c r="AL34" s="830"/>
      <c r="AM34" s="830"/>
      <c r="AN34" s="830"/>
      <c r="AO34" s="830"/>
      <c r="AP34" s="830">
        <v>1867</v>
      </c>
      <c r="AQ34" s="830"/>
      <c r="AR34" s="830"/>
      <c r="AS34" s="830"/>
      <c r="AT34" s="830"/>
      <c r="AU34" s="830">
        <v>974</v>
      </c>
      <c r="AV34" s="830"/>
      <c r="AW34" s="830"/>
      <c r="AX34" s="830"/>
      <c r="AY34" s="830"/>
      <c r="AZ34" s="831" t="s">
        <v>592</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391</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1352</v>
      </c>
      <c r="AG63" s="844"/>
      <c r="AH63" s="844"/>
      <c r="AI63" s="844"/>
      <c r="AJ63" s="845"/>
      <c r="AK63" s="846"/>
      <c r="AL63" s="841"/>
      <c r="AM63" s="841"/>
      <c r="AN63" s="841"/>
      <c r="AO63" s="841"/>
      <c r="AP63" s="844">
        <v>1869</v>
      </c>
      <c r="AQ63" s="844"/>
      <c r="AR63" s="844"/>
      <c r="AS63" s="844"/>
      <c r="AT63" s="844"/>
      <c r="AU63" s="844">
        <v>974</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396</v>
      </c>
      <c r="W66" s="734"/>
      <c r="X66" s="734"/>
      <c r="Y66" s="734"/>
      <c r="Z66" s="735"/>
      <c r="AA66" s="733" t="s">
        <v>397</v>
      </c>
      <c r="AB66" s="734"/>
      <c r="AC66" s="734"/>
      <c r="AD66" s="734"/>
      <c r="AE66" s="735"/>
      <c r="AF66" s="854" t="s">
        <v>417</v>
      </c>
      <c r="AG66" s="815"/>
      <c r="AH66" s="815"/>
      <c r="AI66" s="815"/>
      <c r="AJ66" s="855"/>
      <c r="AK66" s="733" t="s">
        <v>399</v>
      </c>
      <c r="AL66" s="728"/>
      <c r="AM66" s="728"/>
      <c r="AN66" s="728"/>
      <c r="AO66" s="729"/>
      <c r="AP66" s="733" t="s">
        <v>418</v>
      </c>
      <c r="AQ66" s="734"/>
      <c r="AR66" s="734"/>
      <c r="AS66" s="734"/>
      <c r="AT66" s="735"/>
      <c r="AU66" s="733" t="s">
        <v>419</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583</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t="s">
        <v>592</v>
      </c>
      <c r="AQ68" s="866"/>
      <c r="AR68" s="866"/>
      <c r="AS68" s="866"/>
      <c r="AT68" s="866"/>
      <c r="AU68" s="866" t="s">
        <v>592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584</v>
      </c>
      <c r="C69" s="874"/>
      <c r="D69" s="874"/>
      <c r="E69" s="874"/>
      <c r="F69" s="874"/>
      <c r="G69" s="874"/>
      <c r="H69" s="874"/>
      <c r="I69" s="874"/>
      <c r="J69" s="874"/>
      <c r="K69" s="874"/>
      <c r="L69" s="874"/>
      <c r="M69" s="874"/>
      <c r="N69" s="874"/>
      <c r="O69" s="874"/>
      <c r="P69" s="875"/>
      <c r="Q69" s="876">
        <v>619</v>
      </c>
      <c r="R69" s="830"/>
      <c r="S69" s="830"/>
      <c r="T69" s="830"/>
      <c r="U69" s="830"/>
      <c r="V69" s="830">
        <v>606</v>
      </c>
      <c r="W69" s="830"/>
      <c r="X69" s="830"/>
      <c r="Y69" s="830"/>
      <c r="Z69" s="830"/>
      <c r="AA69" s="830">
        <v>12</v>
      </c>
      <c r="AB69" s="830"/>
      <c r="AC69" s="830"/>
      <c r="AD69" s="830"/>
      <c r="AE69" s="830"/>
      <c r="AF69" s="830">
        <v>5</v>
      </c>
      <c r="AG69" s="830"/>
      <c r="AH69" s="830"/>
      <c r="AI69" s="830"/>
      <c r="AJ69" s="830"/>
      <c r="AK69" s="830">
        <v>7</v>
      </c>
      <c r="AL69" s="830"/>
      <c r="AM69" s="830"/>
      <c r="AN69" s="830"/>
      <c r="AO69" s="830"/>
      <c r="AP69" s="830">
        <v>144</v>
      </c>
      <c r="AQ69" s="830"/>
      <c r="AR69" s="830"/>
      <c r="AS69" s="830"/>
      <c r="AT69" s="830"/>
      <c r="AU69" s="830">
        <v>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585</v>
      </c>
      <c r="C70" s="874"/>
      <c r="D70" s="874"/>
      <c r="E70" s="874"/>
      <c r="F70" s="874"/>
      <c r="G70" s="874"/>
      <c r="H70" s="874"/>
      <c r="I70" s="874"/>
      <c r="J70" s="874"/>
      <c r="K70" s="874"/>
      <c r="L70" s="874"/>
      <c r="M70" s="874"/>
      <c r="N70" s="874"/>
      <c r="O70" s="874"/>
      <c r="P70" s="875"/>
      <c r="Q70" s="876">
        <v>871</v>
      </c>
      <c r="R70" s="830"/>
      <c r="S70" s="830"/>
      <c r="T70" s="830"/>
      <c r="U70" s="830"/>
      <c r="V70" s="830">
        <v>834</v>
      </c>
      <c r="W70" s="830"/>
      <c r="X70" s="830"/>
      <c r="Y70" s="830"/>
      <c r="Z70" s="830"/>
      <c r="AA70" s="830">
        <v>37</v>
      </c>
      <c r="AB70" s="830"/>
      <c r="AC70" s="830"/>
      <c r="AD70" s="830"/>
      <c r="AE70" s="830"/>
      <c r="AF70" s="830">
        <v>37</v>
      </c>
      <c r="AG70" s="830"/>
      <c r="AH70" s="830"/>
      <c r="AI70" s="830"/>
      <c r="AJ70" s="830"/>
      <c r="AK70" s="830">
        <v>24</v>
      </c>
      <c r="AL70" s="830"/>
      <c r="AM70" s="830"/>
      <c r="AN70" s="830"/>
      <c r="AO70" s="830"/>
      <c r="AP70" s="830">
        <v>2</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586</v>
      </c>
      <c r="C71" s="874"/>
      <c r="D71" s="874"/>
      <c r="E71" s="874"/>
      <c r="F71" s="874"/>
      <c r="G71" s="874"/>
      <c r="H71" s="874"/>
      <c r="I71" s="874"/>
      <c r="J71" s="874"/>
      <c r="K71" s="874"/>
      <c r="L71" s="874"/>
      <c r="M71" s="874"/>
      <c r="N71" s="874"/>
      <c r="O71" s="874"/>
      <c r="P71" s="875"/>
      <c r="Q71" s="876">
        <v>84</v>
      </c>
      <c r="R71" s="830"/>
      <c r="S71" s="830"/>
      <c r="T71" s="830"/>
      <c r="U71" s="830"/>
      <c r="V71" s="830">
        <v>79</v>
      </c>
      <c r="W71" s="830"/>
      <c r="X71" s="830"/>
      <c r="Y71" s="830"/>
      <c r="Z71" s="830"/>
      <c r="AA71" s="830">
        <v>5</v>
      </c>
      <c r="AB71" s="830"/>
      <c r="AC71" s="830"/>
      <c r="AD71" s="830"/>
      <c r="AE71" s="830"/>
      <c r="AF71" s="830">
        <v>5</v>
      </c>
      <c r="AG71" s="830"/>
      <c r="AH71" s="830"/>
      <c r="AI71" s="830"/>
      <c r="AJ71" s="830"/>
      <c r="AK71" s="830">
        <v>5</v>
      </c>
      <c r="AL71" s="830"/>
      <c r="AM71" s="830"/>
      <c r="AN71" s="830"/>
      <c r="AO71" s="830"/>
      <c r="AP71" s="830" t="s">
        <v>592</v>
      </c>
      <c r="AQ71" s="830"/>
      <c r="AR71" s="830"/>
      <c r="AS71" s="830"/>
      <c r="AT71" s="830"/>
      <c r="AU71" s="830" t="s">
        <v>592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587</v>
      </c>
      <c r="C72" s="874"/>
      <c r="D72" s="874"/>
      <c r="E72" s="874"/>
      <c r="F72" s="874"/>
      <c r="G72" s="874"/>
      <c r="H72" s="874"/>
      <c r="I72" s="874"/>
      <c r="J72" s="874"/>
      <c r="K72" s="874"/>
      <c r="L72" s="874"/>
      <c r="M72" s="874"/>
      <c r="N72" s="874"/>
      <c r="O72" s="874"/>
      <c r="P72" s="875"/>
      <c r="Q72" s="876">
        <v>288382</v>
      </c>
      <c r="R72" s="830"/>
      <c r="S72" s="830"/>
      <c r="T72" s="830"/>
      <c r="U72" s="830"/>
      <c r="V72" s="830">
        <v>283191</v>
      </c>
      <c r="W72" s="830"/>
      <c r="X72" s="830"/>
      <c r="Y72" s="830"/>
      <c r="Z72" s="830"/>
      <c r="AA72" s="830">
        <v>5190</v>
      </c>
      <c r="AB72" s="830"/>
      <c r="AC72" s="830"/>
      <c r="AD72" s="830"/>
      <c r="AE72" s="830"/>
      <c r="AF72" s="830">
        <v>5190</v>
      </c>
      <c r="AG72" s="830"/>
      <c r="AH72" s="830"/>
      <c r="AI72" s="830"/>
      <c r="AJ72" s="830"/>
      <c r="AK72" s="830" t="s">
        <v>592</v>
      </c>
      <c r="AL72" s="830"/>
      <c r="AM72" s="830"/>
      <c r="AN72" s="830"/>
      <c r="AO72" s="830"/>
      <c r="AP72" s="830" t="s">
        <v>592</v>
      </c>
      <c r="AQ72" s="830"/>
      <c r="AR72" s="830"/>
      <c r="AS72" s="830"/>
      <c r="AT72" s="830"/>
      <c r="AU72" s="830" t="s">
        <v>592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391</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5562</v>
      </c>
      <c r="AG88" s="844"/>
      <c r="AH88" s="844"/>
      <c r="AI88" s="844"/>
      <c r="AJ88" s="844"/>
      <c r="AK88" s="841"/>
      <c r="AL88" s="841"/>
      <c r="AM88" s="841"/>
      <c r="AN88" s="841"/>
      <c r="AO88" s="841"/>
      <c r="AP88" s="844">
        <v>146</v>
      </c>
      <c r="AQ88" s="844"/>
      <c r="AR88" s="844"/>
      <c r="AS88" s="844"/>
      <c r="AT88" s="844"/>
      <c r="AU88" s="844">
        <v>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182</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309</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309</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309</v>
      </c>
      <c r="DR109" s="893"/>
      <c r="DS109" s="893"/>
      <c r="DT109" s="893"/>
      <c r="DU109" s="894"/>
      <c r="DV109" s="892" t="s">
        <v>431</v>
      </c>
      <c r="DW109" s="893"/>
      <c r="DX109" s="893"/>
      <c r="DY109" s="893"/>
      <c r="DZ109" s="895"/>
    </row>
    <row r="110" spans="1:131" s="230" customFormat="1" ht="26.25" customHeight="1">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972747</v>
      </c>
      <c r="AB110" s="900"/>
      <c r="AC110" s="900"/>
      <c r="AD110" s="900"/>
      <c r="AE110" s="901"/>
      <c r="AF110" s="902">
        <v>1012073</v>
      </c>
      <c r="AG110" s="900"/>
      <c r="AH110" s="900"/>
      <c r="AI110" s="900"/>
      <c r="AJ110" s="901"/>
      <c r="AK110" s="902">
        <v>1014040</v>
      </c>
      <c r="AL110" s="900"/>
      <c r="AM110" s="900"/>
      <c r="AN110" s="900"/>
      <c r="AO110" s="901"/>
      <c r="AP110" s="903">
        <v>17.100000000000001</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12041124</v>
      </c>
      <c r="BR110" s="931"/>
      <c r="BS110" s="931"/>
      <c r="BT110" s="931"/>
      <c r="BU110" s="931"/>
      <c r="BV110" s="931">
        <v>12201148</v>
      </c>
      <c r="BW110" s="931"/>
      <c r="BX110" s="931"/>
      <c r="BY110" s="931"/>
      <c r="BZ110" s="931"/>
      <c r="CA110" s="931">
        <v>11651977</v>
      </c>
      <c r="CB110" s="931"/>
      <c r="CC110" s="931"/>
      <c r="CD110" s="931"/>
      <c r="CE110" s="931"/>
      <c r="CF110" s="944">
        <v>197</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437</v>
      </c>
      <c r="DR110" s="931"/>
      <c r="DS110" s="931"/>
      <c r="DT110" s="931"/>
      <c r="DU110" s="931"/>
      <c r="DV110" s="932" t="s">
        <v>131</v>
      </c>
      <c r="DW110" s="932"/>
      <c r="DX110" s="932"/>
      <c r="DY110" s="932"/>
      <c r="DZ110" s="933"/>
    </row>
    <row r="111" spans="1:131" s="230" customFormat="1" ht="26.25" customHeight="1">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437</v>
      </c>
      <c r="AG111" s="938"/>
      <c r="AH111" s="938"/>
      <c r="AI111" s="938"/>
      <c r="AJ111" s="939"/>
      <c r="AK111" s="940" t="s">
        <v>439</v>
      </c>
      <c r="AL111" s="938"/>
      <c r="AM111" s="938"/>
      <c r="AN111" s="938"/>
      <c r="AO111" s="939"/>
      <c r="AP111" s="941" t="s">
        <v>437</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439</v>
      </c>
      <c r="BW111" s="926"/>
      <c r="BX111" s="926"/>
      <c r="BY111" s="926"/>
      <c r="BZ111" s="926"/>
      <c r="CA111" s="926" t="s">
        <v>439</v>
      </c>
      <c r="CB111" s="926"/>
      <c r="CC111" s="926"/>
      <c r="CD111" s="926"/>
      <c r="CE111" s="926"/>
      <c r="CF111" s="920" t="s">
        <v>439</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439</v>
      </c>
      <c r="DR111" s="926"/>
      <c r="DS111" s="926"/>
      <c r="DT111" s="926"/>
      <c r="DU111" s="926"/>
      <c r="DV111" s="927" t="s">
        <v>437</v>
      </c>
      <c r="DW111" s="927"/>
      <c r="DX111" s="927"/>
      <c r="DY111" s="927"/>
      <c r="DZ111" s="928"/>
    </row>
    <row r="112" spans="1:131" s="230" customFormat="1" ht="26.25" customHeight="1">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439</v>
      </c>
      <c r="AG112" s="959"/>
      <c r="AH112" s="959"/>
      <c r="AI112" s="959"/>
      <c r="AJ112" s="960"/>
      <c r="AK112" s="961" t="s">
        <v>439</v>
      </c>
      <c r="AL112" s="959"/>
      <c r="AM112" s="959"/>
      <c r="AN112" s="959"/>
      <c r="AO112" s="960"/>
      <c r="AP112" s="962" t="s">
        <v>439</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1152874</v>
      </c>
      <c r="BR112" s="926"/>
      <c r="BS112" s="926"/>
      <c r="BT112" s="926"/>
      <c r="BU112" s="926"/>
      <c r="BV112" s="926">
        <v>1060981</v>
      </c>
      <c r="BW112" s="926"/>
      <c r="BX112" s="926"/>
      <c r="BY112" s="926"/>
      <c r="BZ112" s="926"/>
      <c r="CA112" s="926">
        <v>974356</v>
      </c>
      <c r="CB112" s="926"/>
      <c r="CC112" s="926"/>
      <c r="CD112" s="926"/>
      <c r="CE112" s="926"/>
      <c r="CF112" s="920">
        <v>16.5</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439</v>
      </c>
      <c r="DH112" s="926"/>
      <c r="DI112" s="926"/>
      <c r="DJ112" s="926"/>
      <c r="DK112" s="926"/>
      <c r="DL112" s="926" t="s">
        <v>439</v>
      </c>
      <c r="DM112" s="926"/>
      <c r="DN112" s="926"/>
      <c r="DO112" s="926"/>
      <c r="DP112" s="926"/>
      <c r="DQ112" s="926" t="s">
        <v>439</v>
      </c>
      <c r="DR112" s="926"/>
      <c r="DS112" s="926"/>
      <c r="DT112" s="926"/>
      <c r="DU112" s="926"/>
      <c r="DV112" s="927" t="s">
        <v>439</v>
      </c>
      <c r="DW112" s="927"/>
      <c r="DX112" s="927"/>
      <c r="DY112" s="927"/>
      <c r="DZ112" s="928"/>
    </row>
    <row r="113" spans="1:130" s="230" customFormat="1" ht="26.25" customHeight="1">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129789</v>
      </c>
      <c r="AB113" s="938"/>
      <c r="AC113" s="938"/>
      <c r="AD113" s="938"/>
      <c r="AE113" s="939"/>
      <c r="AF113" s="940">
        <v>95970</v>
      </c>
      <c r="AG113" s="938"/>
      <c r="AH113" s="938"/>
      <c r="AI113" s="938"/>
      <c r="AJ113" s="939"/>
      <c r="AK113" s="940">
        <v>92975</v>
      </c>
      <c r="AL113" s="938"/>
      <c r="AM113" s="938"/>
      <c r="AN113" s="938"/>
      <c r="AO113" s="939"/>
      <c r="AP113" s="941">
        <v>1.6</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150900</v>
      </c>
      <c r="BR113" s="926"/>
      <c r="BS113" s="926"/>
      <c r="BT113" s="926"/>
      <c r="BU113" s="926"/>
      <c r="BV113" s="926">
        <v>117465</v>
      </c>
      <c r="BW113" s="926"/>
      <c r="BX113" s="926"/>
      <c r="BY113" s="926"/>
      <c r="BZ113" s="926"/>
      <c r="CA113" s="926">
        <v>87667</v>
      </c>
      <c r="CB113" s="926"/>
      <c r="CC113" s="926"/>
      <c r="CD113" s="926"/>
      <c r="CE113" s="926"/>
      <c r="CF113" s="920">
        <v>1.5</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439</v>
      </c>
      <c r="DM113" s="959"/>
      <c r="DN113" s="959"/>
      <c r="DO113" s="959"/>
      <c r="DP113" s="960"/>
      <c r="DQ113" s="961" t="s">
        <v>439</v>
      </c>
      <c r="DR113" s="959"/>
      <c r="DS113" s="959"/>
      <c r="DT113" s="959"/>
      <c r="DU113" s="960"/>
      <c r="DV113" s="962" t="s">
        <v>439</v>
      </c>
      <c r="DW113" s="963"/>
      <c r="DX113" s="963"/>
      <c r="DY113" s="963"/>
      <c r="DZ113" s="964"/>
    </row>
    <row r="114" spans="1:130" s="230" customFormat="1" ht="26.25" customHeight="1">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26139</v>
      </c>
      <c r="AB114" s="959"/>
      <c r="AC114" s="959"/>
      <c r="AD114" s="959"/>
      <c r="AE114" s="960"/>
      <c r="AF114" s="961">
        <v>38630</v>
      </c>
      <c r="AG114" s="959"/>
      <c r="AH114" s="959"/>
      <c r="AI114" s="959"/>
      <c r="AJ114" s="960"/>
      <c r="AK114" s="961">
        <v>34935</v>
      </c>
      <c r="AL114" s="959"/>
      <c r="AM114" s="959"/>
      <c r="AN114" s="959"/>
      <c r="AO114" s="960"/>
      <c r="AP114" s="962">
        <v>0.6</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1161749</v>
      </c>
      <c r="BR114" s="926"/>
      <c r="BS114" s="926"/>
      <c r="BT114" s="926"/>
      <c r="BU114" s="926"/>
      <c r="BV114" s="926">
        <v>1095561</v>
      </c>
      <c r="BW114" s="926"/>
      <c r="BX114" s="926"/>
      <c r="BY114" s="926"/>
      <c r="BZ114" s="926"/>
      <c r="CA114" s="926">
        <v>1033929</v>
      </c>
      <c r="CB114" s="926"/>
      <c r="CC114" s="926"/>
      <c r="CD114" s="926"/>
      <c r="CE114" s="926"/>
      <c r="CF114" s="920">
        <v>17.5</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439</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3888</v>
      </c>
      <c r="AB115" s="938"/>
      <c r="AC115" s="938"/>
      <c r="AD115" s="938"/>
      <c r="AE115" s="939"/>
      <c r="AF115" s="940">
        <v>1925</v>
      </c>
      <c r="AG115" s="938"/>
      <c r="AH115" s="938"/>
      <c r="AI115" s="938"/>
      <c r="AJ115" s="939"/>
      <c r="AK115" s="940">
        <v>1022</v>
      </c>
      <c r="AL115" s="938"/>
      <c r="AM115" s="938"/>
      <c r="AN115" s="938"/>
      <c r="AO115" s="939"/>
      <c r="AP115" s="941">
        <v>0</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439</v>
      </c>
      <c r="BW115" s="926"/>
      <c r="BX115" s="926"/>
      <c r="BY115" s="926"/>
      <c r="BZ115" s="926"/>
      <c r="CA115" s="926" t="s">
        <v>439</v>
      </c>
      <c r="CB115" s="926"/>
      <c r="CC115" s="926"/>
      <c r="CD115" s="926"/>
      <c r="CE115" s="926"/>
      <c r="CF115" s="920" t="s">
        <v>439</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439</v>
      </c>
      <c r="DM115" s="959"/>
      <c r="DN115" s="959"/>
      <c r="DO115" s="959"/>
      <c r="DP115" s="960"/>
      <c r="DQ115" s="961" t="s">
        <v>439</v>
      </c>
      <c r="DR115" s="959"/>
      <c r="DS115" s="959"/>
      <c r="DT115" s="959"/>
      <c r="DU115" s="960"/>
      <c r="DV115" s="962" t="s">
        <v>439</v>
      </c>
      <c r="DW115" s="963"/>
      <c r="DX115" s="963"/>
      <c r="DY115" s="963"/>
      <c r="DZ115" s="964"/>
    </row>
    <row r="116" spans="1:130" s="230" customFormat="1" ht="26.25" customHeight="1">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225</v>
      </c>
      <c r="AB116" s="959"/>
      <c r="AC116" s="959"/>
      <c r="AD116" s="959"/>
      <c r="AE116" s="960"/>
      <c r="AF116" s="961" t="s">
        <v>439</v>
      </c>
      <c r="AG116" s="959"/>
      <c r="AH116" s="959"/>
      <c r="AI116" s="959"/>
      <c r="AJ116" s="960"/>
      <c r="AK116" s="961" t="s">
        <v>439</v>
      </c>
      <c r="AL116" s="959"/>
      <c r="AM116" s="959"/>
      <c r="AN116" s="959"/>
      <c r="AO116" s="960"/>
      <c r="AP116" s="962" t="s">
        <v>439</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439</v>
      </c>
      <c r="BW116" s="926"/>
      <c r="BX116" s="926"/>
      <c r="BY116" s="926"/>
      <c r="BZ116" s="926"/>
      <c r="CA116" s="926" t="s">
        <v>439</v>
      </c>
      <c r="CB116" s="926"/>
      <c r="CC116" s="926"/>
      <c r="CD116" s="926"/>
      <c r="CE116" s="926"/>
      <c r="CF116" s="920" t="s">
        <v>439</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439</v>
      </c>
      <c r="DM116" s="959"/>
      <c r="DN116" s="959"/>
      <c r="DO116" s="959"/>
      <c r="DP116" s="960"/>
      <c r="DQ116" s="961" t="s">
        <v>439</v>
      </c>
      <c r="DR116" s="959"/>
      <c r="DS116" s="959"/>
      <c r="DT116" s="959"/>
      <c r="DU116" s="960"/>
      <c r="DV116" s="962" t="s">
        <v>439</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1132788</v>
      </c>
      <c r="AB117" s="979"/>
      <c r="AC117" s="979"/>
      <c r="AD117" s="979"/>
      <c r="AE117" s="980"/>
      <c r="AF117" s="981">
        <v>1148598</v>
      </c>
      <c r="AG117" s="979"/>
      <c r="AH117" s="979"/>
      <c r="AI117" s="979"/>
      <c r="AJ117" s="980"/>
      <c r="AK117" s="981">
        <v>1142972</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461</v>
      </c>
      <c r="DH117" s="959"/>
      <c r="DI117" s="959"/>
      <c r="DJ117" s="959"/>
      <c r="DK117" s="960"/>
      <c r="DL117" s="961" t="s">
        <v>131</v>
      </c>
      <c r="DM117" s="959"/>
      <c r="DN117" s="959"/>
      <c r="DO117" s="959"/>
      <c r="DP117" s="960"/>
      <c r="DQ117" s="961" t="s">
        <v>131</v>
      </c>
      <c r="DR117" s="959"/>
      <c r="DS117" s="959"/>
      <c r="DT117" s="959"/>
      <c r="DU117" s="960"/>
      <c r="DV117" s="962" t="s">
        <v>462</v>
      </c>
      <c r="DW117" s="963"/>
      <c r="DX117" s="963"/>
      <c r="DY117" s="963"/>
      <c r="DZ117" s="964"/>
    </row>
    <row r="118" spans="1:130" s="230" customFormat="1" ht="26.25" customHeight="1">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309</v>
      </c>
      <c r="AL118" s="893"/>
      <c r="AM118" s="893"/>
      <c r="AN118" s="893"/>
      <c r="AO118" s="894"/>
      <c r="AP118" s="970" t="s">
        <v>431</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461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465</v>
      </c>
      <c r="BP119" s="1005"/>
      <c r="BQ119" s="999">
        <v>14506647</v>
      </c>
      <c r="BR119" s="1000"/>
      <c r="BS119" s="1000"/>
      <c r="BT119" s="1000"/>
      <c r="BU119" s="1000"/>
      <c r="BV119" s="1000">
        <v>14475155</v>
      </c>
      <c r="BW119" s="1000"/>
      <c r="BX119" s="1000"/>
      <c r="BY119" s="1000"/>
      <c r="BZ119" s="1000"/>
      <c r="CA119" s="1000">
        <v>13747929</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467</v>
      </c>
      <c r="AG120" s="959"/>
      <c r="AH120" s="959"/>
      <c r="AI120" s="959"/>
      <c r="AJ120" s="960"/>
      <c r="AK120" s="961" t="s">
        <v>131</v>
      </c>
      <c r="AL120" s="959"/>
      <c r="AM120" s="959"/>
      <c r="AN120" s="959"/>
      <c r="AO120" s="960"/>
      <c r="AP120" s="962" t="s">
        <v>131</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7274278</v>
      </c>
      <c r="BR120" s="931"/>
      <c r="BS120" s="931"/>
      <c r="BT120" s="931"/>
      <c r="BU120" s="931"/>
      <c r="BV120" s="931">
        <v>8101821</v>
      </c>
      <c r="BW120" s="931"/>
      <c r="BX120" s="931"/>
      <c r="BY120" s="931"/>
      <c r="BZ120" s="931"/>
      <c r="CA120" s="931">
        <v>8705475</v>
      </c>
      <c r="CB120" s="931"/>
      <c r="CC120" s="931"/>
      <c r="CD120" s="931"/>
      <c r="CE120" s="931"/>
      <c r="CF120" s="944">
        <v>147.19999999999999</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1152874</v>
      </c>
      <c r="DH120" s="931"/>
      <c r="DI120" s="931"/>
      <c r="DJ120" s="931"/>
      <c r="DK120" s="931"/>
      <c r="DL120" s="931">
        <v>1060981</v>
      </c>
      <c r="DM120" s="931"/>
      <c r="DN120" s="931"/>
      <c r="DO120" s="931"/>
      <c r="DP120" s="931"/>
      <c r="DQ120" s="931">
        <v>974356</v>
      </c>
      <c r="DR120" s="931"/>
      <c r="DS120" s="931"/>
      <c r="DT120" s="931"/>
      <c r="DU120" s="931"/>
      <c r="DV120" s="932">
        <v>16.5</v>
      </c>
      <c r="DW120" s="932"/>
      <c r="DX120" s="932"/>
      <c r="DY120" s="932"/>
      <c r="DZ120" s="933"/>
    </row>
    <row r="121" spans="1:130" s="230" customFormat="1" ht="26.25" customHeight="1">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678360</v>
      </c>
      <c r="BR121" s="926"/>
      <c r="BS121" s="926"/>
      <c r="BT121" s="926"/>
      <c r="BU121" s="926"/>
      <c r="BV121" s="926">
        <v>573474</v>
      </c>
      <c r="BW121" s="926"/>
      <c r="BX121" s="926"/>
      <c r="BY121" s="926"/>
      <c r="BZ121" s="926"/>
      <c r="CA121" s="926">
        <v>567542</v>
      </c>
      <c r="CB121" s="926"/>
      <c r="CC121" s="926"/>
      <c r="CD121" s="926"/>
      <c r="CE121" s="926"/>
      <c r="CF121" s="920">
        <v>9.6</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t="s">
        <v>131</v>
      </c>
      <c r="DH121" s="926"/>
      <c r="DI121" s="926"/>
      <c r="DJ121" s="926"/>
      <c r="DK121" s="926"/>
      <c r="DL121" s="926" t="s">
        <v>131</v>
      </c>
      <c r="DM121" s="926"/>
      <c r="DN121" s="926"/>
      <c r="DO121" s="926"/>
      <c r="DP121" s="926"/>
      <c r="DQ121" s="926" t="s">
        <v>131</v>
      </c>
      <c r="DR121" s="926"/>
      <c r="DS121" s="926"/>
      <c r="DT121" s="926"/>
      <c r="DU121" s="926"/>
      <c r="DV121" s="927" t="s">
        <v>131</v>
      </c>
      <c r="DW121" s="927"/>
      <c r="DX121" s="927"/>
      <c r="DY121" s="927"/>
      <c r="DZ121" s="928"/>
    </row>
    <row r="122" spans="1:130" s="230" customFormat="1" ht="26.25" customHeight="1">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8689901</v>
      </c>
      <c r="BR122" s="1000"/>
      <c r="BS122" s="1000"/>
      <c r="BT122" s="1000"/>
      <c r="BU122" s="1000"/>
      <c r="BV122" s="1000">
        <v>8361769</v>
      </c>
      <c r="BW122" s="1000"/>
      <c r="BX122" s="1000"/>
      <c r="BY122" s="1000"/>
      <c r="BZ122" s="1000"/>
      <c r="CA122" s="1000">
        <v>8205125</v>
      </c>
      <c r="CB122" s="1000"/>
      <c r="CC122" s="1000"/>
      <c r="CD122" s="1000"/>
      <c r="CE122" s="1000"/>
      <c r="CF122" s="1017">
        <v>138.69999999999999</v>
      </c>
      <c r="CG122" s="1018"/>
      <c r="CH122" s="1018"/>
      <c r="CI122" s="1018"/>
      <c r="CJ122" s="1018"/>
      <c r="CK122" s="1009"/>
      <c r="CL122" s="1010"/>
      <c r="CM122" s="1010"/>
      <c r="CN122" s="1010"/>
      <c r="CO122" s="1011"/>
      <c r="CP122" s="1019" t="s">
        <v>405</v>
      </c>
      <c r="CQ122" s="1020"/>
      <c r="CR122" s="1020"/>
      <c r="CS122" s="1020"/>
      <c r="CT122" s="1020"/>
      <c r="CU122" s="1020"/>
      <c r="CV122" s="1020"/>
      <c r="CW122" s="1020"/>
      <c r="CX122" s="1020"/>
      <c r="CY122" s="1020"/>
      <c r="CZ122" s="1020"/>
      <c r="DA122" s="1020"/>
      <c r="DB122" s="1020"/>
      <c r="DC122" s="1020"/>
      <c r="DD122" s="1020"/>
      <c r="DE122" s="1020"/>
      <c r="DF122" s="1021"/>
      <c r="DG122" s="925" t="s">
        <v>467</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467</v>
      </c>
      <c r="AB123" s="959"/>
      <c r="AC123" s="959"/>
      <c r="AD123" s="959"/>
      <c r="AE123" s="960"/>
      <c r="AF123" s="961" t="s">
        <v>131</v>
      </c>
      <c r="AG123" s="959"/>
      <c r="AH123" s="959"/>
      <c r="AI123" s="959"/>
      <c r="AJ123" s="960"/>
      <c r="AK123" s="961" t="s">
        <v>461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475</v>
      </c>
      <c r="BP123" s="1005"/>
      <c r="BQ123" s="1063">
        <v>16642539</v>
      </c>
      <c r="BR123" s="1064"/>
      <c r="BS123" s="1064"/>
      <c r="BT123" s="1064"/>
      <c r="BU123" s="1064"/>
      <c r="BV123" s="1064">
        <v>17037064</v>
      </c>
      <c r="BW123" s="1064"/>
      <c r="BX123" s="1064"/>
      <c r="BY123" s="1064"/>
      <c r="BZ123" s="1064"/>
      <c r="CA123" s="1064">
        <v>17478142</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467</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131</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467</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467</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3888</v>
      </c>
      <c r="AB127" s="959"/>
      <c r="AC127" s="959"/>
      <c r="AD127" s="959"/>
      <c r="AE127" s="960"/>
      <c r="AF127" s="961">
        <v>1925</v>
      </c>
      <c r="AG127" s="959"/>
      <c r="AH127" s="959"/>
      <c r="AI127" s="959"/>
      <c r="AJ127" s="960"/>
      <c r="AK127" s="961">
        <v>1022</v>
      </c>
      <c r="AL127" s="959"/>
      <c r="AM127" s="959"/>
      <c r="AN127" s="959"/>
      <c r="AO127" s="960"/>
      <c r="AP127" s="962">
        <v>0</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461</v>
      </c>
      <c r="DH127" s="926"/>
      <c r="DI127" s="926"/>
      <c r="DJ127" s="926"/>
      <c r="DK127" s="926"/>
      <c r="DL127" s="926" t="s">
        <v>131</v>
      </c>
      <c r="DM127" s="926"/>
      <c r="DN127" s="926"/>
      <c r="DO127" s="926"/>
      <c r="DP127" s="926"/>
      <c r="DQ127" s="926" t="s">
        <v>461</v>
      </c>
      <c r="DR127" s="926"/>
      <c r="DS127" s="926"/>
      <c r="DT127" s="926"/>
      <c r="DU127" s="926"/>
      <c r="DV127" s="927" t="s">
        <v>131</v>
      </c>
      <c r="DW127" s="927"/>
      <c r="DX127" s="927"/>
      <c r="DY127" s="927"/>
      <c r="DZ127" s="928"/>
    </row>
    <row r="128" spans="1:130" s="230" customFormat="1" ht="26.25" customHeight="1" thickBot="1">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58845</v>
      </c>
      <c r="AB128" s="1046"/>
      <c r="AC128" s="1046"/>
      <c r="AD128" s="1046"/>
      <c r="AE128" s="1047"/>
      <c r="AF128" s="1048">
        <v>40252</v>
      </c>
      <c r="AG128" s="1046"/>
      <c r="AH128" s="1046"/>
      <c r="AI128" s="1046"/>
      <c r="AJ128" s="1047"/>
      <c r="AK128" s="1048">
        <v>38206</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131</v>
      </c>
      <c r="BG128" s="1053"/>
      <c r="BH128" s="1053"/>
      <c r="BI128" s="1053"/>
      <c r="BJ128" s="1053"/>
      <c r="BK128" s="1053"/>
      <c r="BL128" s="1054"/>
      <c r="BM128" s="1052">
        <v>14.19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6459455</v>
      </c>
      <c r="AB129" s="959"/>
      <c r="AC129" s="959"/>
      <c r="AD129" s="959"/>
      <c r="AE129" s="960"/>
      <c r="AF129" s="961">
        <v>6843108</v>
      </c>
      <c r="AG129" s="959"/>
      <c r="AH129" s="959"/>
      <c r="AI129" s="959"/>
      <c r="AJ129" s="960"/>
      <c r="AK129" s="961">
        <v>6609324</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131</v>
      </c>
      <c r="BG129" s="1067"/>
      <c r="BH129" s="1067"/>
      <c r="BI129" s="1067"/>
      <c r="BJ129" s="1067"/>
      <c r="BK129" s="1067"/>
      <c r="BL129" s="1068"/>
      <c r="BM129" s="1066">
        <v>19.190000000000001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695450</v>
      </c>
      <c r="AB130" s="959"/>
      <c r="AC130" s="959"/>
      <c r="AD130" s="959"/>
      <c r="AE130" s="960"/>
      <c r="AF130" s="961">
        <v>670703</v>
      </c>
      <c r="AG130" s="959"/>
      <c r="AH130" s="959"/>
      <c r="AI130" s="959"/>
      <c r="AJ130" s="960"/>
      <c r="AK130" s="961">
        <v>693332</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5764005</v>
      </c>
      <c r="AB131" s="986"/>
      <c r="AC131" s="986"/>
      <c r="AD131" s="986"/>
      <c r="AE131" s="987"/>
      <c r="AF131" s="985">
        <v>6172405</v>
      </c>
      <c r="AG131" s="986"/>
      <c r="AH131" s="986"/>
      <c r="AI131" s="986"/>
      <c r="AJ131" s="987"/>
      <c r="AK131" s="985">
        <v>5915992</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6.5664932629999999</v>
      </c>
      <c r="AB132" s="1097"/>
      <c r="AC132" s="1097"/>
      <c r="AD132" s="1097"/>
      <c r="AE132" s="1098"/>
      <c r="AF132" s="1099">
        <v>7.0903156870000004</v>
      </c>
      <c r="AG132" s="1097"/>
      <c r="AH132" s="1097"/>
      <c r="AI132" s="1097"/>
      <c r="AJ132" s="1098"/>
      <c r="AK132" s="1099">
        <v>6.9546071060000001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6.5</v>
      </c>
      <c r="AB133" s="1080"/>
      <c r="AC133" s="1080"/>
      <c r="AD133" s="1080"/>
      <c r="AE133" s="1081"/>
      <c r="AF133" s="1079">
        <v>6.7</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vV+P+Y400WkUoVekZMmtNVVl3cvvBtmzspd1LIh95lzk9IWF/r1YEuMXhzJTjRkYLLUAXWeKeNOaSGS7tBIzg==" saltValue="zSUYuQ9WD9h7MU9/X4au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156DB-4134-4005-A169-9FBE770E29FF}">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7WR3Xbl6KxnTWXKMx4J6apRWnsLIjt619wyv6pW+KTd2mGFIOOiUBONafIvqG4j/MhMDuU5UOElyEZ8vgqkq6Q==" saltValue="ZTzUDIyN7pao47kBPMqq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1750537</v>
      </c>
      <c r="AP9" s="281">
        <v>92552</v>
      </c>
      <c r="AQ9" s="282">
        <v>105319</v>
      </c>
      <c r="AR9" s="283">
        <v>-12.1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310454</v>
      </c>
      <c r="AP10" s="284">
        <v>16414</v>
      </c>
      <c r="AQ10" s="285">
        <v>9860</v>
      </c>
      <c r="AR10" s="286">
        <v>66.5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1656</v>
      </c>
      <c r="AR11" s="286" t="s">
        <v>512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v>3</v>
      </c>
      <c r="AR12" s="286" t="s">
        <v>512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50391</v>
      </c>
      <c r="AP13" s="284">
        <v>2664</v>
      </c>
      <c r="AQ13" s="285">
        <v>4056</v>
      </c>
      <c r="AR13" s="286">
        <v>-34.299999999999997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140217</v>
      </c>
      <c r="AP14" s="284">
        <v>7413</v>
      </c>
      <c r="AQ14" s="285">
        <v>2339</v>
      </c>
      <c r="AR14" s="286">
        <v>216.9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-169022</v>
      </c>
      <c r="AP15" s="284">
        <v>-8936</v>
      </c>
      <c r="AQ15" s="285">
        <v>-7717</v>
      </c>
      <c r="AR15" s="286">
        <v>15.8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2082577</v>
      </c>
      <c r="AP16" s="284">
        <v>110108</v>
      </c>
      <c r="AQ16" s="285">
        <v>115515</v>
      </c>
      <c r="AR16" s="286">
        <v>-4.7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10.199999999999999</v>
      </c>
      <c r="AP21" s="298">
        <v>10.69</v>
      </c>
      <c r="AQ21" s="299">
        <v>-0.49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95.6</v>
      </c>
      <c r="AP22" s="303">
        <v>97.4</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1014040</v>
      </c>
      <c r="AP32" s="312">
        <v>53613</v>
      </c>
      <c r="AQ32" s="313">
        <v>74824</v>
      </c>
      <c r="AR32" s="314">
        <v>-28.3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v>1</v>
      </c>
      <c r="AR34" s="314" t="s">
        <v>512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92975</v>
      </c>
      <c r="AP35" s="312">
        <v>4916</v>
      </c>
      <c r="AQ35" s="313">
        <v>17427</v>
      </c>
      <c r="AR35" s="314">
        <v>-71.8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34935</v>
      </c>
      <c r="AP36" s="312">
        <v>1847</v>
      </c>
      <c r="AQ36" s="313">
        <v>2447</v>
      </c>
      <c r="AR36" s="314">
        <v>-24.5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1022</v>
      </c>
      <c r="AP37" s="312">
        <v>54</v>
      </c>
      <c r="AQ37" s="313">
        <v>591</v>
      </c>
      <c r="AR37" s="314">
        <v>-90.9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v>2</v>
      </c>
      <c r="AR38" s="304" t="s">
        <v>512</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-38206</v>
      </c>
      <c r="AP39" s="312">
        <v>-2020</v>
      </c>
      <c r="AQ39" s="313">
        <v>-3618</v>
      </c>
      <c r="AR39" s="314">
        <v>-44.2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-693332</v>
      </c>
      <c r="AP40" s="312">
        <v>-36657</v>
      </c>
      <c r="AQ40" s="313">
        <v>-63812</v>
      </c>
      <c r="AR40" s="314">
        <v>-42.6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411434</v>
      </c>
      <c r="AP41" s="312">
        <v>21753</v>
      </c>
      <c r="AQ41" s="313">
        <v>27863</v>
      </c>
      <c r="AR41" s="314">
        <v>-21.9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2518330</v>
      </c>
      <c r="AN51" s="334">
        <v>122308</v>
      </c>
      <c r="AO51" s="335">
        <v>-0.1</v>
      </c>
      <c r="AP51" s="336">
        <v>85173</v>
      </c>
      <c r="AQ51" s="337">
        <v>-4.3</v>
      </c>
      <c r="AR51" s="338">
        <v>4.2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1100823</v>
      </c>
      <c r="AN52" s="342">
        <v>53464</v>
      </c>
      <c r="AO52" s="343">
        <v>20.8</v>
      </c>
      <c r="AP52" s="344">
        <v>43913</v>
      </c>
      <c r="AQ52" s="345">
        <v>-3.4</v>
      </c>
      <c r="AR52" s="346">
        <v>24.2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2317024</v>
      </c>
      <c r="AN53" s="334">
        <v>114841</v>
      </c>
      <c r="AO53" s="335">
        <v>-6.1</v>
      </c>
      <c r="AP53" s="336">
        <v>94081</v>
      </c>
      <c r="AQ53" s="337">
        <v>10.5</v>
      </c>
      <c r="AR53" s="338">
        <v>-16.600000000000001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1521855</v>
      </c>
      <c r="AN54" s="342">
        <v>75429</v>
      </c>
      <c r="AO54" s="343">
        <v>41.1</v>
      </c>
      <c r="AP54" s="344">
        <v>48949</v>
      </c>
      <c r="AQ54" s="345">
        <v>11.5</v>
      </c>
      <c r="AR54" s="346">
        <v>29.6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2298168</v>
      </c>
      <c r="AN55" s="334">
        <v>115823</v>
      </c>
      <c r="AO55" s="335">
        <v>0.9</v>
      </c>
      <c r="AP55" s="336">
        <v>92632</v>
      </c>
      <c r="AQ55" s="337">
        <v>-1.5</v>
      </c>
      <c r="AR55" s="338">
        <v>2.4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1360479</v>
      </c>
      <c r="AN56" s="342">
        <v>68566</v>
      </c>
      <c r="AO56" s="343">
        <v>-9.1</v>
      </c>
      <c r="AP56" s="344">
        <v>47978</v>
      </c>
      <c r="AQ56" s="345">
        <v>-2</v>
      </c>
      <c r="AR56" s="346">
        <v>-7.1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1710104</v>
      </c>
      <c r="AN57" s="334">
        <v>88542</v>
      </c>
      <c r="AO57" s="335">
        <v>-23.6</v>
      </c>
      <c r="AP57" s="336">
        <v>96469</v>
      </c>
      <c r="AQ57" s="337">
        <v>4.0999999999999996</v>
      </c>
      <c r="AR57" s="338">
        <v>-27.7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733897</v>
      </c>
      <c r="AN58" s="342">
        <v>37998</v>
      </c>
      <c r="AO58" s="343">
        <v>-44.6</v>
      </c>
      <c r="AP58" s="344">
        <v>49775</v>
      </c>
      <c r="AQ58" s="345">
        <v>3.7</v>
      </c>
      <c r="AR58" s="346">
        <v>-48.3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1609205</v>
      </c>
      <c r="AN59" s="334">
        <v>85080</v>
      </c>
      <c r="AO59" s="335">
        <v>-3.9</v>
      </c>
      <c r="AP59" s="336">
        <v>85743</v>
      </c>
      <c r="AQ59" s="337">
        <v>-11.1</v>
      </c>
      <c r="AR59" s="338">
        <v>7.2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599214</v>
      </c>
      <c r="AN60" s="342">
        <v>31681</v>
      </c>
      <c r="AO60" s="343">
        <v>-16.600000000000001</v>
      </c>
      <c r="AP60" s="344">
        <v>45231</v>
      </c>
      <c r="AQ60" s="345">
        <v>-9.1</v>
      </c>
      <c r="AR60" s="346">
        <v>-7.5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2090566</v>
      </c>
      <c r="AN61" s="349">
        <v>105319</v>
      </c>
      <c r="AO61" s="350">
        <v>-6.6</v>
      </c>
      <c r="AP61" s="351">
        <v>90820</v>
      </c>
      <c r="AQ61" s="352">
        <v>-0.5</v>
      </c>
      <c r="AR61" s="338">
        <v>-6.1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1063254</v>
      </c>
      <c r="AN62" s="342">
        <v>53428</v>
      </c>
      <c r="AO62" s="343">
        <v>-1.7</v>
      </c>
      <c r="AP62" s="344">
        <v>47169</v>
      </c>
      <c r="AQ62" s="345">
        <v>0.1</v>
      </c>
      <c r="AR62" s="346">
        <v>-1.8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IefHfm3JoV6DL/5SylvUlvaD6W46NDvU/VFGeNwJRfdyrm+tK+iDGbjIvW96+cwZDprE0OOcLfG68WO+2IAIPg==" saltValue="IQkB1vcpYpmkGiGmbmE0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j/PMGPxDzRWTpIyG2G75tFVgpPJNFHLj/NO2Yd/oS1KRcxPg5rpWWLyEy/NEB2IWloC0fM599gnZ+jqhWK8eA==" saltValue="tOBQu5s3vPTxk2Ea0L9x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552</v>
      </c>
    </row>
    <row r="120" spans="125:125" ht="13.5" hidden="1" customHeight="1"/>
    <row r="121" spans="125:125" ht="13.5" hidden="1" customHeight="1">
      <c r="DU121" s="259"/>
    </row>
  </sheetData>
  <sheetProtection algorithmName="SHA-512" hashValue="I04a6pkc1QVXlZjhhIeYlg58Afr0vnfO+sPRC0GbEQf//iCGxljjpSqUQWedJl7Z1t/RPoWJcgw2KeB+pBZn+A==" saltValue="H+C1W+Y7wYaCrndwbwuJ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553</v>
      </c>
    </row>
  </sheetData>
  <sheetProtection algorithmName="SHA-512" hashValue="Nh8wiRUArAs44wzAebTEO7tbFknVrfGqBBNZ2ISGBn3DcL1KeWx5OhbmqPFbiix1aoatJB/3zlFhxInj5iXe/w==" saltValue="CS9pYCwwKRyojaT7Q+f4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39" t="s">
        <v>3</v>
      </c>
      <c r="D47" s="1139"/>
      <c r="E47" s="1140"/>
      <c r="F47" s="11">
        <v>32.299999999999997</v>
      </c>
      <c r="G47" s="12">
        <v>35.909999999999997</v>
      </c>
      <c r="H47" s="12">
        <v>31.38</v>
      </c>
      <c r="I47" s="12">
        <v>30.84</v>
      </c>
      <c r="J47" s="13">
        <v>31.93</v>
      </c>
    </row>
    <row r="48" spans="2:10" ht="57.75" customHeight="1">
      <c r="B48" s="14"/>
      <c r="C48" s="1141" t="s">
        <v>4</v>
      </c>
      <c r="D48" s="1141"/>
      <c r="E48" s="1142"/>
      <c r="F48" s="15">
        <v>6.81</v>
      </c>
      <c r="G48" s="16">
        <v>7.22</v>
      </c>
      <c r="H48" s="16">
        <v>8.91</v>
      </c>
      <c r="I48" s="16">
        <v>10.73</v>
      </c>
      <c r="J48" s="17">
        <v>8.0299999999999994</v>
      </c>
    </row>
    <row r="49" spans="2:10" ht="57.75" customHeight="1" thickBot="1">
      <c r="B49" s="18"/>
      <c r="C49" s="1143" t="s">
        <v>5</v>
      </c>
      <c r="D49" s="1143"/>
      <c r="E49" s="1144"/>
      <c r="F49" s="19" t="s">
        <v>559</v>
      </c>
      <c r="G49" s="20">
        <v>3.99</v>
      </c>
      <c r="H49" s="20" t="s">
        <v>560</v>
      </c>
      <c r="I49" s="20">
        <v>5.0199999999999996</v>
      </c>
      <c r="J49" s="21">
        <v>0.49</v>
      </c>
    </row>
    <row r="50" spans="2:10"/>
  </sheetData>
  <sheetProtection algorithmName="SHA-512" hashValue="76m8O8JBnYDg0Tl+QVsaM45vzlQ8H/woTkzLbT+K2hyr6sJjL91Vl/tg9xQDxfxdEjVFgOifsgiNvXqMXTXabA==" saltValue="OB9Qpndiloa2eDrg8xdV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経常経費分析表（人件費・公債費・普通建設事業費の分析）</vt:lpstr>
      <vt:lpstr>経常経費分析表（経常収支比率の分析）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2024-03-14T02:55:51Z</cp:lastPrinted>
  <dcterms:created xsi:type="dcterms:W3CDTF">2024-02-05T03:56:27Z</dcterms:created>
  <dcterms:modified xsi:type="dcterms:W3CDTF">2024-03-21T23:56:32Z</dcterms:modified>
  <cp:category/>
</cp:coreProperties>
</file>