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DCBFCF9C-9530-43C4-822B-71B497B78131}" xr6:coauthVersionLast="36" xr6:coauthVersionMax="36" xr10:uidLastSave="{00000000-0000-0000-0000-000000000000}"/>
  <bookViews>
    <workbookView xWindow="0" yWindow="0" windowWidth="28800" windowHeight="123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<sst xmlns="http://schemas.openxmlformats.org/spreadsheetml/2006/main" count="1118" uniqueCount="599">
  <si>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</si>
  <si>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</si>
  <si>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</si>
  <si>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</si>
  <si>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</si>
  <si>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</si>
  <si>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</si>
  <si>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</si>
  <si>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</si>
  <si>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</si>
  <si>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</si>
  <si>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</si>
  <si>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</si>
  <si>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</si>
  <si>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</si>
  <si>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</si>
  <si>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</si>
  <si>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</si>
  <si>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</si>
  <si>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</si>
  <si>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</si>
  <si>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</si>
  <si>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</si>
  <si>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</si>
  <si>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</si>
  <si>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</si>
  <si>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</si>
  <si>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</si>
  <si>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</si>
  <si>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</si>
  <si>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</si>
  <si>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</si>
  <si>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</si>
  <si>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</si>
  <si>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</si>
  <si>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</si>
  <si>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</si>
  <si>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</si>
  <si>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</si>
  <si>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</si>
  <si>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</si>
  <si>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</si>
  <si>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</si>
  <si>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</si>
  <si>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</si>
  <si>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</si>
  <si>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</si>
  <si>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</si>
  <si>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</si>
  <si>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</si>
  <si>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</si>
  <si>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</si>
  <si>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</si>
  <si>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</si>
  <si>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</si>
  <si>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</si>
  <si>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</si>
  <si>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</si>
  <si>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</si>
  <si>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</si>
  <si>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</si>
  <si>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</si>
  <si>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</si>
  <si>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</si>
  <si>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</si>
  <si>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</si>
  <si>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</si>
  <si>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</si>
  <si>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</si>
  <si>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</si>
  <si>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</si>
  <si>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</si>
  <si>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</si>
  <si>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</si>
  <si>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</si>
  <si>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</si>
  <si>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</si>
  <si>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</si>
  <si>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</si>
  <si>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</si>
  <si>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</si>
  <si>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</si>
  <si>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</si>
  <si>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</si>
  <si>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</si>
  <si>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</si>
  <si>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</si>
  <si>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</si>
  <si>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</si>
  <si>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</si>
  <si>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</si>
  <si>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</si>
  <si>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</si>
  <si>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</si>
  <si>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</si>
  <si>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</si>
  <si>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</si>
  <si>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</si>
  <si>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</si>
  <si>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</si>
  <si>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</si>
  <si>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</si>
  <si>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</si>
  <si>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</si>
  <si>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</si>
  <si>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</si>
  <si>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</si>
  <si>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</si>
  <si>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</si>
  <si>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</si>
  <si>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</si>
  <si>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</si>
  <si>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</si>
  <si>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</si>
  <si>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</si>
  <si>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</si>
  <si>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</si>
  <si>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</si>
  <si>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</si>
  <si>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</si>
  <si>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</si>
  <si>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</si>
  <si>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</si>
  <si>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</si>
  <si>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</si>
  <si>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</si>
  <si>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</si>
  <si>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</si>
  <si>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</si>
  <si>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</si>
  <si>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</si>
  <si>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</si>
  <si>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</si>
  <si>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</si>
  <si>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</si>
  <si>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</si>
  <si>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</si>
  <si>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</si>
  <si>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</si>
  <si>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</si>
  <si>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</si>
  <si>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</si>
  <si>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</si>
  <si>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</si>
  <si>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</si>
  <si>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</si>
  <si>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</si>
  <si>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</si>
  <si>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</si>
  <si>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</si>
  <si>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</si>
  <si>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</si>
  <si>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</si>
  <si>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</si>
  <si>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</si>
  <si>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</si>
  <si>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</si>
  <si>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</si>
  <si>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</si>
  <si>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</si>
  <si>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</si>
  <si>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</si>
  <si>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</si>
  <si>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</si>
  <si>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</si>
  <si>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</si>
  <si>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</si>
  <si>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</si>
  <si>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</si>
  <si>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</si>
  <si>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</si>
  <si>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</si>
  <si>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</si>
  <si>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</si>
  <si>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</si>
  <si>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</si>
  <si>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</si>
  <si>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</si>
  <si>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</si>
  <si>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</si>
  <si>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</si>
  <si>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</si>
  <si>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</si>
  <si>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</si>
  <si>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</si>
  <si>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</si>
  <si>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</si>
  <si>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</si>
  <si>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</si>
  <si>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</si>
  <si>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</si>
  <si>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</si>
  <si>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</si>
  <si>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</si>
  <si>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</si>
  <si>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</si>
  <si>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</si>
  <si>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</si>
  <si>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</si>
  <si>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</si>
  <si>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</si>
  <si>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</si>
  <si>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</si>
  <si>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</si>
  <si>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</si>
  <si>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</si>
  <si>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</si>
  <si>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</si>
  <si>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</si>
  <si>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</si>
  <si>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</si>
  <si>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</si>
  <si>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鹿児島県知名町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</si>
  <si>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</si>
  <si>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</si>
  <si>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</si>
  <si>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</si>
  <si>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</si>
  <si>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</si>
  <si>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</si>
  <si>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</si>
  <si>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</si>
  <si>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</si>
  <si>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</si>
  <si>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</si>
  <si>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</si>
  <si>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</si>
  <si>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</si>
  <si>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</si>
  <si>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</si>
  <si>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</si>
  <si>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</si>
  <si>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</si>
  <si>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</si>
  <si>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</si>
  <si>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</si>
  <si>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</si>
  <si>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</si>
  <si>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</si>
  <si>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</si>
  <si>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</si>
  <si>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</si>
  <si>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</si>
  <si>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</si>
  <si>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</si>
  <si>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</si>
  <si>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</si>
  <si>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</si>
  <si>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</si>
  <si>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</si>
  <si>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</si>
  <si>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</si>
  <si>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</si>
  <si>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</si>
  <si>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</si>
  <si>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</si>
  <si>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</si>
  <si>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</si>
  <si>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</si>
  <si>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</si>
  <si>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</si>
  <si>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</si>
  <si>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</si>
  <si>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</si>
  <si>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</si>
  <si>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</si>
  <si>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</si>
  <si>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</si>
  <si>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</si>
  <si>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</si>
  <si>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</si>
  <si>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</si>
  <si>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</si>
  <si>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</si>
  <si>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</si>
  <si>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</si>
  <si>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</si>
  <si>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</si>
  <si>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</si>
  <si>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</si>
  <si>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</si>
  <si>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</si>
  <si>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</si>
  <si>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</si>
  <si>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</si>
  <si>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</si>
  <si>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</si>
  <si>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</si>
  <si>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</si>
  <si>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</si>
  <si>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</si>
  <si>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</si>
  <si>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</si>
  <si>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</si>
  <si>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</si>
  <si>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</si>
  <si>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</si>
  <si>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</si>
  <si>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</si>
  <si>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</si>
  <si>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</si>
  <si>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</si>
  <si>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</si>
  <si>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</si>
  <si>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</si>
  <si>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</si>
  <si>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</si>
  <si>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</si>
  <si>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</si>
  <si>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</si>
  <si>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</si>
  <si>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</si>
  <si>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</si>
  <si>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</si>
  <si>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</si>
  <si>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</si>
  <si>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</si>
  <si>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</si>
  <si>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</si>
  <si>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</si>
  <si>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</si>
  <si>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</si>
  <si>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</si>
  <si>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</si>
  <si>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</si>
  <si>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</si>
  <si>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</si>
  <si>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</si>
  <si>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</si>
  <si>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</si>
  <si>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</si>
  <si>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</si>
  <si>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</si>
  <si>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</si>
  <si>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</si>
  <si>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</si>
  <si>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</si>
  <si>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</si>
  <si>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</si>
  <si>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</si>
  <si>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</si>
  <si>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</si>
  <si>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</si>
  <si>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</si>
  <si>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</si>
  <si>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</si>
  <si>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</si>
  <si>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</si>
  <si>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</si>
  <si>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</si>
  <si>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</si>
  <si>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</si>
  <si>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</si>
  <si>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</si>
  <si>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</si>
  <si>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</si>
  <si>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</si>
  <si>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</si>
  <si>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</si>
  <si>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</si>
  <si>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</si>
  <si>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</si>
  <si>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</si>
  <si>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</si>
  <si>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</si>
  <si>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</si>
  <si>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</si>
  <si>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鹿児島県知名町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</si>
  <si>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</si>
  <si>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</si>
  <si>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</si>
  <si>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</si>
  <si>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</si>
  <si>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</si>
  <si>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</si>
  <si>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</si>
  <si>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</si>
  <si>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</si>
  <si>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</si>
  <si>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</si>
  <si>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</si>
  <si>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</si>
  <si>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</si>
  <si>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</si>
  <si>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</si>
  <si>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</si>
  <si>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</si>
  <si>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</si>
  <si>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</si>
  <si>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</si>
  <si>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</si>
  <si>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</si>
  <si>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</si>
  <si>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</si>
  <si>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</si>
  <si>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</si>
  <si>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</si>
  <si>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</si>
  <si>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</si>
  <si>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</si>
  <si>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</si>
  <si>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</si>
  <si>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</si>
  <si>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</si>
  <si>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</si>
  <si>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</si>
  <si>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</si>
  <si>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</si>
  <si>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</si>
  <si>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</si>
  <si>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</si>
  <si>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</si>
  <si>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</si>
  <si>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</si>
  <si>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</si>
  <si>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</si>
  <si>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</si>
  <si>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</si>
  <si>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</si>
  <si>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</si>
  <si>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</si>
  <si>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</si>
  <si>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</si>
  <si>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</si>
  <si>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</si>
  <si>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</si>
  <si>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</si>
  <si>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</si>
  <si>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</si>
  <si>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</si>
  <si>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</si>
  <si>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</si>
  <si>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</si>
  <si>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</si>
  <si>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</si>
  <si>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</si>
  <si>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</si>
  <si>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</si>
  <si>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</si>
  <si>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</si>
  <si>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</si>
  <si>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</si>
  <si>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</si>
  <si>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</si>
  <si>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</si>
  <si>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</si>
  <si>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</si>
  <si>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</si>
  <si>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</si>
  <si>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</si>
  <si>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</si>
  <si>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</si>
  <si>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</si>
  <si>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</si>
  <si>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</si>
  <si>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</si>
  <si>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</si>
  <si>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</si>
  <si>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</si>
  <si>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</si>
  <si>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</si>
  <si>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</si>
  <si>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</si>
  <si>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</si>
  <si>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</si>
  <si>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</si>
  <si>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</si>
  <si>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</si>
  <si>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</si>
  <si>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</si>
  <si>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</si>
  <si>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知名町合併処理浄化槽事業特別会計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</si>
  <si>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</si>
  <si>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</si>
  <si>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</si>
  <si>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</si>
  <si>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</si>
  <si>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</si>
  <si>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</si>
  <si>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</si>
  <si>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</si>
  <si>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</si>
  <si>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</si>
  <si>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</si>
  <si>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</si>
  <si>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</si>
  <si>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</si>
  <si>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</si>
  <si>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</si>
  <si>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</si>
  <si>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</si>
  <si>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</si>
  <si>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</si>
  <si>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</si>
  <si>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</si>
  <si>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</si>
  <si>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</si>
  <si>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</si>
  <si>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</si>
  <si>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</si>
  <si>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</si>
  <si>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</si>
  <si>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</si>
  <si>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</si>
  <si>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</si>
  <si>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</si>
  <si>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</si>
  <si>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</si>
  <si>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</si>
  <si>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</si>
  <si>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</si>
  <si>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</si>
  <si>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</si>
  <si>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</si>
  <si>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</si>
  <si>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</si>
  <si>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</si>
  <si>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</si>
  <si>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</si>
  <si>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</si>
  <si>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</si>
  <si>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</si>
  <si>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</si>
  <si>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</si>
  <si>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</si>
  <si>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</si>
  <si>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</si>
  <si>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</si>
  <si>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</si>
  <si>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</si>
  <si>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</si>
  <si>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</si>
  <si>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</si>
  <si>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</si>
  <si>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</si>
  <si>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</si>
  <si>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</si>
  <si>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</si>
  <si>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</si>
  <si>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</si>
  <si>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</si>
  <si>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</si>
  <si>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</si>
  <si>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</si>
  <si>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</si>
  <si>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</si>
  <si>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</si>
  <si>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</si>
  <si>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</si>
  <si>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</si>
  <si>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</si>
  <si>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</si>
  <si>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</si>
  <si>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</si>
  <si>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</si>
  <si>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</si>
  <si>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</si>
  <si>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</si>
  <si>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</si>
  <si>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国民健康保険特別会計</t>
  </si>
  <si>
    <t>介護保険特別会計</t>
  </si>
  <si>
    <t>農業集落排水事業特別会計</t>
  </si>
  <si>
    <t>後期高齢者医療特別会計</t>
  </si>
  <si>
    <t>知名町合併処理浄化槽事業特別会計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</si>
  <si>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</si>
  <si>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</si>
  <si>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</si>
  <si>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</si>
  <si>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</si>
  <si>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</si>
  <si>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</si>
  <si>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</si>
  <si>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</si>
  <si>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</si>
  <si>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沖永良部与論地区広域事務組合（一般会計）</t>
  </si>
  <si>
    <t>沖永良部衛生管理組合（一般会計）</t>
  </si>
  <si>
    <t>沖永良部衛生管理組合（と畜場特別会計）</t>
  </si>
  <si>
    <t>沖永良部バス企業団</t>
  </si>
  <si>
    <t>鹿児島県市町村総合事務組合</t>
  </si>
  <si>
    <t>奄美群島広域事務組合</t>
  </si>
  <si>
    <t>鹿児島県後期高齢者医療広域連合（一般会計）</t>
  </si>
  <si>
    <t>鹿児島県後期高齢者医療広域連合（特別会計）</t>
  </si>
  <si>
    <t>おきえらぶフローラル株式会社</t>
    <phoneticPr fontId="2"/>
  </si>
  <si>
    <t>庁舎建設基金</t>
    <phoneticPr fontId="5"/>
  </si>
  <si>
    <t>土地改良事業基金</t>
    <phoneticPr fontId="5"/>
  </si>
  <si>
    <t>ふるさとまちづくり基金</t>
    <phoneticPr fontId="5"/>
  </si>
  <si>
    <t>国民宿舎等整備基金</t>
    <phoneticPr fontId="5"/>
  </si>
  <si>
    <t>神川ふるさと振興基金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</si>
  <si>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</si>
  <si>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</si>
  <si>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</si>
  <si>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</si>
  <si>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</si>
  <si>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</si>
  <si>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</si>
  <si>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</si>
  <si>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</si>
  <si>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建設事業の実施年度の調整により、将来負担比率は減少しているが他団体と比べ高く、有形固定資産減価償却率は低い水準にある。
　近年、認定こども園建設や町立中学校屋内運動場の更新等を行ったため、将来負担比率は他団体に比べ高くなっているが、施設更新等を行ったことにより有形固定資産減価償却率は低い水準となっている。今後も施設更新に伴う地方債の活用により将来負担比率が増加に転じることが予想されるため、老朽化している施設の統廃合も行いつつ、各年度の起債発行額に制限を設けるなど計画的な施設の更新を行っていく必要がある。</t>
    <phoneticPr fontId="5"/>
  </si>
  <si>
    <t>　建設事業の実施年度の調整により、将来負担比率、実質公債費比率ともに減少しているが、、類似団体と比べともに高い状況である。
　近年、認定こども園、公営住宅、学校給食センター、各小中学校屋内運動場の新築、改修等を実施しており、今後も老朽化した庁舎、公営住宅の建設、建替等が順次予定されているため、令和３年度以降、施設建設のための特目基金の取り崩しや公債費の増加により、将来負担比率、実質公債費比率が増加すると想定している。単年度毎の地方債発行額に上限を設けるなど、公債費の適正化と年度ごとの発行額の平準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</si>
</sst>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29CD-4850-AA63-2B6631DDB2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191529</c:v>
                </c:pt>
                <c:pt idx="1">
                  <c:v>131017</c:v>
                </c:pt>
                <c:pt idx="2">
                  <c:v>228182</c:v>
                </c:pt>
                <c:pt idx="3">
                  <c:v>201877</c:v>
                </c:pt>
                <c:pt idx="4">
                  <c:v>192784</c:v>
                </c:pt>
              </c:numCache>
            </c:numRef>
          </c:val>
          <c:smooth val="0"/>
          <c:extLst>
            <c:ext xmlns:c16="http://schemas.microsoft.com/office/drawing/2014/chart" uri="{C3380CC4-5D6E-409C-BE32-E72D297353CC}">
              <c16:uniqueId val="{00000001-29CD-4850-AA63-2B6631DDB2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7.44</c:v>
                </c:pt>
                <c:pt idx="1">
                  <c:v>7.93</c:v>
                </c:pt>
                <c:pt idx="2">
                  <c:v>6.2</c:v>
                </c:pt>
                <c:pt idx="3">
                  <c:v>3.92</c:v>
                </c:pt>
                <c:pt idx="4">
                  <c:v>5.29</c:v>
                </c:pt>
              </c:numCache>
            </c:numRef>
          </c:val>
          <c:extLst>
            <c:ext xmlns:c16="http://schemas.microsoft.com/office/drawing/2014/chart" uri="{C3380CC4-5D6E-409C-BE32-E72D297353CC}">
              <c16:uniqueId val="{00000000-69CD-46A9-BA15-95BD2C7F52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35.090000000000003</c:v>
                </c:pt>
                <c:pt idx="1">
                  <c:v>35.26</c:v>
                </c:pt>
                <c:pt idx="2">
                  <c:v>37.479999999999997</c:v>
                </c:pt>
                <c:pt idx="3">
                  <c:v>37.270000000000003</c:v>
                </c:pt>
                <c:pt idx="4">
                  <c:v>36.44</c:v>
                </c:pt>
              </c:numCache>
            </c:numRef>
          </c:val>
          <c:extLst>
            <c:ext xmlns:c16="http://schemas.microsoft.com/office/drawing/2014/chart" uri="{C3380CC4-5D6E-409C-BE32-E72D297353CC}">
              <c16:uniqueId val="{00000001-69CD-46A9-BA15-95BD2C7F52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3.38</c:v>
                </c:pt>
                <c:pt idx="1">
                  <c:v>1.1200000000000001</c:v>
                </c:pt>
                <c:pt idx="2">
                  <c:v>0.6</c:v>
                </c:pt>
                <c:pt idx="3">
                  <c:v>0.82</c:v>
                </c:pt>
                <c:pt idx="4">
                  <c:v>3.29</c:v>
                </c:pt>
              </c:numCache>
            </c:numRef>
          </c:val>
          <c:smooth val="0"/>
          <c:extLst>
            <c:ext xmlns:c16="http://schemas.microsoft.com/office/drawing/2014/chart" uri="{C3380CC4-5D6E-409C-BE32-E72D297353CC}">
              <c16:uniqueId val="{00000002-69CD-46A9-BA15-95BD2C7F52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0.71</c:v>
                </c:pt>
                <c:pt idx="2">
                  <c:v>#N/A</c:v>
                </c:pt>
                <c:pt idx="3">
                  <c:v>0.69</c:v>
                </c:pt>
                <c:pt idx="4">
                  <c:v>#N/A</c:v>
                </c:pt>
                <c:pt idx="5">
                  <c:v>0.87</c:v>
                </c:pt>
                <c:pt idx="6">
                  <c:v>#N/A</c:v>
                </c:pt>
                <c:pt idx="7">
                  <c:v>0.55000000000000004</c:v>
                </c:pt>
                <c:pt idx="8">
                  <c:v>#N/A</c:v>
                </c:pt>
                <c:pt idx="9">
                  <c:v>0.01</c:v>
                </c:pt>
              </c:numCache>
            </c:numRef>
          </c:val>
          <c:extLst>
            <c:ext xmlns:c16="http://schemas.microsoft.com/office/drawing/2014/chart" uri="{C3380CC4-5D6E-409C-BE32-E72D297353CC}">
              <c16:uniqueId val="{00000000-302A-4DA8-823C-89B469883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2A-4DA8-823C-89B4698832BF}"/>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302A-4DA8-823C-89B4698832BF}"/>
            </c:ext>
          </c:extLst>
        </c:ser>
        <c:ser>
          <c:idx val="3"/>
          <c:order val="3"/>
          <c:tx>
            <c:strRef>
              <c:f>データシート!$A$30</c:f>
              <c:strCache>
                <c:ptCount val="1"/>
                <c:pt idx="0">
                  <c:v>知名町合併処理浄化槽事業特別会計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3-302A-4DA8-823C-89B4698832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0.06</c:v>
                </c:pt>
              </c:numCache>
            </c:numRef>
          </c:val>
          <c:extLst>
            <c:ext xmlns:c16="http://schemas.microsoft.com/office/drawing/2014/chart" uri="{C3380CC4-5D6E-409C-BE32-E72D297353CC}">
              <c16:uniqueId val="{00000004-302A-4DA8-823C-89B4698832B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0.14000000000000001</c:v>
                </c:pt>
                <c:pt idx="4">
                  <c:v>#N/A</c:v>
                </c:pt>
                <c:pt idx="5">
                  <c:v>0.17</c:v>
                </c:pt>
                <c:pt idx="6">
                  <c:v>#N/A</c:v>
                </c:pt>
                <c:pt idx="7">
                  <c:v>0.13</c:v>
                </c:pt>
                <c:pt idx="8">
                  <c:v>#N/A</c:v>
                </c:pt>
                <c:pt idx="9">
                  <c:v>0.14000000000000001</c:v>
                </c:pt>
              </c:numCache>
            </c:numRef>
          </c:val>
          <c:extLst>
            <c:ext xmlns:c16="http://schemas.microsoft.com/office/drawing/2014/chart" uri="{C3380CC4-5D6E-409C-BE32-E72D297353CC}">
              <c16:uniqueId val="{00000005-302A-4DA8-823C-89B4698832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c:v>
                </c:pt>
                <c:pt idx="2">
                  <c:v>#N/A</c:v>
                </c:pt>
                <c:pt idx="3">
                  <c:v>0.65</c:v>
                </c:pt>
                <c:pt idx="4">
                  <c:v>#N/A</c:v>
                </c:pt>
                <c:pt idx="5">
                  <c:v>0.99</c:v>
                </c:pt>
                <c:pt idx="6">
                  <c:v>#N/A</c:v>
                </c:pt>
                <c:pt idx="7">
                  <c:v>0.57999999999999996</c:v>
                </c:pt>
                <c:pt idx="8">
                  <c:v>#N/A</c:v>
                </c:pt>
                <c:pt idx="9">
                  <c:v>0.5</c:v>
                </c:pt>
              </c:numCache>
            </c:numRef>
          </c:val>
          <c:extLst>
            <c:ext xmlns:c16="http://schemas.microsoft.com/office/drawing/2014/chart" uri="{C3380CC4-5D6E-409C-BE32-E72D297353CC}">
              <c16:uniqueId val="{00000006-302A-4DA8-823C-89B4698832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1.1499999999999999</c:v>
                </c:pt>
                <c:pt idx="4">
                  <c:v>#N/A</c:v>
                </c:pt>
                <c:pt idx="5">
                  <c:v>2.36</c:v>
                </c:pt>
                <c:pt idx="6">
                  <c:v>#N/A</c:v>
                </c:pt>
                <c:pt idx="7">
                  <c:v>2.74</c:v>
                </c:pt>
                <c:pt idx="8">
                  <c:v>#N/A</c:v>
                </c:pt>
                <c:pt idx="9">
                  <c:v>3.17</c:v>
                </c:pt>
              </c:numCache>
            </c:numRef>
          </c:val>
          <c:extLst>
            <c:ext xmlns:c16="http://schemas.microsoft.com/office/drawing/2014/chart" uri="{C3380CC4-5D6E-409C-BE32-E72D297353CC}">
              <c16:uniqueId val="{00000007-302A-4DA8-823C-89B4698832B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6.03</c:v>
                </c:pt>
                <c:pt idx="2">
                  <c:v>#N/A</c:v>
                </c:pt>
                <c:pt idx="3">
                  <c:v>6.13</c:v>
                </c:pt>
                <c:pt idx="4">
                  <c:v>#N/A</c:v>
                </c:pt>
                <c:pt idx="5">
                  <c:v>5.96</c:v>
                </c:pt>
                <c:pt idx="6">
                  <c:v>#N/A</c:v>
                </c:pt>
                <c:pt idx="7">
                  <c:v>5.21</c:v>
                </c:pt>
                <c:pt idx="8">
                  <c:v>#N/A</c:v>
                </c:pt>
                <c:pt idx="9">
                  <c:v>3.96</c:v>
                </c:pt>
              </c:numCache>
            </c:numRef>
          </c:val>
          <c:extLst>
            <c:ext xmlns:c16="http://schemas.microsoft.com/office/drawing/2014/chart" uri="{C3380CC4-5D6E-409C-BE32-E72D297353CC}">
              <c16:uniqueId val="{00000008-302A-4DA8-823C-89B4698832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6.79</c:v>
                </c:pt>
                <c:pt idx="2">
                  <c:v>#N/A</c:v>
                </c:pt>
                <c:pt idx="3">
                  <c:v>7.25</c:v>
                </c:pt>
                <c:pt idx="4">
                  <c:v>#N/A</c:v>
                </c:pt>
                <c:pt idx="5">
                  <c:v>5.44</c:v>
                </c:pt>
                <c:pt idx="6">
                  <c:v>#N/A</c:v>
                </c:pt>
                <c:pt idx="7">
                  <c:v>3.39</c:v>
                </c:pt>
                <c:pt idx="8">
                  <c:v>#N/A</c:v>
                </c:pt>
                <c:pt idx="9">
                  <c:v>5.27</c:v>
                </c:pt>
              </c:numCache>
            </c:numRef>
          </c:val>
          <c:extLst>
            <c:ext xmlns:c16="http://schemas.microsoft.com/office/drawing/2014/chart" uri="{C3380CC4-5D6E-409C-BE32-E72D297353CC}">
              <c16:uniqueId val="{00000009-302A-4DA8-823C-89B469883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604</c:v>
                </c:pt>
                <c:pt idx="5">
                  <c:v>643</c:v>
                </c:pt>
                <c:pt idx="8">
                  <c:v>662</c:v>
                </c:pt>
                <c:pt idx="11">
                  <c:v>770</c:v>
                </c:pt>
                <c:pt idx="14">
                  <c:v>749</c:v>
                </c:pt>
              </c:numCache>
            </c:numRef>
          </c:val>
          <c:extLst>
            <c:ext xmlns:c16="http://schemas.microsoft.com/office/drawing/2014/chart" uri="{C3380CC4-5D6E-409C-BE32-E72D297353CC}">
              <c16:uniqueId val="{00000000-E3C8-4681-A65D-80EB4F3E2C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C8-4681-A65D-80EB4F3E2C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E3C8-4681-A65D-80EB4F3E2C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10</c:v>
                </c:pt>
                <c:pt idx="6">
                  <c:v>10</c:v>
                </c:pt>
                <c:pt idx="9">
                  <c:v>5</c:v>
                </c:pt>
                <c:pt idx="12">
                  <c:v>8</c:v>
                </c:pt>
              </c:numCache>
            </c:numRef>
          </c:val>
          <c:extLst>
            <c:ext xmlns:c16="http://schemas.microsoft.com/office/drawing/2014/chart" uri="{C3380CC4-5D6E-409C-BE32-E72D297353CC}">
              <c16:uniqueId val="{00000003-E3C8-4681-A65D-80EB4F3E2C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141</c:v>
                </c:pt>
                <c:pt idx="3">
                  <c:v>168</c:v>
                </c:pt>
                <c:pt idx="6">
                  <c:v>161</c:v>
                </c:pt>
                <c:pt idx="9">
                  <c:v>160</c:v>
                </c:pt>
                <c:pt idx="12">
                  <c:v>155</c:v>
                </c:pt>
              </c:numCache>
            </c:numRef>
          </c:val>
          <c:extLst>
            <c:ext xmlns:c16="http://schemas.microsoft.com/office/drawing/2014/chart" uri="{C3380CC4-5D6E-409C-BE32-E72D297353CC}">
              <c16:uniqueId val="{00000004-E3C8-4681-A65D-80EB4F3E2C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C8-4681-A65D-80EB4F3E2C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C8-4681-A65D-80EB4F3E2C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761</c:v>
                </c:pt>
                <c:pt idx="3">
                  <c:v>814</c:v>
                </c:pt>
                <c:pt idx="6">
                  <c:v>827</c:v>
                </c:pt>
                <c:pt idx="9">
                  <c:v>901</c:v>
                </c:pt>
                <c:pt idx="12">
                  <c:v>944</c:v>
                </c:pt>
              </c:numCache>
            </c:numRef>
          </c:val>
          <c:extLst>
            <c:ext xmlns:c16="http://schemas.microsoft.com/office/drawing/2014/chart" uri="{C3380CC4-5D6E-409C-BE32-E72D297353CC}">
              <c16:uniqueId val="{00000007-E3C8-4681-A65D-80EB4F3E2C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c:v>
                </c:pt>
                <c:pt idx="2">
                  <c:v>#N/A</c:v>
                </c:pt>
                <c:pt idx="3">
                  <c:v>#N/A</c:v>
                </c:pt>
                <c:pt idx="4">
                  <c:v>350</c:v>
                </c:pt>
                <c:pt idx="5">
                  <c:v>#N/A</c:v>
                </c:pt>
                <c:pt idx="6">
                  <c:v>#N/A</c:v>
                </c:pt>
                <c:pt idx="7">
                  <c:v>336</c:v>
                </c:pt>
                <c:pt idx="8">
                  <c:v>#N/A</c:v>
                </c:pt>
                <c:pt idx="9">
                  <c:v>#N/A</c:v>
                </c:pt>
                <c:pt idx="10">
                  <c:v>296</c:v>
                </c:pt>
                <c:pt idx="11">
                  <c:v>#N/A</c:v>
                </c:pt>
                <c:pt idx="12">
                  <c:v>#N/A</c:v>
                </c:pt>
                <c:pt idx="13">
                  <c:v>358</c:v>
                </c:pt>
                <c:pt idx="14">
                  <c:v>#N/A</c:v>
                </c:pt>
              </c:numCache>
            </c:numRef>
          </c:val>
          <c:smooth val="0"/>
          <c:extLst>
            <c:ext xmlns:c16="http://schemas.microsoft.com/office/drawing/2014/chart" uri="{C3380CC4-5D6E-409C-BE32-E72D297353CC}">
              <c16:uniqueId val="{00000008-E3C8-4681-A65D-80EB4F3E2C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6694</c:v>
                </c:pt>
                <c:pt idx="5">
                  <c:v>6542</c:v>
                </c:pt>
                <c:pt idx="8">
                  <c:v>6439</c:v>
                </c:pt>
                <c:pt idx="11">
                  <c:v>6641</c:v>
                </c:pt>
                <c:pt idx="14">
                  <c:v>5936</c:v>
                </c:pt>
              </c:numCache>
            </c:numRef>
          </c:val>
          <c:extLst>
            <c:ext xmlns:c16="http://schemas.microsoft.com/office/drawing/2014/chart" uri="{C3380CC4-5D6E-409C-BE32-E72D297353CC}">
              <c16:uniqueId val="{00000000-EEE8-459D-B5A8-5F98754B38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327</c:v>
                </c:pt>
                <c:pt idx="5">
                  <c:v>353</c:v>
                </c:pt>
                <c:pt idx="8">
                  <c:v>439</c:v>
                </c:pt>
                <c:pt idx="11">
                  <c:v>502</c:v>
                </c:pt>
                <c:pt idx="14">
                  <c:v>587</c:v>
                </c:pt>
              </c:numCache>
            </c:numRef>
          </c:val>
          <c:extLst>
            <c:ext xmlns:c16="http://schemas.microsoft.com/office/drawing/2014/chart" uri="{C3380CC4-5D6E-409C-BE32-E72D297353CC}">
              <c16:uniqueId val="{00000001-EEE8-459D-B5A8-5F98754B38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2195</c:v>
                </c:pt>
                <c:pt idx="5">
                  <c:v>2291</c:v>
                </c:pt>
                <c:pt idx="8">
                  <c:v>2409</c:v>
                </c:pt>
                <c:pt idx="11">
                  <c:v>2697</c:v>
                </c:pt>
                <c:pt idx="14">
                  <c:v>3166</c:v>
                </c:pt>
              </c:numCache>
            </c:numRef>
          </c:val>
          <c:extLst>
            <c:ext xmlns:c16="http://schemas.microsoft.com/office/drawing/2014/chart" uri="{C3380CC4-5D6E-409C-BE32-E72D297353CC}">
              <c16:uniqueId val="{00000002-EEE8-459D-B5A8-5F98754B38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E8-459D-B5A8-5F98754B38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E8-459D-B5A8-5F98754B38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c:v>
                </c:pt>
                <c:pt idx="3">
                  <c:v>65</c:v>
                </c:pt>
                <c:pt idx="6">
                  <c:v>68</c:v>
                </c:pt>
                <c:pt idx="9">
                  <c:v>123</c:v>
                </c:pt>
                <c:pt idx="12">
                  <c:v>144</c:v>
                </c:pt>
              </c:numCache>
            </c:numRef>
          </c:val>
          <c:extLst>
            <c:ext xmlns:c16="http://schemas.microsoft.com/office/drawing/2014/chart" uri="{C3380CC4-5D6E-409C-BE32-E72D297353CC}">
              <c16:uniqueId val="{00000005-EEE8-459D-B5A8-5F98754B38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557</c:v>
                </c:pt>
                <c:pt idx="3">
                  <c:v>491</c:v>
                </c:pt>
                <c:pt idx="6">
                  <c:v>468</c:v>
                </c:pt>
                <c:pt idx="9">
                  <c:v>334</c:v>
                </c:pt>
                <c:pt idx="12">
                  <c:v>339</c:v>
                </c:pt>
              </c:numCache>
            </c:numRef>
          </c:val>
          <c:extLst>
            <c:ext xmlns:c16="http://schemas.microsoft.com/office/drawing/2014/chart" uri="{C3380CC4-5D6E-409C-BE32-E72D297353CC}">
              <c16:uniqueId val="{00000006-EEE8-459D-B5A8-5F98754B38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c:v>
                </c:pt>
                <c:pt idx="3">
                  <c:v>86</c:v>
                </c:pt>
                <c:pt idx="6">
                  <c:v>87</c:v>
                </c:pt>
                <c:pt idx="9">
                  <c:v>77</c:v>
                </c:pt>
                <c:pt idx="12">
                  <c:v>68</c:v>
                </c:pt>
              </c:numCache>
            </c:numRef>
          </c:val>
          <c:extLst>
            <c:ext xmlns:c16="http://schemas.microsoft.com/office/drawing/2014/chart" uri="{C3380CC4-5D6E-409C-BE32-E72D297353CC}">
              <c16:uniqueId val="{00000007-EEE8-459D-B5A8-5F98754B38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2126</c:v>
                </c:pt>
                <c:pt idx="3">
                  <c:v>1932</c:v>
                </c:pt>
                <c:pt idx="6">
                  <c:v>1828</c:v>
                </c:pt>
                <c:pt idx="9">
                  <c:v>1720</c:v>
                </c:pt>
                <c:pt idx="12">
                  <c:v>1659</c:v>
                </c:pt>
              </c:numCache>
            </c:numRef>
          </c:val>
          <c:extLst>
            <c:ext xmlns:c16="http://schemas.microsoft.com/office/drawing/2014/chart" uri="{C3380CC4-5D6E-409C-BE32-E72D297353CC}">
              <c16:uniqueId val="{00000008-EEE8-459D-B5A8-5F98754B38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E8-459D-B5A8-5F98754B38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8303</c:v>
                </c:pt>
                <c:pt idx="3">
                  <c:v>8314</c:v>
                </c:pt>
                <c:pt idx="6">
                  <c:v>8497</c:v>
                </c:pt>
                <c:pt idx="9">
                  <c:v>8264</c:v>
                </c:pt>
                <c:pt idx="12">
                  <c:v>7997</c:v>
                </c:pt>
              </c:numCache>
            </c:numRef>
          </c:val>
          <c:extLst>
            <c:ext xmlns:c16="http://schemas.microsoft.com/office/drawing/2014/chart" uri="{C3380CC4-5D6E-409C-BE32-E72D297353CC}">
              <c16:uniqueId val="{0000000A-EEE8-459D-B5A8-5F98754B38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1943</c:v>
                </c:pt>
                <c:pt idx="2">
                  <c:v>#N/A</c:v>
                </c:pt>
                <c:pt idx="3">
                  <c:v>#N/A</c:v>
                </c:pt>
                <c:pt idx="4">
                  <c:v>1702</c:v>
                </c:pt>
                <c:pt idx="5">
                  <c:v>#N/A</c:v>
                </c:pt>
                <c:pt idx="6">
                  <c:v>#N/A</c:v>
                </c:pt>
                <c:pt idx="7">
                  <c:v>1662</c:v>
                </c:pt>
                <c:pt idx="8">
                  <c:v>#N/A</c:v>
                </c:pt>
                <c:pt idx="9">
                  <c:v>#N/A</c:v>
                </c:pt>
                <c:pt idx="10">
                  <c:v>679</c:v>
                </c:pt>
                <c:pt idx="11">
                  <c:v>#N/A</c:v>
                </c:pt>
                <c:pt idx="12">
                  <c:v>#N/A</c:v>
                </c:pt>
                <c:pt idx="13">
                  <c:v>519</c:v>
                </c:pt>
                <c:pt idx="14">
                  <c:v>#N/A</c:v>
                </c:pt>
              </c:numCache>
            </c:numRef>
          </c:val>
          <c:smooth val="0"/>
          <c:extLst>
            <c:ext xmlns:c16="http://schemas.microsoft.com/office/drawing/2014/chart" uri="{C3380CC4-5D6E-409C-BE32-E72D297353CC}">
              <c16:uniqueId val="{0000000B-EEE8-459D-B5A8-5F98754B38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1309</c:v>
                </c:pt>
                <c:pt idx="1">
                  <c:v>1408</c:v>
                </c:pt>
                <c:pt idx="2">
                  <c:v>1476</c:v>
                </c:pt>
              </c:numCache>
            </c:numRef>
          </c:val>
          <c:extLst>
            <c:ext xmlns:c16="http://schemas.microsoft.com/office/drawing/2014/chart" uri="{C3380CC4-5D6E-409C-BE32-E72D297353CC}">
              <c16:uniqueId val="{00000000-60C4-4CB6-A484-366A6F06F0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143</c:v>
                </c:pt>
                <c:pt idx="1">
                  <c:v>144</c:v>
                </c:pt>
                <c:pt idx="2">
                  <c:v>144</c:v>
                </c:pt>
              </c:numCache>
            </c:numRef>
          </c:val>
          <c:extLst>
            <c:ext xmlns:c16="http://schemas.microsoft.com/office/drawing/2014/chart" uri="{C3380CC4-5D6E-409C-BE32-E72D297353CC}">
              <c16:uniqueId val="{00000001-60C4-4CB6-A484-366A6F06F0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849</c:v>
                </c:pt>
                <c:pt idx="1">
                  <c:v>1062</c:v>
                </c:pt>
                <c:pt idx="2">
                  <c:v>1295</c:v>
                </c:pt>
              </c:numCache>
            </c:numRef>
          </c:val>
          <c:extLst>
            <c:ext xmlns:c16="http://schemas.microsoft.com/office/drawing/2014/chart" uri="{C3380CC4-5D6E-409C-BE32-E72D297353CC}">
              <c16:uniqueId val="{00000002-60C4-4CB6-A484-366A6F06F0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{22A8DC2A-7FF0-4121-BB69-857B34923EFA}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CD-47E5-9463-4C0F9E12EA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{4BEDA181-29C6-449E-BD7C-A863FB9FC8BA}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CD-47E5-9463-4C0F9E12EA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{8995678E-36E5-41C3-9BC6-AEA80DED0D34}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CD-47E5-9463-4C0F9E12EA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{EF759EE5-1CE5-4549-889C-6BCA833B0A5E}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CD-47E5-9463-4C0F9E12EA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{DA7710C1-9497-44FB-90B5-E0E2B0868D9D}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CD-47E5-9463-4C0F9E12EA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{A20F230D-7176-4B85-96B2-DB18E1D660F5}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CD-47E5-9463-4C0F9E12EA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{AECE6EED-BB0F-4D83-BEE1-CCADFFBAC2FA}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CD-47E5-9463-4C0F9E12EA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{F2F3BF5A-4748-45C0-B589-3E57FEC101FB}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CD-47E5-9463-4C0F9E12EA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{B744A3E7-3AE3-4757-B51B-9DBF051CF021}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CD-47E5-9463-4C0F9E12E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57.3</c:v>
                </c:pt>
                <c:pt idx="16">
                  <c:v>58.2</c:v>
                </c:pt>
                <c:pt idx="24">
                  <c:v>59.5</c:v>
                </c:pt>
                <c:pt idx="32">
                  <c:v>61.1</c:v>
                </c:pt>
              </c:numCache>
            </c:numRef>
          </c:xVal>
          <c:yVal>
            <c:numRef>
              <c:f>公会計指標分析・財政指標組合せ分析表!$BP$51:$DC$51</c:f>
              <c:numCache>
                <c:formatCode>#,##0.0;"▲ "#,##0.0</c:formatCode>
                <c:ptCount val="40"/>
                <c:pt idx="0">
                  <c:v>67.599999999999994</c:v>
                </c:pt>
                <c:pt idx="8">
                  <c:v>59.3</c:v>
                </c:pt>
                <c:pt idx="16">
                  <c:v>58.1</c:v>
                </c:pt>
                <c:pt idx="24">
                  <c:v>22.3</c:v>
                </c:pt>
                <c:pt idx="32">
                  <c:v>15.5</c:v>
                </c:pt>
              </c:numCache>
            </c:numRef>
          </c:yVal>
          <c:smooth val="0"/>
          <c:extLst>
            <c:ext xmlns:c16="http://schemas.microsoft.com/office/drawing/2014/chart" uri="{C3380CC4-5D6E-409C-BE32-E72D297353CC}">
              <c16:uniqueId val="{00000009-85CD-47E5-9463-4C0F9E12EA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{CD29FAA2-42DA-4E9C-A29E-EC85ED52A1CF}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CD-47E5-9463-4C0F9E12EA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{727D57DC-487B-4B17-9D52-E274B24AB1B7}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CD-47E5-9463-4C0F9E12EA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{9D3F4AB9-C624-4C40-B8F8-99A8AA4FECC7}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CD-47E5-9463-4C0F9E12EA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{756C5CC8-5A3A-452F-8ADE-CD75F1FD47DB}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CD-47E5-9463-4C0F9E12EA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{4795A2E5-EBEE-48AD-968B-E2E6A124B022}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CD-47E5-9463-4C0F9E12EA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{CCB97448-878A-4EB6-ABCF-9F5D9C566142}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CD-47E5-9463-4C0F9E12EA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{0C53C0C6-1014-4CB0-9D1A-E00714468C57}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CD-47E5-9463-4C0F9E12EAC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{572C3E94-652E-4085-B971-5CD6DE4D5901}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CD-47E5-9463-4C0F9E12EA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{4AB44B47-EC78-4D84-97F3-E36475F331A0}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CD-47E5-9463-4C0F9E12E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CD-47E5-9463-4C0F9E12EAC7}"/>
            </c:ext>
          </c:extLst>
        </c:ser>
        <c:dLbls>
          <c:showLegendKey val="0"/>
          <c:showVal val="1"/>
          <c:showCatName val="0"/>
          <c:showSerName val="0"/>
          <c:showPercent val="0"/>
          <c:showBubbleSize val="0"/>
        </c:dLbls>
        <c:axId val="46179840"/>
        <c:axId val="46181760"/>
      </c:scatterChart>
      <c:valAx>
        <c:axId val="46179840"/>
        <c:scaling>
          <c:orientation val="maxMin"/>
          <c:max val="66"/>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{6A8056BB-3F89-48E6-AC12-65ACA06BC167}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6B3-406D-AAE3-1D6EEEE0A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{B57556A0-CEFE-4D21-A88E-8EB78DE06697}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B3-406D-AAE3-1D6EEEE0A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{B55E7735-0369-4751-8594-9A41CF5F0F9B}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B3-406D-AAE3-1D6EEEE0A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{38E768A2-270E-4F8B-96DC-C7D7FA376646}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B3-406D-AAE3-1D6EEEE0A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{31C8D509-063F-4EDF-8B05-5B3804631113}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B3-406D-AAE3-1D6EEEE0A98B}"/>
                </c:ext>
              </c:extLst>
            </c:dLbl>
            <c:dLbl>
              <c:idx val="8"/>
              <c:layout>
                <c:manualLayout>
                  <c:x val="0"/>
                  <c:y val="1.42459416935463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{3D3F1789-1CD1-426F-B8B1-A565419B7700}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6B3-406D-AAE3-1D6EEEE0A98B}"/>
                </c:ext>
              </c:extLst>
            </c:dLbl>
            <c:dLbl>
              <c:idx val="16"/>
              <c:layout>
                <c:manualLayout>
                  <c:x val="0"/>
                  <c:y val="-1.42459416935463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{205DC017-FB48-40C6-A80F-7CCCA7EAF51E}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6B3-406D-AAE3-1D6EEEE0A9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{97E26B25-3997-479D-A136-8DF5EA1D3596}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6B3-406D-AAE3-1D6EEEE0A9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{8F3A8853-5A3C-42F1-9865-BBFAD345263D}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6B3-406D-AAE3-1D6EEEE0A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11.5</c:v>
                </c:pt>
                <c:pt idx="16">
                  <c:v>11.5</c:v>
                </c:pt>
                <c:pt idx="24">
                  <c:v>11.2</c:v>
                </c:pt>
                <c:pt idx="32">
                  <c:v>10.7</c:v>
                </c:pt>
              </c:numCache>
            </c:numRef>
          </c:xVal>
          <c:yVal>
            <c:numRef>
              <c:f>公会計指標分析・財政指標組合せ分析表!$BP$73:$DC$73</c:f>
              <c:numCache>
                <c:formatCode>#,##0.0;"▲ "#,##0.0</c:formatCode>
                <c:ptCount val="40"/>
                <c:pt idx="0">
                  <c:v>67.599999999999994</c:v>
                </c:pt>
                <c:pt idx="8">
                  <c:v>59.3</c:v>
                </c:pt>
                <c:pt idx="16">
                  <c:v>58.1</c:v>
                </c:pt>
                <c:pt idx="24">
                  <c:v>22.3</c:v>
                </c:pt>
                <c:pt idx="32">
                  <c:v>15.5</c:v>
                </c:pt>
              </c:numCache>
            </c:numRef>
          </c:yVal>
          <c:smooth val="0"/>
          <c:extLst>
            <c:ext xmlns:c16="http://schemas.microsoft.com/office/drawing/2014/chart" uri="{C3380CC4-5D6E-409C-BE32-E72D297353CC}">
              <c16:uniqueId val="{00000009-06B3-406D-AAE3-1D6EEEE0A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{4200A24E-7D4C-4DB9-872E-386B2FB0F8BE}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6B3-406D-AAE3-1D6EEEE0A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{48ECEBB1-BD1A-41F5-A8AF-A069D2A32A3D}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B3-406D-AAE3-1D6EEEE0A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{1673CC86-302E-4FBE-9339-CDBDB884E1B8}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B3-406D-AAE3-1D6EEEE0A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{29090FB6-CE34-4520-BB78-03D423A3387C}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B3-406D-AAE3-1D6EEEE0A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{9048FDEC-CD56-4CB7-A7C1-4B75F2865CDC}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B3-406D-AAE3-1D6EEEE0A98B}"/>
                </c:ext>
              </c:extLst>
            </c:dLbl>
            <c:dLbl>
              <c:idx val="8"/>
              <c:layout>
                <c:manualLayout>
                  <c:x val="-3.4566143090820539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{BA20572A-EA1D-4539-AACB-F8208CC05827}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6B3-406D-AAE3-1D6EEEE0A98B}"/>
                </c:ext>
              </c:extLst>
            </c:dLbl>
            <c:dLbl>
              <c:idx val="16"/>
              <c:layout>
                <c:manualLayout>
                  <c:x val="-3.1570342725075584E-2"/>
                  <c:y val="-2.57574626328937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{4254116C-C95E-4D9A-833F-158316161165}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6B3-406D-AAE3-1D6EEEE0A98B}"/>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{E071408C-6251-4FCE-9825-1FD732319D64}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6B3-406D-AAE3-1D6EEEE0A98B}"/>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{8C008B3E-0B15-4B4E-B2E2-7091079F2F98}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6B3-406D-AAE3-1D6EEEE0A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B3-406D-AAE3-1D6EEEE0A98B}"/>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令和３年度については、小学校体育館、公営住宅及び学校給食センター建設に伴う元金償還が開始したためである。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令和４年度までは公債費は高止まりするため、今後も交付税措置のある地方債の発行に努めるとともに、地方債発行の抑制を行いつつ、実質公債費比率の減を図る。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年々減少している要因は、過去に行った事業に係る償還により地方債の現在高が減少し、交付税措置のある地方債の活用による基準財政需要額への算入、充当可能基金が大幅に増加したこと等によるものである。しかし、類似団体に比べると基金残高は低いため、今後もより一層の経費削減に努め、充当可能基金残高の増を目指すとともに、地方債の残高についても、事業の緊急性・重要性を精査するとともに、単年度毎の地方債発行額に上限を設けるなどして適正な水準にな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基金の増加要因は、令和３年度の地方交付税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百万円増（対前年度）、繰越額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百万円確保されたことにより、財政調整基金及びその他特定目的基金に積み立てたことによる。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の建設、公営住宅の更新、各公共施設の長寿命化等を予定しており、これらの各公共施設の老朽化対策事業の実施、公債費の償還ピークへの対応財源、災害等への対応、高齢化や子育て支援等に係る費用増加に対応するため、支出の抑制及び事業の効率的な執行に努め、基金の積立を適切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・庁舎建設基金は、庁舎建設費用の財源とするためめ設置している。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・土地改良事業基金は、国営地下ダム建設事業地元負担金に充てることを目的として設置している。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・知名町ふるさとまちづくり基金は、ふるさと納税（寄附金）を財源として、知名町の地域活性化、環境保全、保健・福祉、人材育成、その他に資する事業に充てることを目的に設置している。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・国民宿舎等施設整備基金は国民宿舎等の施設整備、運営等に資するため設置している。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・庁舎建設基金は、条例で定める定期積立（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百万円）及び追加積立（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・土地改良事業基金は、地元負担支払いのため追加で積立（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百万）を行ったため増となっている。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・ふるさとまちづくり基金は、ふるさと納税が増加したことにより増となっている。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・国民宿舎等整備基金は、国民宿舎の施設改修等を行ったため８百万円減となっっている。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庁舎建設基金：庁舎建設事業を実施するため令和５年度を目途に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土地改良事業基金：地下ダム完成時の地元負担支払いのため令和７年度末までに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財政調整基金残高の増加要因は、財源補填のため財政調整基金の取り崩しを行わず、支出経費抑制及び令和３年度の地方交付税の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百万円増及び繰越額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百万円の確保及び国債運用等により、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対策事業の実施、公債費の償還ピークへの対応財源、災害等への対応、高齢化や子育て支援等に係る費用増加に対応するため、支出の抑制及び事業の効率的な執行に努め、基金の積立を適切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特に、令和４年度以降は公債費が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億円前後で高止まりするため、財源不足に対応するため基金の取り崩しも想定される。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公債費償還財源として設置しているが、近年は、庁舎建設基金等のその他特定目的基金への積立を優優先しており、近年は基金利子分のみ増加している。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今後しばらくは、施設更新等の財源とするためにその他特定目的基金への積立を優先するため、追加の積立は行わない予定であるが、国債運用等の検討を行う。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有形固定資産減価償却率が、類似団体と比べ低くなっているが、近年、小中学校校舎屋内運動場、校舎等の新築、改修等が計画的に実施されたことによる。</a:t>
          </a:r>
          <a:endParaRPr lang="ja-JP" altLang="ja-JP">
            <a:effectLst/>
          </a:endParaRPr>
        </a:p>
        <a:p>
          <a:r>
            <a:rPr kumimoji="1" lang="ja-JP" altLang="ja-JP" sz="1100">
              <a:solidFill>
                <a:schemeClr val="dk1"/>
              </a:solidFill>
              <a:effectLst/>
              <a:latin typeface="+mn-lt"/>
              <a:ea typeface="+mn-ea"/>
              <a:cs typeface="+mn-cs"/>
            </a:rPr>
            <a:t>　新庁舎建設並びに老朽化した公営住宅等の更新も順次予定しているため、公共施設等総合管理計画に基づく適正な固定資産の管理を実施する。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134874</xdr:rowOff>
    </xdr:from>
    <xdr:to>
      <xdr:col>23</xdr:col>
      <xdr:colOff>136525</xdr:colOff>
      <xdr:row>32</xdr:row>
      <xdr:rowOff>65024</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157751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14224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23760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72263</xdr:rowOff>
    </xdr:from>
    <xdr:to>
      <xdr:col>15</xdr:col>
      <xdr:colOff>187325</xdr:colOff>
      <xdr:row>32</xdr:row>
      <xdr:rowOff>2413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31</xdr:row>
      <xdr:rowOff>151130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0953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52832</xdr:rowOff>
    </xdr:from>
    <xdr:to>
      <xdr:col>11</xdr:col>
      <xdr:colOff>187325</xdr:colOff>
      <xdr:row>31</xdr:row>
      <xdr:rowOff>154432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103632</xdr:rowOff>
    </xdr:from>
    <xdr:to>
      <xdr:col>15</xdr:col>
      <xdr:colOff>136525</xdr:colOff>
      <xdr:row>31</xdr:row>
      <xdr:rowOff>123063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19010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11811</xdr:rowOff>
    </xdr:from>
    <xdr:to>
      <xdr:col>7</xdr:col>
      <xdr:colOff>187325</xdr:colOff>
      <xdr:row>31</xdr:row>
      <xdr:rowOff>113411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62611</xdr:rowOff>
    </xdr:from>
    <xdr:to>
      <xdr:col>11</xdr:col>
      <xdr:colOff>136525</xdr:colOff>
      <xdr:row>31</xdr:row>
      <xdr:rowOff>103632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14908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47007</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18940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170959</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129938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債務償還比率が類似団体より高くなっているのは、標準財政規模が他団体に比べ小さいことが原因であるが、充当可能な基金が増加したことにより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年度より改善しつつある。</a:t>
          </a:r>
          <a:endParaRPr lang="ja-JP" altLang="ja-JP">
            <a:effectLst/>
          </a:endParaRPr>
        </a:p>
        <a:p>
          <a:r>
            <a:rPr kumimoji="1" lang="ja-JP" altLang="ja-JP" sz="1100">
              <a:solidFill>
                <a:schemeClr val="dk1"/>
              </a:solidFill>
              <a:effectLst/>
              <a:latin typeface="+mn-lt"/>
              <a:ea typeface="+mn-ea"/>
              <a:cs typeface="+mn-cs"/>
            </a:rPr>
            <a:t>　 離島ゆえ行政コストが高いことが要因として上げられるが、経費削減と財源の確保に努めつつ、</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充当可能基金の増を図る。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47670</xdr:rowOff>
    </xdr:from>
    <xdr:to>
      <xdr:col>76</xdr:col>
      <xdr:colOff>73025</xdr:colOff>
      <xdr:row>29</xdr:row>
      <xdr:rowOff>149270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7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26097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77932</xdr:rowOff>
    </xdr:from>
    <xdr:to>
      <xdr:col>72</xdr:col>
      <xdr:colOff>123825</xdr:colOff>
      <xdr:row>31</xdr:row>
      <xdr:rowOff>8082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98470</xdr:rowOff>
    </xdr:from>
    <xdr:to>
      <xdr:col>76</xdr:col>
      <xdr:colOff>22225</xdr:colOff>
      <xdr:row>30</xdr:row>
      <xdr:rowOff>128732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842045"/>
          <a:ext cx="711200" cy="2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69832</xdr:rowOff>
    </xdr:from>
    <xdr:to>
      <xdr:col>68</xdr:col>
      <xdr:colOff>123825</xdr:colOff>
      <xdr:row>32</xdr:row>
      <xdr:rowOff>171432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128732</xdr:rowOff>
    </xdr:from>
    <xdr:to>
      <xdr:col>72</xdr:col>
      <xdr:colOff>73025</xdr:colOff>
      <xdr:row>32</xdr:row>
      <xdr:rowOff>120632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43757"/>
          <a:ext cx="762000" cy="3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92501</xdr:rowOff>
    </xdr:from>
    <xdr:to>
      <xdr:col>64</xdr:col>
      <xdr:colOff>123825</xdr:colOff>
      <xdr:row>33</xdr:row>
      <xdr:rowOff>22651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120632</xdr:rowOff>
    </xdr:from>
    <xdr:to>
      <xdr:col>68</xdr:col>
      <xdr:colOff>73025</xdr:colOff>
      <xdr:row>32</xdr:row>
      <xdr:rowOff>143301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378557"/>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99287</xdr:rowOff>
    </xdr:from>
    <xdr:to>
      <xdr:col>60</xdr:col>
      <xdr:colOff>123825</xdr:colOff>
      <xdr:row>33</xdr:row>
      <xdr:rowOff>29437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3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143301</xdr:rowOff>
    </xdr:from>
    <xdr:to>
      <xdr:col>64</xdr:col>
      <xdr:colOff>73025</xdr:colOff>
      <xdr:row>32</xdr:row>
      <xdr:rowOff>150087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401226"/>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170659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162559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42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13778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20564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44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167476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23949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827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38</xdr:row>
      <xdr:rowOff>167640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549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255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35758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109132</xdr:rowOff>
    </xdr:from>
    <xdr:to>
      <xdr:col>55</xdr:col>
      <xdr:colOff>50800</xdr:colOff>
      <xdr:row>42</xdr:row>
      <xdr:rowOff>39282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109782</xdr:rowOff>
    </xdr:from>
    <xdr:to>
      <xdr:col>50</xdr:col>
      <xdr:colOff>165100</xdr:colOff>
      <xdr:row>42</xdr:row>
      <xdr:rowOff>39932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159932</xdr:rowOff>
    </xdr:from>
    <xdr:to>
      <xdr:col>55</xdr:col>
      <xdr:colOff>0</xdr:colOff>
      <xdr:row>41</xdr:row>
      <xdr:rowOff>160582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89382"/>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111222</xdr:rowOff>
    </xdr:from>
    <xdr:to>
      <xdr:col>46</xdr:col>
      <xdr:colOff>38100</xdr:colOff>
      <xdr:row>42</xdr:row>
      <xdr:rowOff>41372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160582</xdr:rowOff>
    </xdr:from>
    <xdr:to>
      <xdr:col>50</xdr:col>
      <xdr:colOff>114300</xdr:colOff>
      <xdr:row>41</xdr:row>
      <xdr:rowOff>162022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9003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111981</xdr:rowOff>
    </xdr:from>
    <xdr:to>
      <xdr:col>41</xdr:col>
      <xdr:colOff>101600</xdr:colOff>
      <xdr:row>42</xdr:row>
      <xdr:rowOff>42131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162022</xdr:rowOff>
    </xdr:from>
    <xdr:to>
      <xdr:col>45</xdr:col>
      <xdr:colOff>177800</xdr:colOff>
      <xdr:row>41</xdr:row>
      <xdr:rowOff>162781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91472"/>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112251</xdr:rowOff>
    </xdr:from>
    <xdr:to>
      <xdr:col>36</xdr:col>
      <xdr:colOff>165100</xdr:colOff>
      <xdr:row>42</xdr:row>
      <xdr:rowOff>42401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162781</xdr:rowOff>
    </xdr:from>
    <xdr:to>
      <xdr:col>41</xdr:col>
      <xdr:colOff>50800</xdr:colOff>
      <xdr:row>41</xdr:row>
      <xdr:rowOff>163051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92231"/>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31059</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32499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33258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33528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145324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825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124097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613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102870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81643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1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95621</xdr:rowOff>
    </xdr:from>
    <xdr:to>
      <xdr:col>55</xdr:col>
      <xdr:colOff>50800</xdr:colOff>
      <xdr:row>64</xdr:row>
      <xdr:rowOff>25771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10548</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95920</xdr:rowOff>
    </xdr:from>
    <xdr:to>
      <xdr:col>50</xdr:col>
      <xdr:colOff>165100</xdr:colOff>
      <xdr:row>64</xdr:row>
      <xdr:rowOff>26070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146421</xdr:rowOff>
    </xdr:from>
    <xdr:to>
      <xdr:col>55</xdr:col>
      <xdr:colOff>0</xdr:colOff>
      <xdr:row>63</xdr:row>
      <xdr:rowOff>146720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47771"/>
          <a:ext cx="8382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96235</xdr:rowOff>
    </xdr:from>
    <xdr:to>
      <xdr:col>46</xdr:col>
      <xdr:colOff>38100</xdr:colOff>
      <xdr:row>64</xdr:row>
      <xdr:rowOff>26385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146720</xdr:rowOff>
    </xdr:from>
    <xdr:to>
      <xdr:col>50</xdr:col>
      <xdr:colOff>114300</xdr:colOff>
      <xdr:row>63</xdr:row>
      <xdr:rowOff>147035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48070"/>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96820</xdr:rowOff>
    </xdr:from>
    <xdr:to>
      <xdr:col>41</xdr:col>
      <xdr:colOff>101600</xdr:colOff>
      <xdr:row>64</xdr:row>
      <xdr:rowOff>26970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147035</xdr:rowOff>
    </xdr:from>
    <xdr:to>
      <xdr:col>45</xdr:col>
      <xdr:colOff>177800</xdr:colOff>
      <xdr:row>63</xdr:row>
      <xdr:rowOff>147620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48385"/>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97059</xdr:rowOff>
    </xdr:from>
    <xdr:to>
      <xdr:col>36</xdr:col>
      <xdr:colOff>165100</xdr:colOff>
      <xdr:row>64</xdr:row>
      <xdr:rowOff>27209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147620</xdr:rowOff>
    </xdr:from>
    <xdr:to>
      <xdr:col>41</xdr:col>
      <xdr:colOff>50800</xdr:colOff>
      <xdr:row>63</xdr:row>
      <xdr:rowOff>147859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48970"/>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17197</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17512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18097</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18336</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9525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0550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26670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068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55245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408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55245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074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32638</xdr:rowOff>
    </xdr:from>
    <xdr:to>
      <xdr:col>55</xdr:col>
      <xdr:colOff>50800</xdr:colOff>
      <xdr:row>85</xdr:row>
      <xdr:rowOff>134238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11065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39269</xdr:rowOff>
    </xdr:from>
    <xdr:to>
      <xdr:col>50</xdr:col>
      <xdr:colOff>165100</xdr:colOff>
      <xdr:row>85</xdr:row>
      <xdr:rowOff>140869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83438</xdr:rowOff>
    </xdr:from>
    <xdr:to>
      <xdr:col>55</xdr:col>
      <xdr:colOff>0</xdr:colOff>
      <xdr:row>85</xdr:row>
      <xdr:rowOff>90069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56688"/>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46659</xdr:rowOff>
    </xdr:from>
    <xdr:to>
      <xdr:col>46</xdr:col>
      <xdr:colOff>38100</xdr:colOff>
      <xdr:row>85</xdr:row>
      <xdr:rowOff>148259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90069</xdr:rowOff>
    </xdr:from>
    <xdr:to>
      <xdr:col>50</xdr:col>
      <xdr:colOff>114300</xdr:colOff>
      <xdr:row>85</xdr:row>
      <xdr:rowOff>97459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63319"/>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50394</xdr:rowOff>
    </xdr:from>
    <xdr:to>
      <xdr:col>41</xdr:col>
      <xdr:colOff>101600</xdr:colOff>
      <xdr:row>85</xdr:row>
      <xdr:rowOff>151994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97459</xdr:rowOff>
    </xdr:from>
    <xdr:to>
      <xdr:col>45</xdr:col>
      <xdr:colOff>177800</xdr:colOff>
      <xdr:row>85</xdr:row>
      <xdr:rowOff>101194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707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52223</xdr:rowOff>
    </xdr:from>
    <xdr:to>
      <xdr:col>36</xdr:col>
      <xdr:colOff>165100</xdr:colOff>
      <xdr:row>85</xdr:row>
      <xdr:rowOff>153823</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101194</xdr:rowOff>
    </xdr:from>
    <xdr:to>
      <xdr:col>41</xdr:col>
      <xdr:colOff>50800</xdr:colOff>
      <xdr:row>85</xdr:row>
      <xdr:rowOff>103023</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6744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131996</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139386</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143121</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144950</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113591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141514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797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19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43543</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30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56136</xdr:rowOff>
    </xdr:from>
    <xdr:to>
      <xdr:col>55</xdr:col>
      <xdr:colOff>50800</xdr:colOff>
      <xdr:row>105</xdr:row>
      <xdr:rowOff>157736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0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79013</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7909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62801</xdr:rowOff>
    </xdr:from>
    <xdr:to>
      <xdr:col>50</xdr:col>
      <xdr:colOff>165100</xdr:colOff>
      <xdr:row>105</xdr:row>
      <xdr:rowOff>164401</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106936</xdr:rowOff>
    </xdr:from>
    <xdr:to>
      <xdr:col>55</xdr:col>
      <xdr:colOff>0</xdr:colOff>
      <xdr:row>105</xdr:row>
      <xdr:rowOff>113601</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109186"/>
          <a:ext cx="8382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69866</xdr:rowOff>
    </xdr:from>
    <xdr:to>
      <xdr:col>46</xdr:col>
      <xdr:colOff>38100</xdr:colOff>
      <xdr:row>106</xdr:row>
      <xdr:rowOff>16</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0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113601</xdr:rowOff>
    </xdr:from>
    <xdr:to>
      <xdr:col>50</xdr:col>
      <xdr:colOff>114300</xdr:colOff>
      <xdr:row>105</xdr:row>
      <xdr:rowOff>120666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115851"/>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82939</xdr:rowOff>
    </xdr:from>
    <xdr:to>
      <xdr:col>41</xdr:col>
      <xdr:colOff>101600</xdr:colOff>
      <xdr:row>106</xdr:row>
      <xdr:rowOff>13089</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0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120666</xdr:rowOff>
    </xdr:from>
    <xdr:to>
      <xdr:col>45</xdr:col>
      <xdr:colOff>177800</xdr:colOff>
      <xdr:row>105</xdr:row>
      <xdr:rowOff>133739</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122916"/>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88291</xdr:rowOff>
    </xdr:from>
    <xdr:to>
      <xdr:col>36</xdr:col>
      <xdr:colOff>165100</xdr:colOff>
      <xdr:row>106</xdr:row>
      <xdr:rowOff>18441</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0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133739</xdr:rowOff>
    </xdr:from>
    <xdr:to>
      <xdr:col>41</xdr:col>
      <xdr:colOff>50800</xdr:colOff>
      <xdr:row>105</xdr:row>
      <xdr:rowOff>139091</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8135989"/>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148059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8321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6388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3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3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9478</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281505" y="17840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16543</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05205" y="178473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29616</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16205" y="1786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34968</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27205" y="17865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xdr:rowOff>
    </xdr:from>
    <xdr:to>
      <xdr:col>85</xdr:col>
      <xdr:colOff>177800</xdr:colOff>
      <xdr:row>34</xdr:row>
      <xdr:rowOff>102507</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87284</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574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131536</xdr:rowOff>
    </xdr:from>
    <xdr:to>
      <xdr:col>81</xdr:col>
      <xdr:colOff>101600</xdr:colOff>
      <xdr:row>34</xdr:row>
      <xdr:rowOff>61686</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10886</xdr:rowOff>
    </xdr:from>
    <xdr:to>
      <xdr:col>85</xdr:col>
      <xdr:colOff>127000</xdr:colOff>
      <xdr:row>34</xdr:row>
      <xdr:rowOff>51707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58401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90714</xdr:rowOff>
    </xdr:from>
    <xdr:to>
      <xdr:col>76</xdr:col>
      <xdr:colOff>165100</xdr:colOff>
      <xdr:row>34</xdr:row>
      <xdr:rowOff>20864</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34</xdr:row>
      <xdr:rowOff>10886</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57993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54792</xdr:rowOff>
    </xdr:from>
    <xdr:to>
      <xdr:col>72</xdr:col>
      <xdr:colOff>38100</xdr:colOff>
      <xdr:row>33</xdr:row>
      <xdr:rowOff>156392</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105592</xdr:rowOff>
    </xdr:from>
    <xdr:to>
      <xdr:col>76</xdr:col>
      <xdr:colOff>114300</xdr:colOff>
      <xdr:row>33</xdr:row>
      <xdr:rowOff>141514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5763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15603</xdr:rowOff>
    </xdr:from>
    <xdr:to>
      <xdr:col>67</xdr:col>
      <xdr:colOff>101600</xdr:colOff>
      <xdr:row>33</xdr:row>
      <xdr:rowOff>117203</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66403</xdr:rowOff>
    </xdr:from>
    <xdr:to>
      <xdr:col>71</xdr:col>
      <xdr:colOff>177800</xdr:colOff>
      <xdr:row>33</xdr:row>
      <xdr:rowOff>105592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57242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78213</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37391</xdr:rowOff>
    </xdr:from>
    <xdr:ext cx="340478"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422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1469</xdr:rowOff>
    </xdr:from>
    <xdr:ext cx="340478"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33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133730</xdr:rowOff>
    </xdr:from>
    <xdr:ext cx="340478"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44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72492</xdr:rowOff>
    </xdr:from>
    <xdr:to>
      <xdr:col>116</xdr:col>
      <xdr:colOff>114300</xdr:colOff>
      <xdr:row>40</xdr:row>
      <xdr:rowOff>2642</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95369</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6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77064</xdr:rowOff>
    </xdr:from>
    <xdr:to>
      <xdr:col>112</xdr:col>
      <xdr:colOff>38100</xdr:colOff>
      <xdr:row>40</xdr:row>
      <xdr:rowOff>7214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123292</xdr:rowOff>
    </xdr:from>
    <xdr:to>
      <xdr:col>116</xdr:col>
      <xdr:colOff>63500</xdr:colOff>
      <xdr:row>39</xdr:row>
      <xdr:rowOff>127864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8098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81635</xdr:rowOff>
    </xdr:from>
    <xdr:to>
      <xdr:col>107</xdr:col>
      <xdr:colOff>101600</xdr:colOff>
      <xdr:row>40</xdr:row>
      <xdr:rowOff>11785</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127864</xdr:rowOff>
    </xdr:from>
    <xdr:to>
      <xdr:col>111</xdr:col>
      <xdr:colOff>177800</xdr:colOff>
      <xdr:row>39</xdr:row>
      <xdr:rowOff>132435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8144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89865</xdr:rowOff>
    </xdr:from>
    <xdr:to>
      <xdr:col>102</xdr:col>
      <xdr:colOff>165100</xdr:colOff>
      <xdr:row>40</xdr:row>
      <xdr:rowOff>20015</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132435</xdr:rowOff>
    </xdr:from>
    <xdr:to>
      <xdr:col>107</xdr:col>
      <xdr:colOff>50800</xdr:colOff>
      <xdr:row>39</xdr:row>
      <xdr:rowOff>140665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81898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93523</xdr:rowOff>
    </xdr:from>
    <xdr:to>
      <xdr:col>98</xdr:col>
      <xdr:colOff>38100</xdr:colOff>
      <xdr:row>40</xdr:row>
      <xdr:rowOff>23673</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140665</xdr:rowOff>
    </xdr:from>
    <xdr:to>
      <xdr:col>102</xdr:col>
      <xdr:colOff>114300</xdr:colOff>
      <xdr:row>39</xdr:row>
      <xdr:rowOff>144323</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8272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23741</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28312</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5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11142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8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40200</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83820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9812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57</xdr:row>
      <xdr:rowOff>40005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9805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48260</xdr:rowOff>
    </xdr:from>
    <xdr:to>
      <xdr:col>72</xdr:col>
      <xdr:colOff>38100</xdr:colOff>
      <xdr:row>57</xdr:row>
      <xdr:rowOff>149860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32385</xdr:rowOff>
    </xdr:from>
    <xdr:to>
      <xdr:col>76</xdr:col>
      <xdr:colOff>114300</xdr:colOff>
      <xdr:row>57</xdr:row>
      <xdr:rowOff>99060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3703300" y="98050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99060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9829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99712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166387</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40030</xdr:rowOff>
    </xdr:from>
    <xdr:to>
      <xdr:col>116</xdr:col>
      <xdr:colOff>114300</xdr:colOff>
      <xdr:row>62</xdr:row>
      <xdr:rowOff>141630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6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62907</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5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43917</xdr:rowOff>
    </xdr:from>
    <xdr:to>
      <xdr:col>112</xdr:col>
      <xdr:colOff>38100</xdr:colOff>
      <xdr:row>62</xdr:row>
      <xdr:rowOff>145517</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6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90830</xdr:rowOff>
    </xdr:from>
    <xdr:to>
      <xdr:col>116</xdr:col>
      <xdr:colOff>63500</xdr:colOff>
      <xdr:row>62</xdr:row>
      <xdr:rowOff>94717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720730"/>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41249</xdr:rowOff>
    </xdr:from>
    <xdr:to>
      <xdr:col>107</xdr:col>
      <xdr:colOff>101600</xdr:colOff>
      <xdr:row>62</xdr:row>
      <xdr:rowOff>142849</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92049</xdr:rowOff>
    </xdr:from>
    <xdr:to>
      <xdr:col>111</xdr:col>
      <xdr:colOff>177800</xdr:colOff>
      <xdr:row>62</xdr:row>
      <xdr:rowOff>94717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0434300" y="1072194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66624</xdr:rowOff>
    </xdr:from>
    <xdr:to>
      <xdr:col>102</xdr:col>
      <xdr:colOff>165100</xdr:colOff>
      <xdr:row>62</xdr:row>
      <xdr:rowOff>168224</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6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92049</xdr:rowOff>
    </xdr:from>
    <xdr:to>
      <xdr:col>107</xdr:col>
      <xdr:colOff>50800</xdr:colOff>
      <xdr:row>62</xdr:row>
      <xdr:rowOff>117424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72194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69672</xdr:rowOff>
    </xdr:from>
    <xdr:to>
      <xdr:col>98</xdr:col>
      <xdr:colOff>38100</xdr:colOff>
      <xdr:row>62</xdr:row>
      <xdr:rowOff>171272</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6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117424</xdr:rowOff>
    </xdr:from>
    <xdr:to>
      <xdr:col>102</xdr:col>
      <xdr:colOff>114300</xdr:colOff>
      <xdr:row>62</xdr:row>
      <xdr:rowOff>120472</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8656300" y="107473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162044</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4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159376</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44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13301</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04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16349</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04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82731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57810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61505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5585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149498</xdr:rowOff>
    </xdr:from>
    <xdr:to>
      <xdr:col>72</xdr:col>
      <xdr:colOff>38100</xdr:colOff>
      <xdr:row>108</xdr:row>
      <xdr:rowOff>79648</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28848</xdr:rowOff>
    </xdr:from>
    <xdr:to>
      <xdr:col>76</xdr:col>
      <xdr:colOff>114300</xdr:colOff>
      <xdr:row>108</xdr:row>
      <xdr:rowOff>41911</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5454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136434</xdr:rowOff>
    </xdr:from>
    <xdr:to>
      <xdr:col>67</xdr:col>
      <xdr:colOff>101600</xdr:colOff>
      <xdr:row>108</xdr:row>
      <xdr:rowOff>66584</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15784</xdr:rowOff>
    </xdr:from>
    <xdr:to>
      <xdr:col>71</xdr:col>
      <xdr:colOff>177800</xdr:colOff>
      <xdr:row>108</xdr:row>
      <xdr:rowOff>28848</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85323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70775</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57711</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152654</xdr:rowOff>
    </xdr:from>
    <xdr:to>
      <xdr:col>112</xdr:col>
      <xdr:colOff>38100</xdr:colOff>
      <xdr:row>108</xdr:row>
      <xdr:rowOff>82804</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1272500" y="184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32004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21323300" y="185470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154178</xdr:rowOff>
    </xdr:from>
    <xdr:to>
      <xdr:col>107</xdr:col>
      <xdr:colOff>101600</xdr:colOff>
      <xdr:row>108</xdr:row>
      <xdr:rowOff>84328</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0383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32004</xdr:rowOff>
    </xdr:from>
    <xdr:to>
      <xdr:col>111</xdr:col>
      <xdr:colOff>177800</xdr:colOff>
      <xdr:row>108</xdr:row>
      <xdr:rowOff>33528</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0434300" y="185486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157226</xdr:rowOff>
    </xdr:from>
    <xdr:to>
      <xdr:col>102</xdr:col>
      <xdr:colOff>165100</xdr:colOff>
      <xdr:row>108</xdr:row>
      <xdr:rowOff>87376</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9494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33528</xdr:rowOff>
    </xdr:from>
    <xdr:to>
      <xdr:col>107</xdr:col>
      <xdr:colOff>50800</xdr:colOff>
      <xdr:row>108</xdr:row>
      <xdr:rowOff>36576</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9545300" y="185501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36576</xdr:rowOff>
    </xdr:from>
    <xdr:to>
      <xdr:col>102</xdr:col>
      <xdr:colOff>114300</xdr:colOff>
      <xdr:row>108</xdr:row>
      <xdr:rowOff>37337</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8656300" y="185531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73931</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21075727" y="185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75455</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201994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78503</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93104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「認定こども園・幼稚園・保育所」の有形固定資産減価償却率は低く、一人当たり面積は類似団体と比べ高くなっている。これは幼保一元型認定こども園の新築による統合が図られたことによる。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また、公民館の有形固定資産原価償却率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他団体と比べ高くなっているが、平成２８年度から各公民館の改修や新築を実施したためであり、将来的には公民館の有形固定資産原価償却率は低下してくると想定している。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0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xdr:rowOff>
    </xdr:from>
    <xdr:to>
      <xdr:col>55</xdr:col>
      <xdr:colOff>50800</xdr:colOff>
      <xdr:row>39</xdr:row>
      <xdr:rowOff>101854</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150131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51054</xdr:rowOff>
    </xdr:from>
    <xdr:to>
      <xdr:col>55</xdr:col>
      <xdr:colOff>0</xdr:colOff>
      <xdr:row>39</xdr:row>
      <xdr:rowOff>55626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3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xdr:rowOff>
    </xdr:from>
    <xdr:to>
      <xdr:col>46</xdr:col>
      <xdr:colOff>38100</xdr:colOff>
      <xdr:row>39</xdr:row>
      <xdr:rowOff>110998</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60198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74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18542</xdr:rowOff>
    </xdr:from>
    <xdr:to>
      <xdr:col>41</xdr:col>
      <xdr:colOff>101600</xdr:colOff>
      <xdr:row>39</xdr:row>
      <xdr:rowOff>120142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60198</xdr:rowOff>
    </xdr:from>
    <xdr:to>
      <xdr:col>45</xdr:col>
      <xdr:colOff>177800</xdr:colOff>
      <xdr:row>39</xdr:row>
      <xdr:rowOff>69342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74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23114</xdr:rowOff>
    </xdr:from>
    <xdr:to>
      <xdr:col>36</xdr:col>
      <xdr:colOff>165100</xdr:colOff>
      <xdr:row>39</xdr:row>
      <xdr:rowOff>124714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69342</xdr:rowOff>
    </xdr:from>
    <xdr:to>
      <xdr:col>41</xdr:col>
      <xdr:colOff>50800</xdr:colOff>
      <xdr:row>39</xdr:row>
      <xdr:rowOff>73914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97553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102125</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111269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115841</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66947</xdr:rowOff>
    </xdr:from>
    <xdr:to>
      <xdr:col>24</xdr:col>
      <xdr:colOff>63500</xdr:colOff>
      <xdr:row>62</xdr:row>
      <xdr:rowOff>93073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968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66947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6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31024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6250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166551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890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61785</xdr:rowOff>
    </xdr:from>
    <xdr:to>
      <xdr:col>55</xdr:col>
      <xdr:colOff>50800</xdr:colOff>
      <xdr:row>60</xdr:row>
      <xdr:rowOff>163385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84662</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20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66929</xdr:rowOff>
    </xdr:from>
    <xdr:to>
      <xdr:col>50</xdr:col>
      <xdr:colOff>165100</xdr:colOff>
      <xdr:row>60</xdr:row>
      <xdr:rowOff>168529</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112585</xdr:rowOff>
    </xdr:from>
    <xdr:to>
      <xdr:col>55</xdr:col>
      <xdr:colOff>0</xdr:colOff>
      <xdr:row>60</xdr:row>
      <xdr:rowOff>117729</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39958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72644</xdr:rowOff>
    </xdr:from>
    <xdr:to>
      <xdr:col>46</xdr:col>
      <xdr:colOff>38100</xdr:colOff>
      <xdr:row>61</xdr:row>
      <xdr:rowOff>2794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117729</xdr:rowOff>
    </xdr:from>
    <xdr:to>
      <xdr:col>50</xdr:col>
      <xdr:colOff>114300</xdr:colOff>
      <xdr:row>60</xdr:row>
      <xdr:rowOff>123444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40472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83503</xdr:rowOff>
    </xdr:from>
    <xdr:to>
      <xdr:col>41</xdr:col>
      <xdr:colOff>101600</xdr:colOff>
      <xdr:row>61</xdr:row>
      <xdr:rowOff>13653</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123444</xdr:rowOff>
    </xdr:from>
    <xdr:to>
      <xdr:col>45</xdr:col>
      <xdr:colOff>177800</xdr:colOff>
      <xdr:row>60</xdr:row>
      <xdr:rowOff>134303</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41044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88074</xdr:rowOff>
    </xdr:from>
    <xdr:to>
      <xdr:col>36</xdr:col>
      <xdr:colOff>165100</xdr:colOff>
      <xdr:row>61</xdr:row>
      <xdr:rowOff>18224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134303</xdr:rowOff>
    </xdr:from>
    <xdr:to>
      <xdr:col>41</xdr:col>
      <xdr:colOff>50800</xdr:colOff>
      <xdr:row>60</xdr:row>
      <xdr:rowOff>138874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42130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13606</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1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19321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30180</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34751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93980</xdr:rowOff>
    </xdr:from>
    <xdr:to>
      <xdr:col>24</xdr:col>
      <xdr:colOff>114300</xdr:colOff>
      <xdr:row>86</xdr:row>
      <xdr:rowOff>24130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72407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121920</xdr:rowOff>
    </xdr:from>
    <xdr:to>
      <xdr:col>24</xdr:col>
      <xdr:colOff>63500</xdr:colOff>
      <xdr:row>85</xdr:row>
      <xdr:rowOff>144780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695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121920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672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76200</xdr:rowOff>
    </xdr:from>
    <xdr:to>
      <xdr:col>15</xdr:col>
      <xdr:colOff>50800</xdr:colOff>
      <xdr:row>85</xdr:row>
      <xdr:rowOff>99061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4649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636</xdr:rowOff>
    </xdr:from>
    <xdr:to>
      <xdr:col>6</xdr:col>
      <xdr:colOff>38100</xdr:colOff>
      <xdr:row>85</xdr:row>
      <xdr:rowOff>102236</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51436</xdr:rowOff>
    </xdr:from>
    <xdr:to>
      <xdr:col>10</xdr:col>
      <xdr:colOff>114300</xdr:colOff>
      <xdr:row>85</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46246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93363</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xdr:rowOff>
    </xdr:from>
    <xdr:to>
      <xdr:col>55</xdr:col>
      <xdr:colOff>50800</xdr:colOff>
      <xdr:row>85</xdr:row>
      <xdr:rowOff>109931</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5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158208</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5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9703</xdr:rowOff>
    </xdr:from>
    <xdr:to>
      <xdr:col>50</xdr:col>
      <xdr:colOff>165100</xdr:colOff>
      <xdr:row>85</xdr:row>
      <xdr:rowOff>111303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59131</xdr:rowOff>
    </xdr:from>
    <xdr:to>
      <xdr:col>55</xdr:col>
      <xdr:colOff>0</xdr:colOff>
      <xdr:row>85</xdr:row>
      <xdr:rowOff>60503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9639300" y="1463238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xdr:rowOff>
    </xdr:from>
    <xdr:to>
      <xdr:col>46</xdr:col>
      <xdr:colOff>38100</xdr:colOff>
      <xdr:row>85</xdr:row>
      <xdr:rowOff>113588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60503</xdr:rowOff>
    </xdr:from>
    <xdr:to>
      <xdr:col>50</xdr:col>
      <xdr:colOff>114300</xdr:colOff>
      <xdr:row>85</xdr:row>
      <xdr:rowOff>62788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6337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15190</xdr:rowOff>
    </xdr:from>
    <xdr:to>
      <xdr:col>41</xdr:col>
      <xdr:colOff>101600</xdr:colOff>
      <xdr:row>85</xdr:row>
      <xdr:rowOff>116790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62788</xdr:rowOff>
    </xdr:from>
    <xdr:to>
      <xdr:col>45</xdr:col>
      <xdr:colOff>177800</xdr:colOff>
      <xdr:row>85</xdr:row>
      <xdr:rowOff>65990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7861300" y="14636038"/>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16560</xdr:rowOff>
    </xdr:from>
    <xdr:to>
      <xdr:col>36</xdr:col>
      <xdr:colOff>165100</xdr:colOff>
      <xdr:row>85</xdr:row>
      <xdr:rowOff>118160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65990</xdr:rowOff>
    </xdr:from>
    <xdr:to>
      <xdr:col>41</xdr:col>
      <xdr:colOff>50800</xdr:colOff>
      <xdr:row>85</xdr:row>
      <xdr:rowOff>67360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72300" y="1463924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102430</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104715</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107917</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46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109287</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103505</xdr:rowOff>
    </xdr:from>
    <xdr:to>
      <xdr:col>24</xdr:col>
      <xdr:colOff>114300</xdr:colOff>
      <xdr:row>103</xdr:row>
      <xdr:rowOff>33655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126382</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61595</xdr:rowOff>
    </xdr:from>
    <xdr:to>
      <xdr:col>20</xdr:col>
      <xdr:colOff>38100</xdr:colOff>
      <xdr:row>102</xdr:row>
      <xdr:rowOff>163195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112395</xdr:rowOff>
    </xdr:from>
    <xdr:to>
      <xdr:col>24</xdr:col>
      <xdr:colOff>63500</xdr:colOff>
      <xdr:row>102</xdr:row>
      <xdr:rowOff>154305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7600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112395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756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151130</xdr:rowOff>
    </xdr:from>
    <xdr:to>
      <xdr:col>10</xdr:col>
      <xdr:colOff>165100</xdr:colOff>
      <xdr:row>102</xdr:row>
      <xdr:rowOff>81280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30480</xdr:rowOff>
    </xdr:from>
    <xdr:to>
      <xdr:col>15</xdr:col>
      <xdr:colOff>50800</xdr:colOff>
      <xdr:row>102</xdr:row>
      <xdr:rowOff>72389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751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109220</xdr:rowOff>
    </xdr:from>
    <xdr:to>
      <xdr:col>6</xdr:col>
      <xdr:colOff>38100</xdr:colOff>
      <xdr:row>102</xdr:row>
      <xdr:rowOff>39370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160020</xdr:rowOff>
    </xdr:from>
    <xdr:to>
      <xdr:col>10</xdr:col>
      <xdr:colOff>114300</xdr:colOff>
      <xdr:row>102</xdr:row>
      <xdr:rowOff>30480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747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8272</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97807</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55897</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8889</xdr:rowOff>
    </xdr:from>
    <xdr:to>
      <xdr:col>55</xdr:col>
      <xdr:colOff>50800</xdr:colOff>
      <xdr:row>105</xdr:row>
      <xdr:rowOff>110489</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31766</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78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16511</xdr:rowOff>
    </xdr:from>
    <xdr:to>
      <xdr:col>50</xdr:col>
      <xdr:colOff>165100</xdr:colOff>
      <xdr:row>105</xdr:row>
      <xdr:rowOff>118111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59689</xdr:rowOff>
    </xdr:from>
    <xdr:to>
      <xdr:col>55</xdr:col>
      <xdr:colOff>0</xdr:colOff>
      <xdr:row>105</xdr:row>
      <xdr:rowOff>67311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9639300" y="18061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24130</xdr:rowOff>
    </xdr:from>
    <xdr:to>
      <xdr:col>46</xdr:col>
      <xdr:colOff>38100</xdr:colOff>
      <xdr:row>105</xdr:row>
      <xdr:rowOff>125730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67311</xdr:rowOff>
    </xdr:from>
    <xdr:to>
      <xdr:col>50</xdr:col>
      <xdr:colOff>114300</xdr:colOff>
      <xdr:row>105</xdr:row>
      <xdr:rowOff>74930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8750300" y="18069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38100</xdr:rowOff>
    </xdr:from>
    <xdr:to>
      <xdr:col>41</xdr:col>
      <xdr:colOff>101600</xdr:colOff>
      <xdr:row>105</xdr:row>
      <xdr:rowOff>139700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74930</xdr:rowOff>
    </xdr:from>
    <xdr:to>
      <xdr:col>45</xdr:col>
      <xdr:colOff>177800</xdr:colOff>
      <xdr:row>105</xdr:row>
      <xdr:rowOff>88900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7861300" y="180771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43180</xdr:rowOff>
    </xdr:from>
    <xdr:to>
      <xdr:col>36</xdr:col>
      <xdr:colOff>165100</xdr:colOff>
      <xdr:row>105</xdr:row>
      <xdr:rowOff>144780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80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88900</xdr:rowOff>
    </xdr:from>
    <xdr:to>
      <xdr:col>41</xdr:col>
      <xdr:colOff>50800</xdr:colOff>
      <xdr:row>105</xdr:row>
      <xdr:rowOff>93980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72300" y="180911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17797</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134638</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116857</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156227</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161307</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782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66403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581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66403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47863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134983</xdr:rowOff>
    </xdr:from>
    <xdr:to>
      <xdr:col>71</xdr:col>
      <xdr:colOff>177800</xdr:colOff>
      <xdr:row>38</xdr:row>
      <xdr:rowOff>7620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2814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74947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57555</xdr:rowOff>
    </xdr:from>
    <xdr:to>
      <xdr:col>112</xdr:col>
      <xdr:colOff>38100</xdr:colOff>
      <xdr:row>36</xdr:row>
      <xdr:rowOff>159155</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62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69800</xdr:rowOff>
    </xdr:from>
    <xdr:to>
      <xdr:col>107</xdr:col>
      <xdr:colOff>101600</xdr:colOff>
      <xdr:row>36</xdr:row>
      <xdr:rowOff>171400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0383500" y="62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108355</xdr:rowOff>
    </xdr:from>
    <xdr:to>
      <xdr:col>111</xdr:col>
      <xdr:colOff>177800</xdr:colOff>
      <xdr:row>36</xdr:row>
      <xdr:rowOff>120600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0434300" y="6280555"/>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59839</xdr:rowOff>
    </xdr:from>
    <xdr:to>
      <xdr:col>102</xdr:col>
      <xdr:colOff>165100</xdr:colOff>
      <xdr:row>36</xdr:row>
      <xdr:rowOff>161439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9494500" y="62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110639</xdr:rowOff>
    </xdr:from>
    <xdr:to>
      <xdr:col>107</xdr:col>
      <xdr:colOff>50800</xdr:colOff>
      <xdr:row>36</xdr:row>
      <xdr:rowOff>120600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9545300" y="6282839"/>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69438</xdr:rowOff>
    </xdr:from>
    <xdr:to>
      <xdr:col>98</xdr:col>
      <xdr:colOff>38100</xdr:colOff>
      <xdr:row>36</xdr:row>
      <xdr:rowOff>171038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8605500" y="62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110639</xdr:rowOff>
    </xdr:from>
    <xdr:to>
      <xdr:col>102</xdr:col>
      <xdr:colOff>114300</xdr:colOff>
      <xdr:row>36</xdr:row>
      <xdr:rowOff>120238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8656300" y="6282839"/>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4232</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11095" y="600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16477</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34795" y="60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6516</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45795" y="600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16115</xdr:rowOff>
    </xdr:from>
    <xdr:ext cx="599010" cy="259045"/>
    <xdr:sp macro="" textlink="">
      <xdr:nvSpPr>
        <xdr:cNvPr id="596" name="n_4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356795" y="601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2" name="【保健センター・保健所】&#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38" name="【保健センター・保健所】&#10;有形固定資産減価償却率該当値テキスト">
          <a:extLst>
            <a:ext uri="{FF2B5EF4-FFF2-40B4-BE49-F238E27FC236}">
              <a16:creationId xmlns:a16="http://schemas.microsoft.com/office/drawing/2014/main" id="{00000000-0008-0000-0F00-00007E02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5481300" y="1070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592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3703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76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814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648" name="n_2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650" name="n_4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51" name="n_1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52" name="n_2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53" name="n_3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654" name="n_4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00000000-0008-0000-0F00-0000A5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00000000-0008-0000-0F00-0000A7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00000000-0008-0000-0F00-0000A9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00000000-0008-0000-0F00-0000B5020000}"/>
            </a:ext>
          </a:extLst>
        </xdr:cNvPr>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1323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0383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109728</xdr:rowOff>
    </xdr:from>
    <xdr:to>
      <xdr:col>111</xdr:col>
      <xdr:colOff>177800</xdr:colOff>
      <xdr:row>62</xdr:row>
      <xdr:rowOff>112014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0434300" y="1073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65786</xdr:rowOff>
    </xdr:from>
    <xdr:to>
      <xdr:col>102</xdr:col>
      <xdr:colOff>165100</xdr:colOff>
      <xdr:row>62</xdr:row>
      <xdr:rowOff>167386</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9494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116586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9545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116586</xdr:rowOff>
    </xdr:from>
    <xdr:to>
      <xdr:col>102</xdr:col>
      <xdr:colOff>114300</xdr:colOff>
      <xdr:row>62</xdr:row>
      <xdr:rowOff>118872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8656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2" name="n_1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703" name="n_2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704" name="n_3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05" name="n_4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151655</xdr:rowOff>
    </xdr:from>
    <xdr:ext cx="469744" cy="259045"/>
    <xdr:sp macro="" textlink="">
      <xdr:nvSpPr>
        <xdr:cNvPr id="706" name="n_1mainValue【保健センター・保健所】&#10;一人当たり面積">
          <a:extLst>
            <a:ext uri="{FF2B5EF4-FFF2-40B4-BE49-F238E27FC236}">
              <a16:creationId xmlns:a16="http://schemas.microsoft.com/office/drawing/2014/main" id="{00000000-0008-0000-0F00-0000C2020000}"/>
            </a:ext>
          </a:extLst>
        </xdr:cNvPr>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153941</xdr:rowOff>
    </xdr:from>
    <xdr:ext cx="469744" cy="259045"/>
    <xdr:sp macro="" textlink="">
      <xdr:nvSpPr>
        <xdr:cNvPr id="707" name="n_2mainValue【保健センター・保健所】&#10;一人当たり面積">
          <a:extLst>
            <a:ext uri="{FF2B5EF4-FFF2-40B4-BE49-F238E27FC236}">
              <a16:creationId xmlns:a16="http://schemas.microsoft.com/office/drawing/2014/main" id="{00000000-0008-0000-0F00-0000C3020000}"/>
            </a:ext>
          </a:extLst>
        </xdr:cNvPr>
        <xdr:cNvSpPr txBox="1"/>
      </xdr:nvSpPr>
      <xdr:spPr>
        <a:xfrm>
          <a:off x="20199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158513</xdr:rowOff>
    </xdr:from>
    <xdr:ext cx="469744" cy="259045"/>
    <xdr:sp macro="" textlink="">
      <xdr:nvSpPr>
        <xdr:cNvPr id="708" name="n_3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9310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09" name="n_4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00000000-0008-0000-0F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消防施設】&#10;有形固定資産減価償却率最小値テキスト">
          <a:extLst>
            <a:ext uri="{FF2B5EF4-FFF2-40B4-BE49-F238E27FC236}">
              <a16:creationId xmlns:a16="http://schemas.microsoft.com/office/drawing/2014/main" id="{00000000-0008-0000-0F00-0000E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8" name="【消防施設】&#10;有形固定資産減価償却率最大値テキスト">
          <a:extLst>
            <a:ext uri="{FF2B5EF4-FFF2-40B4-BE49-F238E27FC236}">
              <a16:creationId xmlns:a16="http://schemas.microsoft.com/office/drawing/2014/main" id="{00000000-0008-0000-0F00-0000E2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00000000-0008-0000-0F00-0000E4020000}"/>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6268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35940</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F00-0000F0020000}"/>
            </a:ext>
          </a:extLst>
        </xdr:cNvPr>
        <xdr:cNvSpPr txBox="1"/>
      </xdr:nvSpPr>
      <xdr:spPr>
        <a:xfrm>
          <a:off x="16357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108313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5481300" y="1448235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70576</xdr:rowOff>
    </xdr:from>
    <xdr:to>
      <xdr:col>76</xdr:col>
      <xdr:colOff>165100</xdr:colOff>
      <xdr:row>85</xdr:row>
      <xdr:rowOff>726</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4541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121376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4592300" y="1448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121376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3703300" y="1448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56062</xdr:rowOff>
    </xdr:from>
    <xdr:to>
      <xdr:col>71</xdr:col>
      <xdr:colOff>177800</xdr:colOff>
      <xdr:row>84</xdr:row>
      <xdr:rowOff>80555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814300" y="144578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F00-0000F9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F00-0000FA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F00-0000FB02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F00-0000FC02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F00-0000FD020000}"/>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163303</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F00-0000FE020000}"/>
            </a:ext>
          </a:extLst>
        </xdr:cNvPr>
        <xdr:cNvSpPr txBox="1"/>
      </xdr:nvSpPr>
      <xdr:spPr>
        <a:xfrm>
          <a:off x="14389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F00-0000FF020000}"/>
            </a:ext>
          </a:extLst>
        </xdr:cNvPr>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768" name="n_4mainValue【消防施設】&#10;有形固定資産減価償却率">
          <a:extLst>
            <a:ext uri="{FF2B5EF4-FFF2-40B4-BE49-F238E27FC236}">
              <a16:creationId xmlns:a16="http://schemas.microsoft.com/office/drawing/2014/main" id="{00000000-0008-0000-0F00-000000030000}"/>
            </a:ext>
          </a:extLst>
        </xdr:cNvPr>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F00-00001B03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F00-00001D03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F00-00001F03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84563</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F00-00002B030000}"/>
            </a:ext>
          </a:extLst>
        </xdr:cNvPr>
        <xdr:cNvSpPr txBox="1"/>
      </xdr:nvSpPr>
      <xdr:spPr>
        <a:xfrm>
          <a:off x="22199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170724</xdr:rowOff>
    </xdr:from>
    <xdr:to>
      <xdr:col>112</xdr:col>
      <xdr:colOff>38100</xdr:colOff>
      <xdr:row>86</xdr:row>
      <xdr:rowOff>100874</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1272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48986</xdr:rowOff>
    </xdr:from>
    <xdr:to>
      <xdr:col>116</xdr:col>
      <xdr:colOff>63500</xdr:colOff>
      <xdr:row>86</xdr:row>
      <xdr:rowOff>50074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1323300" y="147936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15602</xdr:rowOff>
    </xdr:from>
    <xdr:to>
      <xdr:col>107</xdr:col>
      <xdr:colOff>101600</xdr:colOff>
      <xdr:row>86</xdr:row>
      <xdr:rowOff>117202</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0383500" y="147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50074</xdr:rowOff>
    </xdr:from>
    <xdr:to>
      <xdr:col>111</xdr:col>
      <xdr:colOff>177800</xdr:colOff>
      <xdr:row>86</xdr:row>
      <xdr:rowOff>66402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20434300" y="14794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66402</xdr:rowOff>
    </xdr:from>
    <xdr:to>
      <xdr:col>107</xdr:col>
      <xdr:colOff>50800</xdr:colOff>
      <xdr:row>86</xdr:row>
      <xdr:rowOff>68580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9545300" y="14811102"/>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18869</xdr:rowOff>
    </xdr:from>
    <xdr:to>
      <xdr:col>98</xdr:col>
      <xdr:colOff>38100</xdr:colOff>
      <xdr:row>86</xdr:row>
      <xdr:rowOff>120469</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8605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68580</xdr:rowOff>
    </xdr:from>
    <xdr:to>
      <xdr:col>102</xdr:col>
      <xdr:colOff>114300</xdr:colOff>
      <xdr:row>86</xdr:row>
      <xdr:rowOff>69669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8656300" y="148132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820" name="n_1aveValue【消防施設】&#10;一人当たり面積">
          <a:extLst>
            <a:ext uri="{FF2B5EF4-FFF2-40B4-BE49-F238E27FC236}">
              <a16:creationId xmlns:a16="http://schemas.microsoft.com/office/drawing/2014/main" id="{00000000-0008-0000-0F00-00003403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821" name="n_2aveValue【消防施設】&#10;一人当たり面積">
          <a:extLst>
            <a:ext uri="{FF2B5EF4-FFF2-40B4-BE49-F238E27FC236}">
              <a16:creationId xmlns:a16="http://schemas.microsoft.com/office/drawing/2014/main" id="{00000000-0008-0000-0F00-00003503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822" name="n_3aveValue【消防施設】&#10;一人当たり面積">
          <a:extLst>
            <a:ext uri="{FF2B5EF4-FFF2-40B4-BE49-F238E27FC236}">
              <a16:creationId xmlns:a16="http://schemas.microsoft.com/office/drawing/2014/main" id="{00000000-0008-0000-0F00-00003603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823" name="n_4aveValue【消防施設】&#10;一人当たり面積">
          <a:extLst>
            <a:ext uri="{FF2B5EF4-FFF2-40B4-BE49-F238E27FC236}">
              <a16:creationId xmlns:a16="http://schemas.microsoft.com/office/drawing/2014/main" id="{00000000-0008-0000-0F00-00003703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92001</xdr:rowOff>
    </xdr:from>
    <xdr:ext cx="469744" cy="259045"/>
    <xdr:sp macro="" textlink="">
      <xdr:nvSpPr>
        <xdr:cNvPr id="824" name="n_1mainValue【消防施設】&#10;一人当たり面積">
          <a:extLst>
            <a:ext uri="{FF2B5EF4-FFF2-40B4-BE49-F238E27FC236}">
              <a16:creationId xmlns:a16="http://schemas.microsoft.com/office/drawing/2014/main" id="{00000000-0008-0000-0F00-000038030000}"/>
            </a:ext>
          </a:extLst>
        </xdr:cNvPr>
        <xdr:cNvSpPr txBox="1"/>
      </xdr:nvSpPr>
      <xdr:spPr>
        <a:xfrm>
          <a:off x="210757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108329</xdr:rowOff>
    </xdr:from>
    <xdr:ext cx="469744" cy="259045"/>
    <xdr:sp macro="" textlink="">
      <xdr:nvSpPr>
        <xdr:cNvPr id="825" name="n_2mainValue【消防施設】&#10;一人当たり面積">
          <a:extLst>
            <a:ext uri="{FF2B5EF4-FFF2-40B4-BE49-F238E27FC236}">
              <a16:creationId xmlns:a16="http://schemas.microsoft.com/office/drawing/2014/main" id="{00000000-0008-0000-0F00-000039030000}"/>
            </a:ext>
          </a:extLst>
        </xdr:cNvPr>
        <xdr:cNvSpPr txBox="1"/>
      </xdr:nvSpPr>
      <xdr:spPr>
        <a:xfrm>
          <a:off x="20199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826" name="n_3mainValue【消防施設】&#10;一人当たり面積">
          <a:extLst>
            <a:ext uri="{FF2B5EF4-FFF2-40B4-BE49-F238E27FC236}">
              <a16:creationId xmlns:a16="http://schemas.microsoft.com/office/drawing/2014/main" id="{00000000-0008-0000-0F00-00003A030000}"/>
            </a:ext>
          </a:extLst>
        </xdr:cNvPr>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111596</xdr:rowOff>
    </xdr:from>
    <xdr:ext cx="469744" cy="259045"/>
    <xdr:sp macro="" textlink="">
      <xdr:nvSpPr>
        <xdr:cNvPr id="827" name="n_4mainValue【消防施設】&#10;一人当たり面積">
          <a:extLst>
            <a:ext uri="{FF2B5EF4-FFF2-40B4-BE49-F238E27FC236}">
              <a16:creationId xmlns:a16="http://schemas.microsoft.com/office/drawing/2014/main" id="{00000000-0008-0000-0F00-00003B030000}"/>
            </a:ext>
          </a:extLst>
        </xdr:cNvPr>
        <xdr:cNvSpPr txBox="1"/>
      </xdr:nvSpPr>
      <xdr:spPr>
        <a:xfrm>
          <a:off x="184214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F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a:extLst>
            <a:ext uri="{FF2B5EF4-FFF2-40B4-BE49-F238E27FC236}">
              <a16:creationId xmlns:a16="http://schemas.microsoft.com/office/drawing/2014/main" id="{00000000-0008-0000-0F00-00005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F00-000058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F00-00005A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F00-000066030000}"/>
            </a:ext>
          </a:extLst>
        </xdr:cNvPr>
        <xdr:cNvSpPr txBox="1"/>
      </xdr:nvSpPr>
      <xdr:spPr>
        <a:xfrm>
          <a:off x="16357600"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94162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5481300" y="185960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40095</xdr:rowOff>
    </xdr:from>
    <xdr:to>
      <xdr:col>76</xdr:col>
      <xdr:colOff>165100</xdr:colOff>
      <xdr:row>108</xdr:row>
      <xdr:rowOff>141695</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4541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79466</xdr:rowOff>
    </xdr:from>
    <xdr:to>
      <xdr:col>81</xdr:col>
      <xdr:colOff>50800</xdr:colOff>
      <xdr:row>108</xdr:row>
      <xdr:rowOff>90895</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14592300" y="185960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90895</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3703300" y="185879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xdr:rowOff>
    </xdr:from>
    <xdr:to>
      <xdr:col>67</xdr:col>
      <xdr:colOff>101600</xdr:colOff>
      <xdr:row>108</xdr:row>
      <xdr:rowOff>102507</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276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51707</xdr:rowOff>
    </xdr:from>
    <xdr:to>
      <xdr:col>71</xdr:col>
      <xdr:colOff>177800</xdr:colOff>
      <xdr:row>108</xdr:row>
      <xdr:rowOff>71301</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2814300" y="185683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F00-00006F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F00-000070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F00-00007103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F00-00007203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F00-000073030000}"/>
            </a:ext>
          </a:extLst>
        </xdr:cNvPr>
        <xdr:cNvSpPr txBox="1"/>
      </xdr:nvSpPr>
      <xdr:spPr>
        <a:xfrm>
          <a:off x="15266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132822</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F00-000074030000}"/>
            </a:ext>
          </a:extLst>
        </xdr:cNvPr>
        <xdr:cNvSpPr txBox="1"/>
      </xdr:nvSpPr>
      <xdr:spPr>
        <a:xfrm>
          <a:off x="14389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F00-000075030000}"/>
            </a:ext>
          </a:extLst>
        </xdr:cNvPr>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93634</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F00-000076030000}"/>
            </a:ext>
          </a:extLst>
        </xdr:cNvPr>
        <xdr:cNvSpPr txBox="1"/>
      </xdr:nvSpPr>
      <xdr:spPr>
        <a:xfrm>
          <a:off x="12611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65600</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2199600" y="182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17171</xdr:rowOff>
    </xdr:from>
    <xdr:to>
      <xdr:col>112</xdr:col>
      <xdr:colOff>38100</xdr:colOff>
      <xdr:row>107</xdr:row>
      <xdr:rowOff>118771</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1272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67971</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flipV="1">
          <a:off x="21323300" y="18375173"/>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xdr:rowOff>
    </xdr:from>
    <xdr:to>
      <xdr:col>107</xdr:col>
      <xdr:colOff>101600</xdr:colOff>
      <xdr:row>107</xdr:row>
      <xdr:rowOff>104597</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0383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53797</xdr:rowOff>
    </xdr:from>
    <xdr:to>
      <xdr:col>111</xdr:col>
      <xdr:colOff>177800</xdr:colOff>
      <xdr:row>107</xdr:row>
      <xdr:rowOff>67971</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0434300" y="1839894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xdr:rowOff>
    </xdr:from>
    <xdr:to>
      <xdr:col>102</xdr:col>
      <xdr:colOff>165100</xdr:colOff>
      <xdr:row>107</xdr:row>
      <xdr:rowOff>109169</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9494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53797</xdr:rowOff>
    </xdr:from>
    <xdr:to>
      <xdr:col>107</xdr:col>
      <xdr:colOff>50800</xdr:colOff>
      <xdr:row>107</xdr:row>
      <xdr:rowOff>58369</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9545300" y="183989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58369</xdr:rowOff>
    </xdr:from>
    <xdr:to>
      <xdr:col>102</xdr:col>
      <xdr:colOff>114300</xdr:colOff>
      <xdr:row>107</xdr:row>
      <xdr:rowOff>60198</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8656300" y="1840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109898</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210757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95724</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20199427" y="184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100296</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9310427" y="184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保健ｾﾝﾀｰ・保健所、福祉施設、庁舎の有形固定資産減価償却率が類似団体と比べ高くなっているが、保健ｾﾝﾀｰ・保健所は、保健ｾﾝﾀｰ（昭和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年建築）、福祉施設は、老人ホーム（昭和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年建築）の他、各施設も老朽化が進んでおり、庁舎（昭和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年建築）の老朽化も著しいが、今後各施設の建替、解体の予定でいるため減少すると見込んでいる。</a:t>
          </a:r>
          <a:endParaRPr lang="ja-JP" altLang="ja-JP" sz="1400">
            <a:effectLst/>
          </a:endParaRPr>
        </a:p>
        <a:p>
          <a:r>
            <a:rPr kumimoji="1" lang="ja-JP" altLang="ja-JP" sz="1100">
              <a:solidFill>
                <a:schemeClr val="dk1"/>
              </a:solidFill>
              <a:effectLst/>
              <a:latin typeface="+mn-lt"/>
              <a:ea typeface="+mn-ea"/>
              <a:cs typeface="+mn-cs"/>
            </a:rPr>
            <a:t>今後は、支出の抑制に努めるとともに適確な基金、地方債の運用を図り、各施設の更新、利活用、除却等を計画的に実施していく。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主要産業が農業となっており、製造業等の事業所も少なく、人口減少や高齢化等も進んでいるため、財政基盤が脆弱であり、財政力指数は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と類似団体平均よりも低い状況である。</a:t>
          </a:r>
        </a:p>
        <a:p>
          <a:r>
            <a:rPr kumimoji="1" lang="ja-JP" altLang="en-US" sz="1300">
              <a:latin typeface="ＭＳ Ｐゴシック" panose="020B0600070205080204" pitchFamily="50" charset="-128"/>
              <a:ea typeface="ＭＳ Ｐゴシック" panose="020B0600070205080204" pitchFamily="50" charset="-128"/>
            </a:rPr>
            <a:t>　離島という地理的条件ゆえ行政コストの削減は非常に難しい課題ではあるが、町税等自主財源の確保、経常経費の削減に取り組み、財政の健全化に努める。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年度に策定した「知名町集中改革プラン」（定員削減・経常経費の削減・事務改善等）の取組みを継続実施しており、平成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年度の</a:t>
          </a:r>
          <a:r>
            <a:rPr kumimoji="1" lang="en-US" altLang="ja-JP" sz="1250">
              <a:latin typeface="ＭＳ Ｐゴシック" panose="020B0600070205080204" pitchFamily="50" charset="-128"/>
              <a:ea typeface="ＭＳ Ｐゴシック" panose="020B0600070205080204" pitchFamily="50" charset="-128"/>
            </a:rPr>
            <a:t>90.6%</a:t>
          </a:r>
          <a:r>
            <a:rPr kumimoji="1" lang="ja-JP" altLang="en-US" sz="1250">
              <a:latin typeface="ＭＳ Ｐゴシック" panose="020B0600070205080204" pitchFamily="50" charset="-128"/>
              <a:ea typeface="ＭＳ Ｐゴシック" panose="020B0600070205080204" pitchFamily="50" charset="-128"/>
            </a:rPr>
            <a:t>に対し令和３年度は</a:t>
          </a:r>
          <a:r>
            <a:rPr kumimoji="1" lang="en-US" altLang="ja-JP" sz="1250">
              <a:latin typeface="ＭＳ Ｐゴシック" panose="020B0600070205080204" pitchFamily="50" charset="-128"/>
              <a:ea typeface="ＭＳ Ｐゴシック" panose="020B0600070205080204" pitchFamily="50" charset="-128"/>
            </a:rPr>
            <a:t>84.7%</a:t>
          </a:r>
          <a:r>
            <a:rPr kumimoji="1" lang="ja-JP" altLang="en-US" sz="1250">
              <a:latin typeface="ＭＳ Ｐゴシック" panose="020B0600070205080204" pitchFamily="50" charset="-128"/>
              <a:ea typeface="ＭＳ Ｐゴシック" panose="020B0600070205080204" pitchFamily="50" charset="-128"/>
            </a:rPr>
            <a:t>と改善しており、令和元年度の</a:t>
          </a:r>
          <a:r>
            <a:rPr kumimoji="1" lang="en-US" altLang="ja-JP" sz="1250">
              <a:latin typeface="ＭＳ Ｐゴシック" panose="020B0600070205080204" pitchFamily="50" charset="-128"/>
              <a:ea typeface="ＭＳ Ｐゴシック" panose="020B0600070205080204" pitchFamily="50" charset="-128"/>
            </a:rPr>
            <a:t>91.0%</a:t>
          </a:r>
          <a:r>
            <a:rPr kumimoji="1" lang="ja-JP" altLang="en-US" sz="1250">
              <a:latin typeface="ＭＳ Ｐゴシック" panose="020B0600070205080204" pitchFamily="50" charset="-128"/>
              <a:ea typeface="ＭＳ Ｐゴシック" panose="020B0600070205080204" pitchFamily="50" charset="-128"/>
            </a:rPr>
            <a:t>に比べ</a:t>
          </a:r>
          <a:r>
            <a:rPr kumimoji="1" lang="en-US" altLang="ja-JP" sz="1250">
              <a:latin typeface="ＭＳ Ｐゴシック" panose="020B0600070205080204" pitchFamily="50" charset="-128"/>
              <a:ea typeface="ＭＳ Ｐゴシック" panose="020B0600070205080204" pitchFamily="50" charset="-128"/>
            </a:rPr>
            <a:t>6.3</a:t>
          </a:r>
          <a:r>
            <a:rPr kumimoji="1" lang="ja-JP" altLang="en-US" sz="1250">
              <a:latin typeface="ＭＳ Ｐゴシック" panose="020B0600070205080204" pitchFamily="50" charset="-128"/>
              <a:ea typeface="ＭＳ Ｐゴシック" panose="020B0600070205080204" pitchFamily="50" charset="-128"/>
            </a:rPr>
            <a:t>ポイント改善された。新型コロナウイルス感染症の影響により、物件費（旅費）等が減少傾向にあり、国県補助金による臨時的経費が増加したためである。しかし公債費が、今後上昇することが見込まれるため、自主財源の確保及び交付税措置率の高い地方債の活用により、経常一般財源の確保に努め、事務事業の整理合理化、公共施設の統廃合等により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64</xdr:row>
      <xdr:rowOff>111760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8052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123698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109220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652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やや低い水準であるが、認定こども園などの施設運営を直営で行っているため、今後は、民間でも実施可能な部分については、指定管理者制度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68828</xdr:rowOff>
    </xdr:from>
    <xdr:to>
      <xdr:col>23</xdr:col>
      <xdr:colOff>133350</xdr:colOff>
      <xdr:row>82</xdr:row>
      <xdr:rowOff>127493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27728"/>
          <a:ext cx="838200" cy="5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15923</xdr:rowOff>
    </xdr:from>
    <xdr:to>
      <xdr:col>19</xdr:col>
      <xdr:colOff>133350</xdr:colOff>
      <xdr:row>82</xdr:row>
      <xdr:rowOff>68828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74823"/>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8995</xdr:rowOff>
    </xdr:from>
    <xdr:to>
      <xdr:col>15</xdr:col>
      <xdr:colOff>82550</xdr:colOff>
      <xdr:row>82</xdr:row>
      <xdr:rowOff>15923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7895"/>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151622</xdr:rowOff>
    </xdr:from>
    <xdr:to>
      <xdr:col>11</xdr:col>
      <xdr:colOff>31750</xdr:colOff>
      <xdr:row>82</xdr:row>
      <xdr:rowOff>8995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39072"/>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76693</xdr:rowOff>
    </xdr:from>
    <xdr:to>
      <xdr:col>23</xdr:col>
      <xdr:colOff>184150</xdr:colOff>
      <xdr:row>83</xdr:row>
      <xdr:rowOff>6843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93220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8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18028</xdr:rowOff>
    </xdr:from>
    <xdr:to>
      <xdr:col>19</xdr:col>
      <xdr:colOff>184150</xdr:colOff>
      <xdr:row>82</xdr:row>
      <xdr:rowOff>119628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129805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4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136573</xdr:rowOff>
    </xdr:from>
    <xdr:to>
      <xdr:col>15</xdr:col>
      <xdr:colOff>133350</xdr:colOff>
      <xdr:row>82</xdr:row>
      <xdr:rowOff>66723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76900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129645</xdr:rowOff>
    </xdr:from>
    <xdr:to>
      <xdr:col>11</xdr:col>
      <xdr:colOff>82550</xdr:colOff>
      <xdr:row>82</xdr:row>
      <xdr:rowOff>59795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69972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100822</xdr:rowOff>
    </xdr:from>
    <xdr:to>
      <xdr:col>7</xdr:col>
      <xdr:colOff>31750</xdr:colOff>
      <xdr:row>82</xdr:row>
      <xdr:rowOff>30972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41149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5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ラスパイレス指数は、全国町村平均より低い状況にある。</a:t>
          </a:r>
        </a:p>
        <a:p>
          <a:r>
            <a:rPr kumimoji="1" lang="ja-JP" altLang="en-US" sz="1300">
              <a:latin typeface="ＭＳ Ｐゴシック" panose="020B0600070205080204" pitchFamily="50" charset="-128"/>
              <a:ea typeface="ＭＳ Ｐゴシック" panose="020B0600070205080204" pitchFamily="50" charset="-128"/>
            </a:rPr>
            <a:t>　前年度から変動はないものの、今後は、平均年齢の上昇によるラスパイレス指数の上昇が見込まれるため、引き続き適正な人件費管理に努める。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143934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101177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028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3152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離島という地域特性のため、保育所等へ民間企業が参入しづらい状況にあること等により、行政がより多くの住民サービスを提供していることから、類似団体平均よりも高い状況にある。　　　　　</a:t>
          </a:r>
        </a:p>
        <a:p>
          <a:r>
            <a:rPr kumimoji="1" lang="ja-JP" altLang="en-US" sz="1300">
              <a:latin typeface="ＭＳ Ｐゴシック" panose="020B0600070205080204" pitchFamily="50" charset="-128"/>
              <a:ea typeface="ＭＳ Ｐゴシック" panose="020B0600070205080204" pitchFamily="50" charset="-128"/>
            </a:rPr>
            <a:t>　職員数は変わらないものの人口が</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名減ったため</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ポイント増加している。社会情勢の変化で住民ニーズが多様化しており、その対応を求められているが、組織機構の再編を図るなど職員数の適正化に努める。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30924</xdr:rowOff>
    </xdr:from>
    <xdr:to>
      <xdr:col>81</xdr:col>
      <xdr:colOff>44450</xdr:colOff>
      <xdr:row>64</xdr:row>
      <xdr:rowOff>48419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003724"/>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143256</xdr:rowOff>
    </xdr:from>
    <xdr:to>
      <xdr:col>77</xdr:col>
      <xdr:colOff>44450</xdr:colOff>
      <xdr:row>64</xdr:row>
      <xdr:rowOff>30924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944606"/>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120936</xdr:rowOff>
    </xdr:from>
    <xdr:to>
      <xdr:col>72</xdr:col>
      <xdr:colOff>203200</xdr:colOff>
      <xdr:row>63</xdr:row>
      <xdr:rowOff>143256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92228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117316</xdr:rowOff>
    </xdr:from>
    <xdr:to>
      <xdr:col>68</xdr:col>
      <xdr:colOff>152400</xdr:colOff>
      <xdr:row>63</xdr:row>
      <xdr:rowOff>120936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91866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169069</xdr:rowOff>
    </xdr:from>
    <xdr:to>
      <xdr:col>81</xdr:col>
      <xdr:colOff>95250</xdr:colOff>
      <xdr:row>64</xdr:row>
      <xdr:rowOff>99219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141146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4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151574</xdr:rowOff>
    </xdr:from>
    <xdr:to>
      <xdr:col>77</xdr:col>
      <xdr:colOff>95250</xdr:colOff>
      <xdr:row>64</xdr:row>
      <xdr:rowOff>81724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66501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3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70136</xdr:rowOff>
    </xdr:from>
    <xdr:to>
      <xdr:col>68</xdr:col>
      <xdr:colOff>203200</xdr:colOff>
      <xdr:row>64</xdr:row>
      <xdr:rowOff>286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156513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5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66516</xdr:rowOff>
    </xdr:from>
    <xdr:to>
      <xdr:col>64</xdr:col>
      <xdr:colOff>152400</xdr:colOff>
      <xdr:row>63</xdr:row>
      <xdr:rowOff>168116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152893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中学校の屋内運動場の改築及び認定こども園新築等に係る元金償還が始まったものの、文化ホール整備事業などの過年度借入分の償還が完了したほか、標準税収入額等及び普通交付税の増額により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ポイント改善された。しかし、近年、公共施設の整備を継続的に実施していることから、公債費が今後上昇する傾向にある。</a:t>
          </a:r>
        </a:p>
        <a:p>
          <a:r>
            <a:rPr kumimoji="1" lang="ja-JP" altLang="en-US" sz="1300">
              <a:latin typeface="ＭＳ Ｐゴシック" panose="020B0600070205080204" pitchFamily="50" charset="-128"/>
              <a:ea typeface="ＭＳ Ｐゴシック" panose="020B0600070205080204" pitchFamily="50" charset="-128"/>
            </a:rPr>
            <a:t>　今後は、新庁舎建設を控えているため、年間の起債発行額の制限を検討するなど、引き続き交付税措置の有利な地方債の活用等により比率の改善に努める。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4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％から、令和３年度は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と将来負担比率は年々改善されている。</a:t>
          </a:r>
        </a:p>
        <a:p>
          <a:r>
            <a:rPr kumimoji="1" lang="ja-JP" altLang="en-US" sz="1300">
              <a:latin typeface="ＭＳ Ｐゴシック" panose="020B0600070205080204" pitchFamily="50" charset="-128"/>
              <a:ea typeface="ＭＳ Ｐゴシック" panose="020B0600070205080204" pitchFamily="50" charset="-128"/>
            </a:rPr>
            <a:t>　これは地方債現在高が減少し、充当可能基金及び基準財政需要額算入見込額がそれぞれ増加したことが主な要因であ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28956</xdr:rowOff>
    </xdr:from>
    <xdr:to>
      <xdr:col>81</xdr:col>
      <xdr:colOff>44450</xdr:colOff>
      <xdr:row>15</xdr:row>
      <xdr:rowOff>94590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600706"/>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94590</xdr:rowOff>
    </xdr:from>
    <xdr:to>
      <xdr:col>77</xdr:col>
      <xdr:colOff>44450</xdr:colOff>
      <xdr:row>17</xdr:row>
      <xdr:rowOff>97231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666340"/>
          <a:ext cx="889000" cy="3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97231</xdr:rowOff>
    </xdr:from>
    <xdr:to>
      <xdr:col>72</xdr:col>
      <xdr:colOff>203200</xdr:colOff>
      <xdr:row>17</xdr:row>
      <xdr:rowOff>108814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01188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108814</xdr:rowOff>
    </xdr:from>
    <xdr:to>
      <xdr:col>68</xdr:col>
      <xdr:colOff>152400</xdr:colOff>
      <xdr:row>18</xdr:row>
      <xdr:rowOff>17475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02346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121683</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43790</xdr:rowOff>
    </xdr:from>
    <xdr:to>
      <xdr:col>77</xdr:col>
      <xdr:colOff>95250</xdr:colOff>
      <xdr:row>15</xdr:row>
      <xdr:rowOff>145390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130167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0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46431</xdr:rowOff>
    </xdr:from>
    <xdr:to>
      <xdr:col>73</xdr:col>
      <xdr:colOff>44450</xdr:colOff>
      <xdr:row>17</xdr:row>
      <xdr:rowOff>148031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9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132808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0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58014</xdr:rowOff>
    </xdr:from>
    <xdr:to>
      <xdr:col>68</xdr:col>
      <xdr:colOff>203200</xdr:colOff>
      <xdr:row>17</xdr:row>
      <xdr:rowOff>159614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9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144391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0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138125</xdr:rowOff>
    </xdr:from>
    <xdr:to>
      <xdr:col>64</xdr:col>
      <xdr:colOff>152400</xdr:colOff>
      <xdr:row>18</xdr:row>
      <xdr:rowOff>68275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53052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人件費に係るものは、令和３年度については、退職手当負担金の見直しにより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されたたものの、総じて高い傾向にある。離島という地域特性のため、保育所等へ民間企業が参入しづらい状況にあることや、行政が多くの住民サービスを提供しているため、職員数が多いことが主な要因である。今後は、民間でも実施可能な部分については、指定管理者制度の導入などを進めているところ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43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918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物件費に係るものについては、類似団体と比較して低い水準であり、前年度から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主な要因は、新型コロナウイルス感染症により、出張等の旅費の減少したためである。今後も職員の節減意識を高めつつ支出の抑制に努め、リース契約等を必要最小限にとどめるなど、適切な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96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50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76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5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153941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扶助費に係るものについては、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たが、依然として類似団体と比較して高い状況である。今後も少子高齢化及び人口減少のさらなる進行や医療費の増により扶助費の増加が見込まれるが、町民が安心して生活できるよう福祉の充実を図りながら、住民ニーズに合わせた単独扶助費の見直し等を行うなど、適正な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60</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914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60</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07815"/>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ポイント減少した。主な要因は、維持補修費が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しかし、今後は公営企業・一部事務組合も含めて老朽化した施設への対応等により維持補修費・繰出金の上昇が見込まれるため、効率的な公共施設の維持管理に努め、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補助費に係るものについては、類似団体と比較して低い水準であるが、前年度から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ポイント増加した。主な要因は、各補助交付団体で行うイベント等の再開や一部事務組合に対する補助金が増加したためである。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980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36</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980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公債費に係るものについては、前年度から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ポイント減少した。これは元利償還金が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減となったためである。今後も老朽化した公共施設の整備に伴い、公債費もさらに上昇する見込みである。交付税措置率の高い、財政上負担の少ない地方債を活用し、施設の統廃合及び集約化等を検討のうえ、起債の抑制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667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705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77</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34289</xdr:rowOff>
    </xdr:from>
    <xdr:to>
      <xdr:col>20</xdr:col>
      <xdr:colOff>38100</xdr:colOff>
      <xdr:row>78</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120666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公債費以外に係るものについては、前年度比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ポイント減少した。主な要因は、一部事務組合等に係る補助金が増加したものの、退職手当負担金の見直しにより人件費が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百万円減少したためである。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43485"/>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79</xdr:row>
      <xdr:rowOff>56135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217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00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955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28281</xdr:rowOff>
    </xdr:from>
    <xdr:to>
      <xdr:col>29</xdr:col>
      <xdr:colOff>127000</xdr:colOff>
      <xdr:row>15</xdr:row>
      <xdr:rowOff>74510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47656"/>
          <a:ext cx="647700" cy="4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74510</xdr:rowOff>
    </xdr:from>
    <xdr:to>
      <xdr:col>26</xdr:col>
      <xdr:colOff>50800</xdr:colOff>
      <xdr:row>15</xdr:row>
      <xdr:rowOff>76190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693885"/>
          <a:ext cx="698500" cy="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76190</xdr:rowOff>
    </xdr:from>
    <xdr:to>
      <xdr:col>22</xdr:col>
      <xdr:colOff>114300</xdr:colOff>
      <xdr:row>15</xdr:row>
      <xdr:rowOff>135929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695565"/>
          <a:ext cx="698500" cy="5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135929</xdr:rowOff>
    </xdr:from>
    <xdr:to>
      <xdr:col>18</xdr:col>
      <xdr:colOff>177800</xdr:colOff>
      <xdr:row>16</xdr:row>
      <xdr:rowOff>12416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55304"/>
          <a:ext cx="6985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148931</xdr:rowOff>
    </xdr:from>
    <xdr:to>
      <xdr:col>29</xdr:col>
      <xdr:colOff>177800</xdr:colOff>
      <xdr:row>15</xdr:row>
      <xdr:rowOff>79081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59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165458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4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23710</xdr:rowOff>
    </xdr:from>
    <xdr:to>
      <xdr:col>26</xdr:col>
      <xdr:colOff>101600</xdr:colOff>
      <xdr:row>15</xdr:row>
      <xdr:rowOff>125310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4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135487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1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25390</xdr:rowOff>
    </xdr:from>
    <xdr:to>
      <xdr:col>22</xdr:col>
      <xdr:colOff>165100</xdr:colOff>
      <xdr:row>15</xdr:row>
      <xdr:rowOff>126990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64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137167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1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85129</xdr:rowOff>
    </xdr:from>
    <xdr:to>
      <xdr:col>19</xdr:col>
      <xdr:colOff>38100</xdr:colOff>
      <xdr:row>16</xdr:row>
      <xdr:rowOff>15279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0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25456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7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133066</xdr:rowOff>
    </xdr:from>
    <xdr:to>
      <xdr:col>15</xdr:col>
      <xdr:colOff>101600</xdr:colOff>
      <xdr:row>16</xdr:row>
      <xdr:rowOff>63216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73393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320151</xdr:rowOff>
    </xdr:from>
    <xdr:to>
      <xdr:col>29</xdr:col>
      <xdr:colOff>127000</xdr:colOff>
      <xdr:row>35</xdr:row>
      <xdr:rowOff>165372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87601"/>
          <a:ext cx="647700" cy="18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63319</xdr:rowOff>
    </xdr:from>
    <xdr:to>
      <xdr:col>26</xdr:col>
      <xdr:colOff>50800</xdr:colOff>
      <xdr:row>35</xdr:row>
      <xdr:rowOff>165372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73669"/>
          <a:ext cx="698500" cy="10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47137</xdr:rowOff>
    </xdr:from>
    <xdr:to>
      <xdr:col>22</xdr:col>
      <xdr:colOff>114300</xdr:colOff>
      <xdr:row>35</xdr:row>
      <xdr:rowOff>63319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57487"/>
          <a:ext cx="698500" cy="1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47137</xdr:rowOff>
    </xdr:from>
    <xdr:to>
      <xdr:col>18</xdr:col>
      <xdr:colOff>177800</xdr:colOff>
      <xdr:row>35</xdr:row>
      <xdr:rowOff>172148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7487"/>
          <a:ext cx="6985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269351</xdr:rowOff>
    </xdr:from>
    <xdr:to>
      <xdr:col>29</xdr:col>
      <xdr:colOff>177800</xdr:colOff>
      <xdr:row>35</xdr:row>
      <xdr:rowOff>28051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3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114428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8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114572</xdr:rowOff>
    </xdr:from>
    <xdr:to>
      <xdr:col>26</xdr:col>
      <xdr:colOff>101600</xdr:colOff>
      <xdr:row>35</xdr:row>
      <xdr:rowOff>216172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226349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12519</xdr:rowOff>
    </xdr:from>
    <xdr:to>
      <xdr:col>22</xdr:col>
      <xdr:colOff>165100</xdr:colOff>
      <xdr:row>35</xdr:row>
      <xdr:rowOff>114119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2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124296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339237</xdr:rowOff>
    </xdr:from>
    <xdr:to>
      <xdr:col>19</xdr:col>
      <xdr:colOff>38100</xdr:colOff>
      <xdr:row>35</xdr:row>
      <xdr:rowOff>97937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108114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121348</xdr:rowOff>
    </xdr:from>
    <xdr:to>
      <xdr:col>15</xdr:col>
      <xdr:colOff>101600</xdr:colOff>
      <xdr:row>35</xdr:row>
      <xdr:rowOff>222948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233125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63805</xdr:rowOff>
    </xdr:from>
    <xdr:to>
      <xdr:col>24</xdr:col>
      <xdr:colOff>63500</xdr:colOff>
      <xdr:row>34</xdr:row>
      <xdr:rowOff>74486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893105"/>
          <a:ext cx="8382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63805</xdr:rowOff>
    </xdr:from>
    <xdr:to>
      <xdr:col>19</xdr:col>
      <xdr:colOff>177800</xdr:colOff>
      <xdr:row>35</xdr:row>
      <xdr:rowOff>48100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893105"/>
          <a:ext cx="889000" cy="1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48100</xdr:rowOff>
    </xdr:from>
    <xdr:to>
      <xdr:col>15</xdr:col>
      <xdr:colOff>50800</xdr:colOff>
      <xdr:row>35</xdr:row>
      <xdr:rowOff>64908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48850"/>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64908</xdr:rowOff>
    </xdr:from>
    <xdr:to>
      <xdr:col>10</xdr:col>
      <xdr:colOff>114300</xdr:colOff>
      <xdr:row>35</xdr:row>
      <xdr:rowOff>117206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65658"/>
          <a:ext cx="889000" cy="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23686</xdr:rowOff>
    </xdr:from>
    <xdr:to>
      <xdr:col>24</xdr:col>
      <xdr:colOff>114300</xdr:colOff>
      <xdr:row>34</xdr:row>
      <xdr:rowOff>125286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85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46563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13005</xdr:rowOff>
    </xdr:from>
    <xdr:to>
      <xdr:col>20</xdr:col>
      <xdr:colOff>38100</xdr:colOff>
      <xdr:row>34</xdr:row>
      <xdr:rowOff>114605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131132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6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168750</xdr:rowOff>
    </xdr:from>
    <xdr:to>
      <xdr:col>15</xdr:col>
      <xdr:colOff>101600</xdr:colOff>
      <xdr:row>35</xdr:row>
      <xdr:rowOff>98900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115427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7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14108</xdr:rowOff>
    </xdr:from>
    <xdr:to>
      <xdr:col>10</xdr:col>
      <xdr:colOff>165100</xdr:colOff>
      <xdr:row>35</xdr:row>
      <xdr:rowOff>115708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132235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9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66406</xdr:rowOff>
    </xdr:from>
    <xdr:to>
      <xdr:col>6</xdr:col>
      <xdr:colOff>38100</xdr:colOff>
      <xdr:row>35</xdr:row>
      <xdr:rowOff>168006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13083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155932</xdr:rowOff>
    </xdr:from>
    <xdr:to>
      <xdr:col>24</xdr:col>
      <xdr:colOff>63500</xdr:colOff>
      <xdr:row>58</xdr:row>
      <xdr:rowOff>21344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28582"/>
          <a:ext cx="8382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170414</xdr:rowOff>
    </xdr:from>
    <xdr:to>
      <xdr:col>19</xdr:col>
      <xdr:colOff>177800</xdr:colOff>
      <xdr:row>58</xdr:row>
      <xdr:rowOff>21344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43064"/>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170414</xdr:rowOff>
    </xdr:from>
    <xdr:to>
      <xdr:col>15</xdr:col>
      <xdr:colOff>50800</xdr:colOff>
      <xdr:row>58</xdr:row>
      <xdr:rowOff>4195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4306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4195</xdr:rowOff>
    </xdr:from>
    <xdr:to>
      <xdr:col>10</xdr:col>
      <xdr:colOff>114300</xdr:colOff>
      <xdr:row>58</xdr:row>
      <xdr:rowOff>10983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48295"/>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105132</xdr:rowOff>
    </xdr:from>
    <xdr:to>
      <xdr:col>24</xdr:col>
      <xdr:colOff>114300</xdr:colOff>
      <xdr:row>58</xdr:row>
      <xdr:rowOff>35282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20059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141994</xdr:rowOff>
    </xdr:from>
    <xdr:to>
      <xdr:col>20</xdr:col>
      <xdr:colOff>38100</xdr:colOff>
      <xdr:row>58</xdr:row>
      <xdr:rowOff>72144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63271</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1000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119614</xdr:rowOff>
    </xdr:from>
    <xdr:to>
      <xdr:col>15</xdr:col>
      <xdr:colOff>101600</xdr:colOff>
      <xdr:row>58</xdr:row>
      <xdr:rowOff>49764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40891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124845</xdr:rowOff>
    </xdr:from>
    <xdr:to>
      <xdr:col>10</xdr:col>
      <xdr:colOff>165100</xdr:colOff>
      <xdr:row>58</xdr:row>
      <xdr:rowOff>54995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46122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9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131633</xdr:rowOff>
    </xdr:from>
    <xdr:to>
      <xdr:col>6</xdr:col>
      <xdr:colOff>38100</xdr:colOff>
      <xdr:row>58</xdr:row>
      <xdr:rowOff>61783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52910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48671</xdr:rowOff>
    </xdr:from>
    <xdr:to>
      <xdr:col>24</xdr:col>
      <xdr:colOff>63500</xdr:colOff>
      <xdr:row>77</xdr:row>
      <xdr:rowOff>109387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250321"/>
          <a:ext cx="8382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48671</xdr:rowOff>
    </xdr:from>
    <xdr:to>
      <xdr:col>19</xdr:col>
      <xdr:colOff>177800</xdr:colOff>
      <xdr:row>78</xdr:row>
      <xdr:rowOff>22109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50321"/>
          <a:ext cx="889000" cy="1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132316</xdr:rowOff>
    </xdr:from>
    <xdr:to>
      <xdr:col>15</xdr:col>
      <xdr:colOff>50800</xdr:colOff>
      <xdr:row>78</xdr:row>
      <xdr:rowOff>22109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33966"/>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132316</xdr:rowOff>
    </xdr:from>
    <xdr:to>
      <xdr:col>10</xdr:col>
      <xdr:colOff>114300</xdr:colOff>
      <xdr:row>77</xdr:row>
      <xdr:rowOff>159017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33966"/>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58587</xdr:rowOff>
    </xdr:from>
    <xdr:to>
      <xdr:col>24</xdr:col>
      <xdr:colOff>114300</xdr:colOff>
      <xdr:row>77</xdr:row>
      <xdr:rowOff>160187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37014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169321</xdr:rowOff>
    </xdr:from>
    <xdr:to>
      <xdr:col>20</xdr:col>
      <xdr:colOff>38100</xdr:colOff>
      <xdr:row>77</xdr:row>
      <xdr:rowOff>99471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90598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2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142759</xdr:rowOff>
    </xdr:from>
    <xdr:to>
      <xdr:col>15</xdr:col>
      <xdr:colOff>101600</xdr:colOff>
      <xdr:row>78</xdr:row>
      <xdr:rowOff>72909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81516</xdr:rowOff>
    </xdr:from>
    <xdr:to>
      <xdr:col>10</xdr:col>
      <xdr:colOff>165100</xdr:colOff>
      <xdr:row>78</xdr:row>
      <xdr:rowOff>11666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108217</xdr:rowOff>
    </xdr:from>
    <xdr:to>
      <xdr:col>6</xdr:col>
      <xdr:colOff>38100</xdr:colOff>
      <xdr:row>78</xdr:row>
      <xdr:rowOff>38367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29494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83714</xdr:rowOff>
    </xdr:from>
    <xdr:to>
      <xdr:col>24</xdr:col>
      <xdr:colOff>63500</xdr:colOff>
      <xdr:row>96</xdr:row>
      <xdr:rowOff>163736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00014"/>
          <a:ext cx="838200" cy="4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163736</xdr:rowOff>
    </xdr:from>
    <xdr:to>
      <xdr:col>19</xdr:col>
      <xdr:colOff>177800</xdr:colOff>
      <xdr:row>97</xdr:row>
      <xdr:rowOff>26488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22936"/>
          <a:ext cx="889000" cy="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26488</xdr:rowOff>
    </xdr:from>
    <xdr:to>
      <xdr:col>15</xdr:col>
      <xdr:colOff>50800</xdr:colOff>
      <xdr:row>97</xdr:row>
      <xdr:rowOff>159392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57138"/>
          <a:ext cx="8890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155648</xdr:rowOff>
    </xdr:from>
    <xdr:to>
      <xdr:col>10</xdr:col>
      <xdr:colOff>114300</xdr:colOff>
      <xdr:row>97</xdr:row>
      <xdr:rowOff>159392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86298"/>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32914</xdr:rowOff>
    </xdr:from>
    <xdr:to>
      <xdr:col>24</xdr:col>
      <xdr:colOff>114300</xdr:colOff>
      <xdr:row>94</xdr:row>
      <xdr:rowOff>134514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55791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112936</xdr:rowOff>
    </xdr:from>
    <xdr:to>
      <xdr:col>20</xdr:col>
      <xdr:colOff>38100</xdr:colOff>
      <xdr:row>97</xdr:row>
      <xdr:rowOff>43086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59613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34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147138</xdr:rowOff>
    </xdr:from>
    <xdr:to>
      <xdr:col>15</xdr:col>
      <xdr:colOff>101600</xdr:colOff>
      <xdr:row>97</xdr:row>
      <xdr:rowOff>77288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93815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108592</xdr:rowOff>
    </xdr:from>
    <xdr:to>
      <xdr:col>10</xdr:col>
      <xdr:colOff>165100</xdr:colOff>
      <xdr:row>98</xdr:row>
      <xdr:rowOff>38742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55269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104848</xdr:rowOff>
    </xdr:from>
    <xdr:to>
      <xdr:col>6</xdr:col>
      <xdr:colOff>38100</xdr:colOff>
      <xdr:row>98</xdr:row>
      <xdr:rowOff>34998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51525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6236</xdr:rowOff>
    </xdr:from>
    <xdr:to>
      <xdr:col>55</xdr:col>
      <xdr:colOff>0</xdr:colOff>
      <xdr:row>38</xdr:row>
      <xdr:rowOff>30220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78436"/>
          <a:ext cx="838200" cy="3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6236</xdr:rowOff>
    </xdr:from>
    <xdr:to>
      <xdr:col>50</xdr:col>
      <xdr:colOff>114300</xdr:colOff>
      <xdr:row>38</xdr:row>
      <xdr:rowOff>94799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78436"/>
          <a:ext cx="889000" cy="4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94799</xdr:rowOff>
    </xdr:from>
    <xdr:to>
      <xdr:col>45</xdr:col>
      <xdr:colOff>177800</xdr:colOff>
      <xdr:row>38</xdr:row>
      <xdr:rowOff>124399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09899"/>
          <a:ext cx="889000" cy="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124399</xdr:rowOff>
    </xdr:from>
    <xdr:to>
      <xdr:col>41</xdr:col>
      <xdr:colOff>50800</xdr:colOff>
      <xdr:row>38</xdr:row>
      <xdr:rowOff>135799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39499"/>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150869</xdr:rowOff>
    </xdr:from>
    <xdr:to>
      <xdr:col>55</xdr:col>
      <xdr:colOff>50800</xdr:colOff>
      <xdr:row>38</xdr:row>
      <xdr:rowOff>81020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94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129297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7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126886</xdr:rowOff>
    </xdr:from>
    <xdr:to>
      <xdr:col>50</xdr:col>
      <xdr:colOff>165100</xdr:colOff>
      <xdr:row>36</xdr:row>
      <xdr:rowOff>57036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48163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43999</xdr:rowOff>
    </xdr:from>
    <xdr:to>
      <xdr:col>46</xdr:col>
      <xdr:colOff>38100</xdr:colOff>
      <xdr:row>38</xdr:row>
      <xdr:rowOff>145599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136726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5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73599</xdr:rowOff>
    </xdr:from>
    <xdr:to>
      <xdr:col>41</xdr:col>
      <xdr:colOff>101600</xdr:colOff>
      <xdr:row>39</xdr:row>
      <xdr:rowOff>3749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166326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84999</xdr:rowOff>
    </xdr:from>
    <xdr:to>
      <xdr:col>36</xdr:col>
      <xdr:colOff>165100</xdr:colOff>
      <xdr:row>39</xdr:row>
      <xdr:rowOff>15149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6276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2774</xdr:rowOff>
    </xdr:from>
    <xdr:to>
      <xdr:col>55</xdr:col>
      <xdr:colOff>0</xdr:colOff>
      <xdr:row>57</xdr:row>
      <xdr:rowOff>20096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75424"/>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124113</xdr:rowOff>
    </xdr:from>
    <xdr:to>
      <xdr:col>50</xdr:col>
      <xdr:colOff>114300</xdr:colOff>
      <xdr:row>57</xdr:row>
      <xdr:rowOff>2774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25313"/>
          <a:ext cx="889000" cy="5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124113</xdr:rowOff>
    </xdr:from>
    <xdr:to>
      <xdr:col>45</xdr:col>
      <xdr:colOff>177800</xdr:colOff>
      <xdr:row>57</xdr:row>
      <xdr:rowOff>137763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25313"/>
          <a:ext cx="8890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22487</xdr:rowOff>
    </xdr:from>
    <xdr:to>
      <xdr:col>41</xdr:col>
      <xdr:colOff>50800</xdr:colOff>
      <xdr:row>57</xdr:row>
      <xdr:rowOff>137763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95137"/>
          <a:ext cx="889000" cy="11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140746</xdr:rowOff>
    </xdr:from>
    <xdr:to>
      <xdr:col>55</xdr:col>
      <xdr:colOff>50800</xdr:colOff>
      <xdr:row>57</xdr:row>
      <xdr:rowOff>70896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119173</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123424</xdr:rowOff>
    </xdr:from>
    <xdr:to>
      <xdr:col>50</xdr:col>
      <xdr:colOff>165100</xdr:colOff>
      <xdr:row>57</xdr:row>
      <xdr:rowOff>53574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70101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73313</xdr:rowOff>
    </xdr:from>
    <xdr:to>
      <xdr:col>46</xdr:col>
      <xdr:colOff>38100</xdr:colOff>
      <xdr:row>57</xdr:row>
      <xdr:rowOff>3463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19990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4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86963</xdr:rowOff>
    </xdr:from>
    <xdr:to>
      <xdr:col>41</xdr:col>
      <xdr:colOff>101600</xdr:colOff>
      <xdr:row>58</xdr:row>
      <xdr:rowOff>17113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8240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5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143137</xdr:rowOff>
    </xdr:from>
    <xdr:to>
      <xdr:col>36</xdr:col>
      <xdr:colOff>165100</xdr:colOff>
      <xdr:row>57</xdr:row>
      <xdr:rowOff>73287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64414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83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28995</xdr:rowOff>
    </xdr:from>
    <xdr:to>
      <xdr:col>55</xdr:col>
      <xdr:colOff>0</xdr:colOff>
      <xdr:row>76</xdr:row>
      <xdr:rowOff>144135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059195"/>
          <a:ext cx="838200" cy="1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144135</xdr:rowOff>
    </xdr:from>
    <xdr:to>
      <xdr:col>50</xdr:col>
      <xdr:colOff>114300</xdr:colOff>
      <xdr:row>77</xdr:row>
      <xdr:rowOff>154462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74335"/>
          <a:ext cx="889000" cy="1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99203</xdr:rowOff>
    </xdr:from>
    <xdr:to>
      <xdr:col>45</xdr:col>
      <xdr:colOff>177800</xdr:colOff>
      <xdr:row>77</xdr:row>
      <xdr:rowOff>154462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00853"/>
          <a:ext cx="889000" cy="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99203</xdr:rowOff>
    </xdr:from>
    <xdr:to>
      <xdr:col>41</xdr:col>
      <xdr:colOff>50800</xdr:colOff>
      <xdr:row>77</xdr:row>
      <xdr:rowOff>101175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0085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149645</xdr:rowOff>
    </xdr:from>
    <xdr:to>
      <xdr:col>55</xdr:col>
      <xdr:colOff>50800</xdr:colOff>
      <xdr:row>76</xdr:row>
      <xdr:rowOff>79795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93335</xdr:rowOff>
    </xdr:from>
    <xdr:to>
      <xdr:col>50</xdr:col>
      <xdr:colOff>165100</xdr:colOff>
      <xdr:row>77</xdr:row>
      <xdr:rowOff>23485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14612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103662</xdr:rowOff>
    </xdr:from>
    <xdr:to>
      <xdr:col>46</xdr:col>
      <xdr:colOff>38100</xdr:colOff>
      <xdr:row>78</xdr:row>
      <xdr:rowOff>33812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24939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39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48403</xdr:rowOff>
    </xdr:from>
    <xdr:to>
      <xdr:col>41</xdr:col>
      <xdr:colOff>101600</xdr:colOff>
      <xdr:row>77</xdr:row>
      <xdr:rowOff>150003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141130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50375</xdr:rowOff>
    </xdr:from>
    <xdr:to>
      <xdr:col>36</xdr:col>
      <xdr:colOff>165100</xdr:colOff>
      <xdr:row>77</xdr:row>
      <xdr:rowOff>151975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143102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35375</xdr:rowOff>
    </xdr:from>
    <xdr:to>
      <xdr:col>55</xdr:col>
      <xdr:colOff>0</xdr:colOff>
      <xdr:row>97</xdr:row>
      <xdr:rowOff>143993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66025"/>
          <a:ext cx="8382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93436</xdr:rowOff>
    </xdr:from>
    <xdr:to>
      <xdr:col>50</xdr:col>
      <xdr:colOff>114300</xdr:colOff>
      <xdr:row>97</xdr:row>
      <xdr:rowOff>35375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552636"/>
          <a:ext cx="889000" cy="1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93436</xdr:rowOff>
    </xdr:from>
    <xdr:to>
      <xdr:col>45</xdr:col>
      <xdr:colOff>177800</xdr:colOff>
      <xdr:row>97</xdr:row>
      <xdr:rowOff>99930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52636"/>
          <a:ext cx="889000" cy="1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152760</xdr:rowOff>
    </xdr:from>
    <xdr:to>
      <xdr:col>41</xdr:col>
      <xdr:colOff>50800</xdr:colOff>
      <xdr:row>97</xdr:row>
      <xdr:rowOff>99930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11960"/>
          <a:ext cx="889000" cy="11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93193</xdr:rowOff>
    </xdr:from>
    <xdr:to>
      <xdr:col>55</xdr:col>
      <xdr:colOff>50800</xdr:colOff>
      <xdr:row>98</xdr:row>
      <xdr:rowOff>23343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71620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156025</xdr:rowOff>
    </xdr:from>
    <xdr:to>
      <xdr:col>50</xdr:col>
      <xdr:colOff>165100</xdr:colOff>
      <xdr:row>97</xdr:row>
      <xdr:rowOff>86175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77302</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7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42636</xdr:rowOff>
    </xdr:from>
    <xdr:to>
      <xdr:col>46</xdr:col>
      <xdr:colOff>38100</xdr:colOff>
      <xdr:row>96</xdr:row>
      <xdr:rowOff>144236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160763</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49130</xdr:rowOff>
    </xdr:from>
    <xdr:to>
      <xdr:col>41</xdr:col>
      <xdr:colOff>101600</xdr:colOff>
      <xdr:row>97</xdr:row>
      <xdr:rowOff>150730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101960</xdr:rowOff>
    </xdr:from>
    <xdr:to>
      <xdr:col>36</xdr:col>
      <xdr:colOff>165100</xdr:colOff>
      <xdr:row>97</xdr:row>
      <xdr:rowOff>32110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48637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3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134616</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49716"/>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134616</xdr:rowOff>
    </xdr:from>
    <xdr:to>
      <xdr:col>81</xdr:col>
      <xdr:colOff>50800</xdr:colOff>
      <xdr:row>38</xdr:row>
      <xdr:rowOff>139618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49716"/>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136829</xdr:rowOff>
    </xdr:from>
    <xdr:to>
      <xdr:col>76</xdr:col>
      <xdr:colOff>114300</xdr:colOff>
      <xdr:row>38</xdr:row>
      <xdr:rowOff>139618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192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136829</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5192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83816</xdr:rowOff>
    </xdr:from>
    <xdr:to>
      <xdr:col>81</xdr:col>
      <xdr:colOff>101600</xdr:colOff>
      <xdr:row>39</xdr:row>
      <xdr:rowOff>13966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91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88818</xdr:rowOff>
    </xdr:from>
    <xdr:to>
      <xdr:col>76</xdr:col>
      <xdr:colOff>165100</xdr:colOff>
      <xdr:row>39</xdr:row>
      <xdr:rowOff>18968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10095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86029</xdr:rowOff>
    </xdr:from>
    <xdr:to>
      <xdr:col>72</xdr:col>
      <xdr:colOff>38100</xdr:colOff>
      <xdr:row>39</xdr:row>
      <xdr:rowOff>16179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7306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43715</xdr:rowOff>
    </xdr:from>
    <xdr:to>
      <xdr:col>85</xdr:col>
      <xdr:colOff>127000</xdr:colOff>
      <xdr:row>74</xdr:row>
      <xdr:rowOff>71531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731015"/>
          <a:ext cx="8382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43715</xdr:rowOff>
    </xdr:from>
    <xdr:to>
      <xdr:col>81</xdr:col>
      <xdr:colOff>50800</xdr:colOff>
      <xdr:row>75</xdr:row>
      <xdr:rowOff>9613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731015"/>
          <a:ext cx="889000" cy="1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9613</xdr:rowOff>
    </xdr:from>
    <xdr:to>
      <xdr:col>76</xdr:col>
      <xdr:colOff>114300</xdr:colOff>
      <xdr:row>75</xdr:row>
      <xdr:rowOff>35075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868363"/>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35075</xdr:rowOff>
    </xdr:from>
    <xdr:to>
      <xdr:col>71</xdr:col>
      <xdr:colOff>177800</xdr:colOff>
      <xdr:row>75</xdr:row>
      <xdr:rowOff>81490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893825"/>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20731</xdr:rowOff>
    </xdr:from>
    <xdr:to>
      <xdr:col>85</xdr:col>
      <xdr:colOff>177800</xdr:colOff>
      <xdr:row>74</xdr:row>
      <xdr:rowOff>122331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43608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164365</xdr:rowOff>
    </xdr:from>
    <xdr:to>
      <xdr:col>81</xdr:col>
      <xdr:colOff>101600</xdr:colOff>
      <xdr:row>74</xdr:row>
      <xdr:rowOff>94515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6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111042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45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130263</xdr:rowOff>
    </xdr:from>
    <xdr:to>
      <xdr:col>76</xdr:col>
      <xdr:colOff>165100</xdr:colOff>
      <xdr:row>75</xdr:row>
      <xdr:rowOff>60413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76940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5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155725</xdr:rowOff>
    </xdr:from>
    <xdr:to>
      <xdr:col>72</xdr:col>
      <xdr:colOff>38100</xdr:colOff>
      <xdr:row>75</xdr:row>
      <xdr:rowOff>85875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102402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30690</xdr:rowOff>
    </xdr:from>
    <xdr:to>
      <xdr:col>67</xdr:col>
      <xdr:colOff>101600</xdr:colOff>
      <xdr:row>75</xdr:row>
      <xdr:rowOff>132290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148817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33610</xdr:rowOff>
    </xdr:from>
    <xdr:to>
      <xdr:col>85</xdr:col>
      <xdr:colOff>127000</xdr:colOff>
      <xdr:row>99</xdr:row>
      <xdr:rowOff>34404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07160"/>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34404</xdr:rowOff>
    </xdr:from>
    <xdr:to>
      <xdr:col>81</xdr:col>
      <xdr:colOff>50800</xdr:colOff>
      <xdr:row>99</xdr:row>
      <xdr:rowOff>63347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07954"/>
          <a:ext cx="8890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62015</xdr:rowOff>
    </xdr:from>
    <xdr:to>
      <xdr:col>76</xdr:col>
      <xdr:colOff>114300</xdr:colOff>
      <xdr:row>99</xdr:row>
      <xdr:rowOff>63347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7035565"/>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48797</xdr:rowOff>
    </xdr:from>
    <xdr:to>
      <xdr:col>71</xdr:col>
      <xdr:colOff>177800</xdr:colOff>
      <xdr:row>99</xdr:row>
      <xdr:rowOff>62015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22347"/>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154260</xdr:rowOff>
    </xdr:from>
    <xdr:to>
      <xdr:col>85</xdr:col>
      <xdr:colOff>177800</xdr:colOff>
      <xdr:row>99</xdr:row>
      <xdr:rowOff>84410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155054</xdr:rowOff>
    </xdr:from>
    <xdr:to>
      <xdr:col>81</xdr:col>
      <xdr:colOff>101600</xdr:colOff>
      <xdr:row>99</xdr:row>
      <xdr:rowOff>85204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76331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4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12547</xdr:rowOff>
    </xdr:from>
    <xdr:to>
      <xdr:col>76</xdr:col>
      <xdr:colOff>165100</xdr:colOff>
      <xdr:row>99</xdr:row>
      <xdr:rowOff>114147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7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11215</xdr:rowOff>
    </xdr:from>
    <xdr:to>
      <xdr:col>72</xdr:col>
      <xdr:colOff>38100</xdr:colOff>
      <xdr:row>99</xdr:row>
      <xdr:rowOff>112815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103942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169447</xdr:rowOff>
    </xdr:from>
    <xdr:to>
      <xdr:col>67</xdr:col>
      <xdr:colOff>101600</xdr:colOff>
      <xdr:row>99</xdr:row>
      <xdr:rowOff>99597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90724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152260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67360"/>
          <a:ext cx="8382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101460</xdr:rowOff>
    </xdr:from>
    <xdr:to>
      <xdr:col>116</xdr:col>
      <xdr:colOff>114300</xdr:colOff>
      <xdr:row>39</xdr:row>
      <xdr:rowOff>31610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60837</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70630</xdr:rowOff>
    </xdr:from>
    <xdr:to>
      <xdr:col>116</xdr:col>
      <xdr:colOff>63500</xdr:colOff>
      <xdr:row>59</xdr:row>
      <xdr:rowOff>76574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86180"/>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74957</xdr:rowOff>
    </xdr:from>
    <xdr:to>
      <xdr:col>111</xdr:col>
      <xdr:colOff>177800</xdr:colOff>
      <xdr:row>59</xdr:row>
      <xdr:rowOff>76574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9050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74957</xdr:rowOff>
    </xdr:from>
    <xdr:to>
      <xdr:col>107</xdr:col>
      <xdr:colOff>50800</xdr:colOff>
      <xdr:row>59</xdr:row>
      <xdr:rowOff>76622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9050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71675</xdr:rowOff>
    </xdr:from>
    <xdr:to>
      <xdr:col>102</xdr:col>
      <xdr:colOff>114300</xdr:colOff>
      <xdr:row>59</xdr:row>
      <xdr:rowOff>76622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87225"/>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19830</xdr:rowOff>
    </xdr:from>
    <xdr:to>
      <xdr:col>116</xdr:col>
      <xdr:colOff>114300</xdr:colOff>
      <xdr:row>59</xdr:row>
      <xdr:rowOff>121430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25774</xdr:rowOff>
    </xdr:from>
    <xdr:to>
      <xdr:col>112</xdr:col>
      <xdr:colOff>38100</xdr:colOff>
      <xdr:row>59</xdr:row>
      <xdr:rowOff>127374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118501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24157</xdr:rowOff>
    </xdr:from>
    <xdr:to>
      <xdr:col>107</xdr:col>
      <xdr:colOff>101600</xdr:colOff>
      <xdr:row>59</xdr:row>
      <xdr:rowOff>125757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116884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25822</xdr:rowOff>
    </xdr:from>
    <xdr:to>
      <xdr:col>102</xdr:col>
      <xdr:colOff>165100</xdr:colOff>
      <xdr:row>59</xdr:row>
      <xdr:rowOff>127422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118549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20875</xdr:rowOff>
    </xdr:from>
    <xdr:to>
      <xdr:col>98</xdr:col>
      <xdr:colOff>38100</xdr:colOff>
      <xdr:row>59</xdr:row>
      <xdr:rowOff>122475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113602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2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17932</xdr:rowOff>
    </xdr:from>
    <xdr:to>
      <xdr:col>116</xdr:col>
      <xdr:colOff>63500</xdr:colOff>
      <xdr:row>74</xdr:row>
      <xdr:rowOff>75552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05232"/>
          <a:ext cx="8382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75552</xdr:rowOff>
    </xdr:from>
    <xdr:to>
      <xdr:col>111</xdr:col>
      <xdr:colOff>177800</xdr:colOff>
      <xdr:row>74</xdr:row>
      <xdr:rowOff>144183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62852"/>
          <a:ext cx="8890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144183</xdr:rowOff>
    </xdr:from>
    <xdr:to>
      <xdr:col>107</xdr:col>
      <xdr:colOff>50800</xdr:colOff>
      <xdr:row>75</xdr:row>
      <xdr:rowOff>7582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3148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7582</xdr:rowOff>
    </xdr:from>
    <xdr:to>
      <xdr:col>102</xdr:col>
      <xdr:colOff>114300</xdr:colOff>
      <xdr:row>75</xdr:row>
      <xdr:rowOff>92443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66332"/>
          <a:ext cx="8890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138582</xdr:rowOff>
    </xdr:from>
    <xdr:to>
      <xdr:col>116</xdr:col>
      <xdr:colOff>114300</xdr:colOff>
      <xdr:row>74</xdr:row>
      <xdr:rowOff>68732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161459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24752</xdr:rowOff>
    </xdr:from>
    <xdr:to>
      <xdr:col>112</xdr:col>
      <xdr:colOff>38100</xdr:colOff>
      <xdr:row>74</xdr:row>
      <xdr:rowOff>126352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142879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93383</xdr:rowOff>
    </xdr:from>
    <xdr:to>
      <xdr:col>107</xdr:col>
      <xdr:colOff>101600</xdr:colOff>
      <xdr:row>75</xdr:row>
      <xdr:rowOff>23533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40060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128232</xdr:rowOff>
    </xdr:from>
    <xdr:to>
      <xdr:col>102</xdr:col>
      <xdr:colOff>165100</xdr:colOff>
      <xdr:row>75</xdr:row>
      <xdr:rowOff>58382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74909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41643</xdr:rowOff>
    </xdr:from>
    <xdr:to>
      <xdr:col>98</xdr:col>
      <xdr:colOff>38100</xdr:colOff>
      <xdr:row>75</xdr:row>
      <xdr:rowOff>143243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134371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歳出決算総額は、住民一人当たり</a:t>
          </a:r>
          <a:r>
            <a:rPr kumimoji="1" lang="en-US" altLang="ja-JP" sz="1250">
              <a:latin typeface="ＭＳ Ｐゴシック" panose="020B0600070205080204" pitchFamily="50" charset="-128"/>
              <a:ea typeface="ＭＳ Ｐゴシック" panose="020B0600070205080204" pitchFamily="50" charset="-128"/>
            </a:rPr>
            <a:t>1,155</a:t>
          </a:r>
          <a:r>
            <a:rPr kumimoji="1" lang="ja-JP" altLang="en-US" sz="1250">
              <a:latin typeface="ＭＳ Ｐゴシック" panose="020B0600070205080204" pitchFamily="50" charset="-128"/>
              <a:ea typeface="ＭＳ Ｐゴシック" panose="020B0600070205080204" pitchFamily="50" charset="-128"/>
            </a:rPr>
            <a:t>千円となっている。</a:t>
          </a:r>
        </a:p>
        <a:p>
          <a:r>
            <a:rPr kumimoji="1" lang="ja-JP" altLang="en-US" sz="1250">
              <a:latin typeface="ＭＳ Ｐゴシック" panose="020B0600070205080204" pitchFamily="50" charset="-128"/>
              <a:ea typeface="ＭＳ Ｐゴシック" panose="020B0600070205080204" pitchFamily="50" charset="-128"/>
            </a:rPr>
            <a:t>　住民一人あたりのコストのうち、類似団体より高い値となっている主なものは、人件費、扶助費、公債費といった義務的経費である。人件費は、退職手当負担金率見直しにより住民一人当たり</a:t>
          </a:r>
          <a:r>
            <a:rPr kumimoji="1" lang="en-US" altLang="ja-JP" sz="1250">
              <a:latin typeface="ＭＳ Ｐゴシック" panose="020B0600070205080204" pitchFamily="50" charset="-128"/>
              <a:ea typeface="ＭＳ Ｐゴシック" panose="020B0600070205080204" pitchFamily="50" charset="-128"/>
            </a:rPr>
            <a:t>211,411</a:t>
          </a:r>
          <a:r>
            <a:rPr kumimoji="1" lang="ja-JP" altLang="en-US" sz="1250">
              <a:latin typeface="ＭＳ Ｐゴシック" panose="020B0600070205080204" pitchFamily="50" charset="-128"/>
              <a:ea typeface="ＭＳ Ｐゴシック" panose="020B0600070205080204" pitchFamily="50" charset="-128"/>
            </a:rPr>
            <a:t>円（前年度比△</a:t>
          </a:r>
          <a:r>
            <a:rPr kumimoji="1" lang="en-US" altLang="ja-JP" sz="1250">
              <a:latin typeface="ＭＳ Ｐゴシック" panose="020B0600070205080204" pitchFamily="50" charset="-128"/>
              <a:ea typeface="ＭＳ Ｐゴシック" panose="020B0600070205080204" pitchFamily="50" charset="-128"/>
            </a:rPr>
            <a:t>1,869</a:t>
          </a:r>
          <a:r>
            <a:rPr kumimoji="1" lang="ja-JP" altLang="en-US" sz="1250">
              <a:latin typeface="ＭＳ Ｐゴシック" panose="020B0600070205080204" pitchFamily="50" charset="-128"/>
              <a:ea typeface="ＭＳ Ｐゴシック" panose="020B0600070205080204" pitchFamily="50" charset="-128"/>
            </a:rPr>
            <a:t>円）となっており、減少している。しかし、類似団体と比べ、人件費が高くなる要因は、ラスパイレス指数は低いものの離島という地域特性から、保育所等へ民間企業が参入しづらい状況にあり、住民サービスを行政が提供しているため、職員数が多くなっている。扶助費については、子育て世帯への臨時特別給付金、子育て支援金、子育て世代への施策や、障害児施設給付費の増加及び島内で専門的医療が受けられない方への島外治療に係る扶助費の支給等により扶助費が増加している。公債費は、近年、公共施設の整備を年次的に行っているため、上昇する傾向にある。台風の常襲地帯でもあり、塩害等により施設への影響は著しく、施設の整備更新はやむを得ない部分もあるが、公共施設等総合管理計画及び個別施設管理計画に基づき、施設の集約化等を図りつつ、行政コストの削減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5,727
5,664
53.30
6,876,118
6,612,262
214,284
4,049,237
7,996,983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143292</xdr:rowOff>
    </xdr:from>
    <xdr:to>
      <xdr:col>24</xdr:col>
      <xdr:colOff>63500</xdr:colOff>
      <xdr:row>32</xdr:row>
      <xdr:rowOff>124514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58242"/>
          <a:ext cx="8382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55771</xdr:rowOff>
    </xdr:from>
    <xdr:to>
      <xdr:col>19</xdr:col>
      <xdr:colOff>177800</xdr:colOff>
      <xdr:row>31</xdr:row>
      <xdr:rowOff>143292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7072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55771</xdr:rowOff>
    </xdr:from>
    <xdr:to>
      <xdr:col>15</xdr:col>
      <xdr:colOff>50800</xdr:colOff>
      <xdr:row>31</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7072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67854</xdr:rowOff>
    </xdr:from>
    <xdr:to>
      <xdr:col>10</xdr:col>
      <xdr:colOff>114300</xdr:colOff>
      <xdr:row>31</xdr:row>
      <xdr:rowOff>80427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8280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73714</xdr:rowOff>
    </xdr:from>
    <xdr:to>
      <xdr:col>24</xdr:col>
      <xdr:colOff>114300</xdr:colOff>
      <xdr:row>33</xdr:row>
      <xdr:rowOff>3864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96591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92492</xdr:rowOff>
    </xdr:from>
    <xdr:to>
      <xdr:col>20</xdr:col>
      <xdr:colOff>38100</xdr:colOff>
      <xdr:row>32</xdr:row>
      <xdr:rowOff>22642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39169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4971</xdr:rowOff>
    </xdr:from>
    <xdr:to>
      <xdr:col>15</xdr:col>
      <xdr:colOff>101600</xdr:colOff>
      <xdr:row>31</xdr:row>
      <xdr:rowOff>106571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123098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0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17054</xdr:rowOff>
    </xdr:from>
    <xdr:to>
      <xdr:col>10</xdr:col>
      <xdr:colOff>165100</xdr:colOff>
      <xdr:row>31</xdr:row>
      <xdr:rowOff>118654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135181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29627</xdr:rowOff>
    </xdr:from>
    <xdr:to>
      <xdr:col>6</xdr:col>
      <xdr:colOff>38100</xdr:colOff>
      <xdr:row>31</xdr:row>
      <xdr:rowOff>131227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147754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1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7952</xdr:rowOff>
    </xdr:from>
    <xdr:to>
      <xdr:col>24</xdr:col>
      <xdr:colOff>63500</xdr:colOff>
      <xdr:row>58</xdr:row>
      <xdr:rowOff>69142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2052"/>
          <a:ext cx="838200" cy="6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7952</xdr:rowOff>
    </xdr:from>
    <xdr:to>
      <xdr:col>19</xdr:col>
      <xdr:colOff>177800</xdr:colOff>
      <xdr:row>58</xdr:row>
      <xdr:rowOff>107424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2052"/>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107424</xdr:rowOff>
    </xdr:from>
    <xdr:to>
      <xdr:col>15</xdr:col>
      <xdr:colOff>50800</xdr:colOff>
      <xdr:row>58</xdr:row>
      <xdr:rowOff>107446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152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74778</xdr:rowOff>
    </xdr:from>
    <xdr:to>
      <xdr:col>10</xdr:col>
      <xdr:colOff>114300</xdr:colOff>
      <xdr:row>58</xdr:row>
      <xdr:rowOff>107446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8878"/>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18342</xdr:rowOff>
    </xdr:from>
    <xdr:to>
      <xdr:col>24</xdr:col>
      <xdr:colOff>114300</xdr:colOff>
      <xdr:row>58</xdr:row>
      <xdr:rowOff>119942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128602</xdr:rowOff>
    </xdr:from>
    <xdr:to>
      <xdr:col>20</xdr:col>
      <xdr:colOff>38100</xdr:colOff>
      <xdr:row>58</xdr:row>
      <xdr:rowOff>58752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49879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9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56624</xdr:rowOff>
    </xdr:from>
    <xdr:to>
      <xdr:col>15</xdr:col>
      <xdr:colOff>101600</xdr:colOff>
      <xdr:row>58</xdr:row>
      <xdr:rowOff>158224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56646</xdr:rowOff>
    </xdr:from>
    <xdr:to>
      <xdr:col>10</xdr:col>
      <xdr:colOff>165100</xdr:colOff>
      <xdr:row>58</xdr:row>
      <xdr:rowOff>158246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149373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23978</xdr:rowOff>
    </xdr:from>
    <xdr:to>
      <xdr:col>6</xdr:col>
      <xdr:colOff>38100</xdr:colOff>
      <xdr:row>58</xdr:row>
      <xdr:rowOff>125578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142105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23449</xdr:rowOff>
    </xdr:from>
    <xdr:to>
      <xdr:col>24</xdr:col>
      <xdr:colOff>63500</xdr:colOff>
      <xdr:row>76</xdr:row>
      <xdr:rowOff>95565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2199"/>
          <a:ext cx="838200" cy="2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95565</xdr:rowOff>
    </xdr:from>
    <xdr:to>
      <xdr:col>19</xdr:col>
      <xdr:colOff>177800</xdr:colOff>
      <xdr:row>76</xdr:row>
      <xdr:rowOff>159310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5765"/>
          <a:ext cx="889000" cy="6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157173</xdr:rowOff>
    </xdr:from>
    <xdr:to>
      <xdr:col>15</xdr:col>
      <xdr:colOff>50800</xdr:colOff>
      <xdr:row>76</xdr:row>
      <xdr:rowOff>159310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87373"/>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157173</xdr:rowOff>
    </xdr:from>
    <xdr:to>
      <xdr:col>10</xdr:col>
      <xdr:colOff>114300</xdr:colOff>
      <xdr:row>77</xdr:row>
      <xdr:rowOff>11832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87373"/>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144099</xdr:rowOff>
    </xdr:from>
    <xdr:to>
      <xdr:col>24</xdr:col>
      <xdr:colOff>114300</xdr:colOff>
      <xdr:row>75</xdr:row>
      <xdr:rowOff>74249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44765</xdr:rowOff>
    </xdr:from>
    <xdr:to>
      <xdr:col>20</xdr:col>
      <xdr:colOff>38100</xdr:colOff>
      <xdr:row>76</xdr:row>
      <xdr:rowOff>146365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162892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108510</xdr:rowOff>
    </xdr:from>
    <xdr:to>
      <xdr:col>15</xdr:col>
      <xdr:colOff>101600</xdr:colOff>
      <xdr:row>77</xdr:row>
      <xdr:rowOff>38660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55187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1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106373</xdr:rowOff>
    </xdr:from>
    <xdr:to>
      <xdr:col>10</xdr:col>
      <xdr:colOff>165100</xdr:colOff>
      <xdr:row>77</xdr:row>
      <xdr:rowOff>36523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132482</xdr:rowOff>
    </xdr:from>
    <xdr:to>
      <xdr:col>6</xdr:col>
      <xdr:colOff>38100</xdr:colOff>
      <xdr:row>77</xdr:row>
      <xdr:rowOff>62632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79160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3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35106</xdr:rowOff>
    </xdr:from>
    <xdr:to>
      <xdr:col>24</xdr:col>
      <xdr:colOff>63500</xdr:colOff>
      <xdr:row>97</xdr:row>
      <xdr:rowOff>35527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65756"/>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35106</xdr:rowOff>
    </xdr:from>
    <xdr:to>
      <xdr:col>19</xdr:col>
      <xdr:colOff>177800</xdr:colOff>
      <xdr:row>97</xdr:row>
      <xdr:rowOff>115683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65756"/>
          <a:ext cx="889000" cy="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115683</xdr:rowOff>
    </xdr:from>
    <xdr:to>
      <xdr:col>15</xdr:col>
      <xdr:colOff>50800</xdr:colOff>
      <xdr:row>97</xdr:row>
      <xdr:rowOff>137331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6333"/>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116602</xdr:rowOff>
    </xdr:from>
    <xdr:to>
      <xdr:col>10</xdr:col>
      <xdr:colOff>114300</xdr:colOff>
      <xdr:row>97</xdr:row>
      <xdr:rowOff>137331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472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156177</xdr:rowOff>
    </xdr:from>
    <xdr:to>
      <xdr:col>24</xdr:col>
      <xdr:colOff>114300</xdr:colOff>
      <xdr:row>97</xdr:row>
      <xdr:rowOff>86327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71104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155756</xdr:rowOff>
    </xdr:from>
    <xdr:to>
      <xdr:col>20</xdr:col>
      <xdr:colOff>38100</xdr:colOff>
      <xdr:row>97</xdr:row>
      <xdr:rowOff>85906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77033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64883</xdr:rowOff>
    </xdr:from>
    <xdr:to>
      <xdr:col>15</xdr:col>
      <xdr:colOff>101600</xdr:colOff>
      <xdr:row>97</xdr:row>
      <xdr:rowOff>166483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157610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86531</xdr:rowOff>
    </xdr:from>
    <xdr:to>
      <xdr:col>10</xdr:col>
      <xdr:colOff>165100</xdr:colOff>
      <xdr:row>98</xdr:row>
      <xdr:rowOff>16681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65802</xdr:rowOff>
    </xdr:from>
    <xdr:to>
      <xdr:col>6</xdr:col>
      <xdr:colOff>38100</xdr:colOff>
      <xdr:row>97</xdr:row>
      <xdr:rowOff>167402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158529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156346</xdr:rowOff>
    </xdr:from>
    <xdr:to>
      <xdr:col>55</xdr:col>
      <xdr:colOff>0</xdr:colOff>
      <xdr:row>55</xdr:row>
      <xdr:rowOff>159988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86096"/>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156346</xdr:rowOff>
    </xdr:from>
    <xdr:to>
      <xdr:col>50</xdr:col>
      <xdr:colOff>114300</xdr:colOff>
      <xdr:row>56</xdr:row>
      <xdr:rowOff>39950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86096"/>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39950</xdr:rowOff>
    </xdr:from>
    <xdr:to>
      <xdr:col>45</xdr:col>
      <xdr:colOff>177800</xdr:colOff>
      <xdr:row>56</xdr:row>
      <xdr:rowOff>90947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41150"/>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28143</xdr:rowOff>
    </xdr:from>
    <xdr:to>
      <xdr:col>41</xdr:col>
      <xdr:colOff>50800</xdr:colOff>
      <xdr:row>56</xdr:row>
      <xdr:rowOff>90947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29343"/>
          <a:ext cx="889000" cy="6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109188</xdr:rowOff>
    </xdr:from>
    <xdr:to>
      <xdr:col>55</xdr:col>
      <xdr:colOff>50800</xdr:colOff>
      <xdr:row>56</xdr:row>
      <xdr:rowOff>39338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132065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9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105546</xdr:rowOff>
    </xdr:from>
    <xdr:to>
      <xdr:col>50</xdr:col>
      <xdr:colOff>165100</xdr:colOff>
      <xdr:row>56</xdr:row>
      <xdr:rowOff>35696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52223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160600</xdr:rowOff>
    </xdr:from>
    <xdr:to>
      <xdr:col>46</xdr:col>
      <xdr:colOff>38100</xdr:colOff>
      <xdr:row>56</xdr:row>
      <xdr:rowOff>90750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107277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40147</xdr:rowOff>
    </xdr:from>
    <xdr:to>
      <xdr:col>41</xdr:col>
      <xdr:colOff>101600</xdr:colOff>
      <xdr:row>56</xdr:row>
      <xdr:rowOff>141747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158274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148793</xdr:rowOff>
    </xdr:from>
    <xdr:to>
      <xdr:col>36</xdr:col>
      <xdr:colOff>165100</xdr:colOff>
      <xdr:row>56</xdr:row>
      <xdr:rowOff>78943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95470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146352</xdr:rowOff>
    </xdr:from>
    <xdr:to>
      <xdr:col>55</xdr:col>
      <xdr:colOff>0</xdr:colOff>
      <xdr:row>77</xdr:row>
      <xdr:rowOff>151031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76552"/>
          <a:ext cx="838200" cy="17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151031</xdr:rowOff>
    </xdr:from>
    <xdr:to>
      <xdr:col>50</xdr:col>
      <xdr:colOff>114300</xdr:colOff>
      <xdr:row>78</xdr:row>
      <xdr:rowOff>69580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52681"/>
          <a:ext cx="889000" cy="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69580</xdr:rowOff>
    </xdr:from>
    <xdr:to>
      <xdr:col>45</xdr:col>
      <xdr:colOff>177800</xdr:colOff>
      <xdr:row>78</xdr:row>
      <xdr:rowOff>121222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2680"/>
          <a:ext cx="8890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70221</xdr:rowOff>
    </xdr:from>
    <xdr:to>
      <xdr:col>41</xdr:col>
      <xdr:colOff>50800</xdr:colOff>
      <xdr:row>78</xdr:row>
      <xdr:rowOff>121222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321"/>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95552</xdr:rowOff>
    </xdr:from>
    <xdr:to>
      <xdr:col>55</xdr:col>
      <xdr:colOff>50800</xdr:colOff>
      <xdr:row>77</xdr:row>
      <xdr:rowOff>25702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118429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100231</xdr:rowOff>
    </xdr:from>
    <xdr:to>
      <xdr:col>50</xdr:col>
      <xdr:colOff>165100</xdr:colOff>
      <xdr:row>78</xdr:row>
      <xdr:rowOff>30381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21508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18780</xdr:rowOff>
    </xdr:from>
    <xdr:to>
      <xdr:col>46</xdr:col>
      <xdr:colOff>38100</xdr:colOff>
      <xdr:row>78</xdr:row>
      <xdr:rowOff>120380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70422</xdr:rowOff>
    </xdr:from>
    <xdr:to>
      <xdr:col>41</xdr:col>
      <xdr:colOff>101600</xdr:colOff>
      <xdr:row>79</xdr:row>
      <xdr:rowOff>572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163149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19421</xdr:rowOff>
    </xdr:from>
    <xdr:to>
      <xdr:col>36</xdr:col>
      <xdr:colOff>165100</xdr:colOff>
      <xdr:row>78</xdr:row>
      <xdr:rowOff>121021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150888</xdr:rowOff>
    </xdr:from>
    <xdr:to>
      <xdr:col>55</xdr:col>
      <xdr:colOff>0</xdr:colOff>
      <xdr:row>96</xdr:row>
      <xdr:rowOff>594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38638"/>
          <a:ext cx="838200" cy="2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150888</xdr:rowOff>
    </xdr:from>
    <xdr:to>
      <xdr:col>50</xdr:col>
      <xdr:colOff>114300</xdr:colOff>
      <xdr:row>96</xdr:row>
      <xdr:rowOff>88122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38638"/>
          <a:ext cx="889000" cy="10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88122</xdr:rowOff>
    </xdr:from>
    <xdr:to>
      <xdr:col>45</xdr:col>
      <xdr:colOff>177800</xdr:colOff>
      <xdr:row>97</xdr:row>
      <xdr:rowOff>133587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47322"/>
          <a:ext cx="889000" cy="2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101890</xdr:rowOff>
    </xdr:from>
    <xdr:to>
      <xdr:col>41</xdr:col>
      <xdr:colOff>50800</xdr:colOff>
      <xdr:row>97</xdr:row>
      <xdr:rowOff>133587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61090"/>
          <a:ext cx="889000" cy="2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121244</xdr:rowOff>
    </xdr:from>
    <xdr:to>
      <xdr:col>55</xdr:col>
      <xdr:colOff>50800</xdr:colOff>
      <xdr:row>96</xdr:row>
      <xdr:rowOff>51394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99671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100088</xdr:rowOff>
    </xdr:from>
    <xdr:to>
      <xdr:col>50</xdr:col>
      <xdr:colOff>165100</xdr:colOff>
      <xdr:row>96</xdr:row>
      <xdr:rowOff>30238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21365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37322</xdr:rowOff>
    </xdr:from>
    <xdr:to>
      <xdr:col>46</xdr:col>
      <xdr:colOff>38100</xdr:colOff>
      <xdr:row>96</xdr:row>
      <xdr:rowOff>138922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130049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82787</xdr:rowOff>
    </xdr:from>
    <xdr:to>
      <xdr:col>41</xdr:col>
      <xdr:colOff>101600</xdr:colOff>
      <xdr:row>98</xdr:row>
      <xdr:rowOff>12937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51090</xdr:rowOff>
    </xdr:from>
    <xdr:to>
      <xdr:col>36</xdr:col>
      <xdr:colOff>165100</xdr:colOff>
      <xdr:row>96</xdr:row>
      <xdr:rowOff>152690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143817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61105</xdr:rowOff>
    </xdr:from>
    <xdr:to>
      <xdr:col>85</xdr:col>
      <xdr:colOff>127000</xdr:colOff>
      <xdr:row>37</xdr:row>
      <xdr:rowOff>119583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04755"/>
          <a:ext cx="838200" cy="5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61105</xdr:rowOff>
    </xdr:from>
    <xdr:to>
      <xdr:col>81</xdr:col>
      <xdr:colOff>50800</xdr:colOff>
      <xdr:row>38</xdr:row>
      <xdr:rowOff>22014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4755"/>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118223</xdr:rowOff>
    </xdr:from>
    <xdr:to>
      <xdr:col>76</xdr:col>
      <xdr:colOff>114300</xdr:colOff>
      <xdr:row>38</xdr:row>
      <xdr:rowOff>22014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61873"/>
          <a:ext cx="889000" cy="7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118223</xdr:rowOff>
    </xdr:from>
    <xdr:to>
      <xdr:col>71</xdr:col>
      <xdr:colOff>177800</xdr:colOff>
      <xdr:row>38</xdr:row>
      <xdr:rowOff>35622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61873"/>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68783</xdr:rowOff>
    </xdr:from>
    <xdr:to>
      <xdr:col>85</xdr:col>
      <xdr:colOff>177800</xdr:colOff>
      <xdr:row>37</xdr:row>
      <xdr:rowOff>170383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155160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10305</xdr:rowOff>
    </xdr:from>
    <xdr:to>
      <xdr:col>81</xdr:col>
      <xdr:colOff>101600</xdr:colOff>
      <xdr:row>37</xdr:row>
      <xdr:rowOff>111905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103032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142665</xdr:rowOff>
    </xdr:from>
    <xdr:to>
      <xdr:col>76</xdr:col>
      <xdr:colOff>165100</xdr:colOff>
      <xdr:row>38</xdr:row>
      <xdr:rowOff>72814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8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63941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67423</xdr:rowOff>
    </xdr:from>
    <xdr:to>
      <xdr:col>72</xdr:col>
      <xdr:colOff>38100</xdr:colOff>
      <xdr:row>37</xdr:row>
      <xdr:rowOff>169022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1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156272</xdr:rowOff>
    </xdr:from>
    <xdr:to>
      <xdr:col>67</xdr:col>
      <xdr:colOff>101600</xdr:colOff>
      <xdr:row>38</xdr:row>
      <xdr:rowOff>86422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9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2467</xdr:rowOff>
    </xdr:from>
    <xdr:to>
      <xdr:col>85</xdr:col>
      <xdr:colOff>127000</xdr:colOff>
      <xdr:row>56</xdr:row>
      <xdr:rowOff>8675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432217"/>
          <a:ext cx="838200" cy="1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163588</xdr:rowOff>
    </xdr:from>
    <xdr:to>
      <xdr:col>81</xdr:col>
      <xdr:colOff>50800</xdr:colOff>
      <xdr:row>55</xdr:row>
      <xdr:rowOff>2467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078988"/>
          <a:ext cx="889000" cy="35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163588</xdr:rowOff>
    </xdr:from>
    <xdr:to>
      <xdr:col>76</xdr:col>
      <xdr:colOff>114300</xdr:colOff>
      <xdr:row>54</xdr:row>
      <xdr:rowOff>146736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078988"/>
          <a:ext cx="889000" cy="3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146736</xdr:rowOff>
    </xdr:from>
    <xdr:to>
      <xdr:col>71</xdr:col>
      <xdr:colOff>177800</xdr:colOff>
      <xdr:row>55</xdr:row>
      <xdr:rowOff>145387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05036"/>
          <a:ext cx="889000" cy="17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129325</xdr:rowOff>
    </xdr:from>
    <xdr:to>
      <xdr:col>85</xdr:col>
      <xdr:colOff>177800</xdr:colOff>
      <xdr:row>56</xdr:row>
      <xdr:rowOff>59475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107752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123117</xdr:rowOff>
    </xdr:from>
    <xdr:to>
      <xdr:col>81</xdr:col>
      <xdr:colOff>101600</xdr:colOff>
      <xdr:row>55</xdr:row>
      <xdr:rowOff>53267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69794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1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112788</xdr:rowOff>
    </xdr:from>
    <xdr:to>
      <xdr:col>76</xdr:col>
      <xdr:colOff>165100</xdr:colOff>
      <xdr:row>53</xdr:row>
      <xdr:rowOff>42938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0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59465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8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95936</xdr:rowOff>
    </xdr:from>
    <xdr:to>
      <xdr:col>72</xdr:col>
      <xdr:colOff>38100</xdr:colOff>
      <xdr:row>55</xdr:row>
      <xdr:rowOff>26086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42613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12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94587</xdr:rowOff>
    </xdr:from>
    <xdr:to>
      <xdr:col>67</xdr:col>
      <xdr:colOff>101600</xdr:colOff>
      <xdr:row>56</xdr:row>
      <xdr:rowOff>24737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41264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134617</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07717"/>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134617</xdr:rowOff>
    </xdr:from>
    <xdr:to>
      <xdr:col>81</xdr:col>
      <xdr:colOff>50800</xdr:colOff>
      <xdr:row>78</xdr:row>
      <xdr:rowOff>139618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07717"/>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136829</xdr:rowOff>
    </xdr:from>
    <xdr:to>
      <xdr:col>76</xdr:col>
      <xdr:colOff>114300</xdr:colOff>
      <xdr:row>78</xdr:row>
      <xdr:rowOff>139618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992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136829</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992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83817</xdr:rowOff>
    </xdr:from>
    <xdr:to>
      <xdr:col>81</xdr:col>
      <xdr:colOff>101600</xdr:colOff>
      <xdr:row>79</xdr:row>
      <xdr:rowOff>13967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5094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4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88818</xdr:rowOff>
    </xdr:from>
    <xdr:to>
      <xdr:col>76</xdr:col>
      <xdr:colOff>165100</xdr:colOff>
      <xdr:row>79</xdr:row>
      <xdr:rowOff>18968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10095</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86029</xdr:rowOff>
    </xdr:from>
    <xdr:to>
      <xdr:col>72</xdr:col>
      <xdr:colOff>38100</xdr:colOff>
      <xdr:row>79</xdr:row>
      <xdr:rowOff>16179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43715</xdr:rowOff>
    </xdr:from>
    <xdr:to>
      <xdr:col>85</xdr:col>
      <xdr:colOff>127000</xdr:colOff>
      <xdr:row>94</xdr:row>
      <xdr:rowOff>71532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60015"/>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43715</xdr:rowOff>
    </xdr:from>
    <xdr:to>
      <xdr:col>81</xdr:col>
      <xdr:colOff>50800</xdr:colOff>
      <xdr:row>95</xdr:row>
      <xdr:rowOff>9613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60015"/>
          <a:ext cx="889000" cy="1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9613</xdr:rowOff>
    </xdr:from>
    <xdr:to>
      <xdr:col>76</xdr:col>
      <xdr:colOff>114300</xdr:colOff>
      <xdr:row>95</xdr:row>
      <xdr:rowOff>35074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97363"/>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35074</xdr:rowOff>
    </xdr:from>
    <xdr:to>
      <xdr:col>71</xdr:col>
      <xdr:colOff>177800</xdr:colOff>
      <xdr:row>95</xdr:row>
      <xdr:rowOff>81490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22824"/>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20732</xdr:rowOff>
    </xdr:from>
    <xdr:to>
      <xdr:col>85</xdr:col>
      <xdr:colOff>177800</xdr:colOff>
      <xdr:row>94</xdr:row>
      <xdr:rowOff>122332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43609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8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164365</xdr:rowOff>
    </xdr:from>
    <xdr:to>
      <xdr:col>81</xdr:col>
      <xdr:colOff>101600</xdr:colOff>
      <xdr:row>94</xdr:row>
      <xdr:rowOff>94515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111042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88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130263</xdr:rowOff>
    </xdr:from>
    <xdr:to>
      <xdr:col>76</xdr:col>
      <xdr:colOff>165100</xdr:colOff>
      <xdr:row>95</xdr:row>
      <xdr:rowOff>60413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76940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155724</xdr:rowOff>
    </xdr:from>
    <xdr:to>
      <xdr:col>72</xdr:col>
      <xdr:colOff>38100</xdr:colOff>
      <xdr:row>95</xdr:row>
      <xdr:rowOff>85874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102401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4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30690</xdr:rowOff>
    </xdr:from>
    <xdr:to>
      <xdr:col>67</xdr:col>
      <xdr:colOff>101600</xdr:colOff>
      <xdr:row>95</xdr:row>
      <xdr:rowOff>132290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148817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39878</xdr:rowOff>
    </xdr:from>
    <xdr:to>
      <xdr:col>116</xdr:col>
      <xdr:colOff>63500</xdr:colOff>
      <xdr:row>33</xdr:row>
      <xdr:rowOff>9589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5354828"/>
          <a:ext cx="838200" cy="3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112285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27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9589</xdr:rowOff>
    </xdr:from>
    <xdr:to>
      <xdr:col>111</xdr:col>
      <xdr:colOff>177800</xdr:colOff>
      <xdr:row>34</xdr:row>
      <xdr:rowOff>153416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5667439"/>
          <a:ext cx="889000" cy="3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100647</xdr:rowOff>
    </xdr:from>
    <xdr:to>
      <xdr:col>107</xdr:col>
      <xdr:colOff>50800</xdr:colOff>
      <xdr:row>34</xdr:row>
      <xdr:rowOff>153416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5929947"/>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89044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33210</xdr:rowOff>
    </xdr:from>
    <xdr:to>
      <xdr:col>102</xdr:col>
      <xdr:colOff>114300</xdr:colOff>
      <xdr:row>34</xdr:row>
      <xdr:rowOff>100647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86251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64660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160528</xdr:rowOff>
    </xdr:from>
    <xdr:to>
      <xdr:col>116</xdr:col>
      <xdr:colOff>114300</xdr:colOff>
      <xdr:row>31</xdr:row>
      <xdr:rowOff>90678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113555</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130239</xdr:rowOff>
    </xdr:from>
    <xdr:to>
      <xdr:col>112</xdr:col>
      <xdr:colOff>38100</xdr:colOff>
      <xdr:row>33</xdr:row>
      <xdr:rowOff>60389</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6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76916</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39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102616</xdr:rowOff>
    </xdr:from>
    <xdr:to>
      <xdr:col>107</xdr:col>
      <xdr:colOff>101600</xdr:colOff>
      <xdr:row>35</xdr:row>
      <xdr:rowOff>32766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49847</xdr:rowOff>
    </xdr:from>
    <xdr:to>
      <xdr:col>102</xdr:col>
      <xdr:colOff>165100</xdr:colOff>
      <xdr:row>34</xdr:row>
      <xdr:rowOff>151447</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167974</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153860</xdr:rowOff>
    </xdr:from>
    <xdr:to>
      <xdr:col>98</xdr:col>
      <xdr:colOff>38100</xdr:colOff>
      <xdr:row>34</xdr:row>
      <xdr:rowOff>84010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8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100537</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558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・議会費は、主に議員報酬や職員の人件費であるが、類似団体と比較すると高い値となっている。支出の内容について類似団体と比較検討するなど見直しに努め、経費の節減を図る。</a:t>
          </a:r>
        </a:p>
        <a:p>
          <a:r>
            <a:rPr kumimoji="1" lang="ja-JP" altLang="en-US" sz="1300">
              <a:latin typeface="ＭＳ Ｐゴシック" panose="020B0600070205080204" pitchFamily="50" charset="-128"/>
              <a:ea typeface="ＭＳ Ｐゴシック" panose="020B0600070205080204" pitchFamily="50" charset="-128"/>
            </a:rPr>
            <a:t>・民生費は、令和３年度住民一人当たり</a:t>
          </a:r>
          <a:r>
            <a:rPr kumimoji="1" lang="en-US" altLang="ja-JP" sz="1300">
              <a:latin typeface="ＭＳ Ｐゴシック" panose="020B0600070205080204" pitchFamily="50" charset="-128"/>
              <a:ea typeface="ＭＳ Ｐゴシック" panose="020B0600070205080204" pitchFamily="50" charset="-128"/>
            </a:rPr>
            <a:t>285,512</a:t>
          </a:r>
          <a:r>
            <a:rPr kumimoji="1" lang="ja-JP" altLang="en-US" sz="1300">
              <a:latin typeface="ＭＳ Ｐゴシック" panose="020B0600070205080204" pitchFamily="50" charset="-128"/>
              <a:ea typeface="ＭＳ Ｐゴシック" panose="020B0600070205080204" pitchFamily="50" charset="-128"/>
            </a:rPr>
            <a:t>円となっている。これは、離島ゆえ保育所等に対して民間企業の参入が少ないこと等により、行政が多くの住民サービスを提供していることにより人件費が高くなっている。</a:t>
          </a:r>
        </a:p>
        <a:p>
          <a:r>
            <a:rPr kumimoji="1" lang="ja-JP" altLang="en-US" sz="1300">
              <a:latin typeface="ＭＳ Ｐゴシック" panose="020B0600070205080204" pitchFamily="50" charset="-128"/>
              <a:ea typeface="ＭＳ Ｐゴシック" panose="020B0600070205080204" pitchFamily="50" charset="-128"/>
            </a:rPr>
            <a:t>・農林水産業費は、当町の主要産業である農業振興のため、土地改良、畑かん整備等の基盤整備事業を実施していることによる。</a:t>
          </a:r>
        </a:p>
        <a:p>
          <a:r>
            <a:rPr kumimoji="1" lang="ja-JP" altLang="en-US" sz="1300">
              <a:latin typeface="ＭＳ Ｐゴシック" panose="020B0600070205080204" pitchFamily="50" charset="-128"/>
              <a:ea typeface="ＭＳ Ｐゴシック" panose="020B0600070205080204" pitchFamily="50" charset="-128"/>
            </a:rPr>
            <a:t>・教育費は、令和元年度に老朽化の著しい学校給食センターの更新事業や学校教育施設への冷房設備整備が完了したことにより減少傾向である。今後も施設整備・更新等を控えているので経費の節減に努める。</a:t>
          </a:r>
        </a:p>
        <a:p>
          <a:r>
            <a:rPr kumimoji="1" lang="ja-JP" altLang="en-US" sz="1300">
              <a:latin typeface="ＭＳ Ｐゴシック" panose="020B0600070205080204" pitchFamily="50" charset="-128"/>
              <a:ea typeface="ＭＳ Ｐゴシック" panose="020B0600070205080204" pitchFamily="50" charset="-128"/>
            </a:rPr>
            <a:t>・公債費は、近年、施設の老朽化に伴い実施した義務教育施設整備事業、認定こども園新築等に要した公債費の元金償還が開始され、今後高い水準で推移するため、行政コストの削減を行う必要がある。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財政調整基金は、一般財源の支出抑制が抑えられ繰入による取崩しを行わなず、積立を行ったが、標準財政規模が</a:t>
          </a:r>
          <a:r>
            <a:rPr kumimoji="1" lang="en-US" altLang="ja-JP" sz="1200">
              <a:latin typeface="ＭＳ ゴシック" pitchFamily="49" charset="-128"/>
              <a:ea typeface="ＭＳ ゴシック" pitchFamily="49" charset="-128"/>
            </a:rPr>
            <a:t>270</a:t>
          </a:r>
          <a:r>
            <a:rPr kumimoji="1" lang="ja-JP" altLang="en-US" sz="1200">
              <a:latin typeface="ＭＳ ゴシック" pitchFamily="49" charset="-128"/>
              <a:ea typeface="ＭＳ ゴシック" pitchFamily="49" charset="-128"/>
            </a:rPr>
            <a:t>百万円増加したことにより</a:t>
          </a:r>
          <a:r>
            <a:rPr kumimoji="1" lang="en-US" altLang="ja-JP" sz="1200">
              <a:latin typeface="ＭＳ ゴシック" pitchFamily="49" charset="-128"/>
              <a:ea typeface="ＭＳ ゴシック" pitchFamily="49" charset="-128"/>
            </a:rPr>
            <a:t>0.83</a:t>
          </a:r>
          <a:r>
            <a:rPr kumimoji="1" lang="ja-JP" altLang="en-US" sz="1200">
              <a:latin typeface="ＭＳ ゴシック" pitchFamily="49" charset="-128"/>
              <a:ea typeface="ＭＳ ゴシック" pitchFamily="49" charset="-128"/>
            </a:rPr>
            <a:t>ポイント減となっている。</a:t>
          </a:r>
        </a:p>
        <a:p>
          <a:r>
            <a:rPr kumimoji="1" lang="ja-JP" altLang="en-US" sz="1200">
              <a:latin typeface="ＭＳ ゴシック" pitchFamily="49" charset="-128"/>
              <a:ea typeface="ＭＳ ゴシック" pitchFamily="49" charset="-128"/>
            </a:rPr>
            <a:t>　実質収支の減となった要因は、翌年度に繰り越すべき財源が</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百万円減少したためである。また実質単年度収支の増になった要因は、単年度収支が</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百万円増加し、財政調整基金の取崩しを行わなかったため</a:t>
          </a:r>
          <a:r>
            <a:rPr kumimoji="1" lang="en-US" altLang="ja-JP" sz="1200">
              <a:latin typeface="ＭＳ ゴシック" pitchFamily="49" charset="-128"/>
              <a:ea typeface="ＭＳ ゴシック" pitchFamily="49" charset="-128"/>
            </a:rPr>
            <a:t>2.47</a:t>
          </a:r>
          <a:r>
            <a:rPr kumimoji="1" lang="ja-JP" altLang="en-US" sz="1200">
              <a:latin typeface="ＭＳ ゴシック" pitchFamily="49" charset="-128"/>
              <a:ea typeface="ＭＳ ゴシック" pitchFamily="49" charset="-128"/>
            </a:rPr>
            <a:t>ポイント増となっている。今後は、大型普通建設事業が控えているため事務事業の見直し・統廃合など歳出の合理化等行財政改革を推進し、健全な行財政運営に努めていく。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全ての会計で黒字となっており、実質赤字は発生していない。</a:t>
          </a:r>
        </a:p>
        <a:p>
          <a:r>
            <a:rPr kumimoji="1" lang="ja-JP" altLang="en-US" sz="1400">
              <a:latin typeface="ＭＳ ゴシック" pitchFamily="49" charset="-128"/>
              <a:ea typeface="ＭＳ ゴシック" pitchFamily="49" charset="-128"/>
            </a:rPr>
            <a:t>　一般会計については、令和３年度は、普通交付税及び地方消費税交付金の増、繰越額の一定額を確保し、翌年度へ繰り越すべき財源の減少により</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今後は、役場庁舎をはじめ、老朽化した公共施設の更新や、子育て支援のための扶助費の増等が見込まれるが、事業の選択や財源の確保をより意識し、健全な財政運営に努める。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6876118</v>
      </c>
      <c r="BO4" s="488"/>
      <c r="BP4" s="488"/>
      <c r="BQ4" s="488"/>
      <c r="BR4" s="488"/>
      <c r="BS4" s="488"/>
      <c r="BT4" s="488"/>
      <c r="BU4" s="489"/>
      <c r="BV4" s="487">
        <v>7188073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5.3</v>
      </c>
      <c r="CU4" s="628"/>
      <c r="CV4" s="628"/>
      <c r="CW4" s="628"/>
      <c r="CX4" s="628"/>
      <c r="CY4" s="628"/>
      <c r="CZ4" s="628"/>
      <c r="DA4" s="629"/>
      <c r="DB4" s="627">
        <v>3.9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6612262</v>
      </c>
      <c r="BO5" s="459"/>
      <c r="BP5" s="459"/>
      <c r="BQ5" s="459"/>
      <c r="BR5" s="459"/>
      <c r="BS5" s="459"/>
      <c r="BT5" s="459"/>
      <c r="BU5" s="460"/>
      <c r="BV5" s="458">
        <v>6968454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84.7</v>
      </c>
      <c r="CU5" s="456"/>
      <c r="CV5" s="456"/>
      <c r="CW5" s="456"/>
      <c r="CX5" s="456"/>
      <c r="CY5" s="456"/>
      <c r="CZ5" s="456"/>
      <c r="DA5" s="457"/>
      <c r="DB5" s="455">
        <v>91</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263856</v>
      </c>
      <c r="BO6" s="459"/>
      <c r="BP6" s="459"/>
      <c r="BQ6" s="459"/>
      <c r="BR6" s="459"/>
      <c r="BS6" s="459"/>
      <c r="BT6" s="459"/>
      <c r="BU6" s="460"/>
      <c r="BV6" s="458">
        <v>219619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86.7</v>
      </c>
      <c r="CU6" s="602"/>
      <c r="CV6" s="602"/>
      <c r="CW6" s="602"/>
      <c r="CX6" s="602"/>
      <c r="CY6" s="602"/>
      <c r="CZ6" s="602"/>
      <c r="DA6" s="603"/>
      <c r="DB6" s="601">
        <v>93.5</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49572</v>
      </c>
      <c r="BO7" s="459"/>
      <c r="BP7" s="459"/>
      <c r="BQ7" s="459"/>
      <c r="BR7" s="459"/>
      <c r="BS7" s="459"/>
      <c r="BT7" s="459"/>
      <c r="BU7" s="460"/>
      <c r="BV7" s="458">
        <v>71439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4049237</v>
      </c>
      <c r="CU7" s="459"/>
      <c r="CV7" s="459"/>
      <c r="CW7" s="459"/>
      <c r="CX7" s="459"/>
      <c r="CY7" s="459"/>
      <c r="CZ7" s="459"/>
      <c r="DA7" s="460"/>
      <c r="DB7" s="458">
        <v>3779215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214284</v>
      </c>
      <c r="BO8" s="459"/>
      <c r="BP8" s="459"/>
      <c r="BQ8" s="459"/>
      <c r="BR8" s="459"/>
      <c r="BS8" s="459"/>
      <c r="BT8" s="459"/>
      <c r="BU8" s="460"/>
      <c r="BV8" s="458">
        <v>148180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0.16</v>
      </c>
      <c r="CU8" s="562"/>
      <c r="CV8" s="562"/>
      <c r="CW8" s="562"/>
      <c r="CX8" s="562"/>
      <c r="CY8" s="562"/>
      <c r="CZ8" s="562"/>
      <c r="DA8" s="563"/>
      <c r="DB8" s="561">
        <v>0.17</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5750</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66104</v>
      </c>
      <c r="BO9" s="459"/>
      <c r="BP9" s="459"/>
      <c r="BQ9" s="459"/>
      <c r="BR9" s="459"/>
      <c r="BS9" s="459"/>
      <c r="BT9" s="459"/>
      <c r="BU9" s="460"/>
      <c r="BV9" s="458">
        <v>-68429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19.5</v>
      </c>
      <c r="CU9" s="456"/>
      <c r="CV9" s="456"/>
      <c r="CW9" s="456"/>
      <c r="CX9" s="456"/>
      <c r="CY9" s="456"/>
      <c r="CZ9" s="456"/>
      <c r="DA9" s="457"/>
      <c r="DB9" s="455">
        <v>21.3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6213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67060</v>
      </c>
      <c r="BO10" s="459"/>
      <c r="BP10" s="459"/>
      <c r="BQ10" s="459"/>
      <c r="BR10" s="459"/>
      <c r="BS10" s="459"/>
      <c r="BT10" s="459"/>
      <c r="BU10" s="460"/>
      <c r="BV10" s="458">
        <v>99424</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94</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5727</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5664</v>
      </c>
      <c r="S13" s="546"/>
      <c r="T13" s="546"/>
      <c r="U13" s="546"/>
      <c r="V13" s="547"/>
      <c r="W13" s="548" t="s">
        <v>139</v>
      </c>
      <c r="X13" s="444"/>
      <c r="Y13" s="444"/>
      <c r="Z13" s="444"/>
      <c r="AA13" s="444"/>
      <c r="AB13" s="445"/>
      <c r="AC13" s="411">
        <v>802</v>
      </c>
      <c r="AD13" s="412"/>
      <c r="AE13" s="412"/>
      <c r="AF13" s="412"/>
      <c r="AG13" s="413"/>
      <c r="AH13" s="411">
        <v>821</v>
      </c>
      <c r="AI13" s="412"/>
      <c r="AJ13" s="412"/>
      <c r="AK13" s="412"/>
      <c r="AL13" s="471"/>
      <c r="AM13" s="515" t="s">
        <v>140</v>
      </c>
      <c r="AN13" s="415"/>
      <c r="AO13" s="415"/>
      <c r="AP13" s="415"/>
      <c r="AQ13" s="415"/>
      <c r="AR13" s="415"/>
      <c r="AS13" s="415"/>
      <c r="AT13" s="416"/>
      <c r="AU13" s="516" t="s">
        <v>135</v>
      </c>
      <c r="AV13" s="517"/>
      <c r="AW13" s="517"/>
      <c r="AX13" s="517"/>
      <c r="AY13" s="472" t="s">
        <v>141</v>
      </c>
      <c r="AZ13" s="473"/>
      <c r="BA13" s="473"/>
      <c r="BB13" s="473"/>
      <c r="BC13" s="473"/>
      <c r="BD13" s="473"/>
      <c r="BE13" s="473"/>
      <c r="BF13" s="473"/>
      <c r="BG13" s="473"/>
      <c r="BH13" s="473"/>
      <c r="BI13" s="473"/>
      <c r="BJ13" s="473"/>
      <c r="BK13" s="473"/>
      <c r="BL13" s="473"/>
      <c r="BM13" s="474"/>
      <c r="BN13" s="458">
        <v>133164</v>
      </c>
      <c r="BO13" s="459"/>
      <c r="BP13" s="459"/>
      <c r="BQ13" s="459"/>
      <c r="BR13" s="459"/>
      <c r="BS13" s="459"/>
      <c r="BT13" s="459"/>
      <c r="BU13" s="460"/>
      <c r="BV13" s="458">
        <v>30995</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10.7</v>
      </c>
      <c r="CU13" s="456"/>
      <c r="CV13" s="456"/>
      <c r="CW13" s="456"/>
      <c r="CX13" s="456"/>
      <c r="CY13" s="456"/>
      <c r="CZ13" s="456"/>
      <c r="DA13" s="457"/>
      <c r="DB13" s="455">
        <v>11.2</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5796</v>
      </c>
      <c r="S14" s="546"/>
      <c r="T14" s="546"/>
      <c r="U14" s="546"/>
      <c r="V14" s="547"/>
      <c r="W14" s="549"/>
      <c r="X14" s="447"/>
      <c r="Y14" s="447"/>
      <c r="Z14" s="447"/>
      <c r="AA14" s="447"/>
      <c r="AB14" s="448"/>
      <c r="AC14" s="538">
        <v>27.4</v>
      </c>
      <c r="AD14" s="539"/>
      <c r="AE14" s="539"/>
      <c r="AF14" s="539"/>
      <c r="AG14" s="540"/>
      <c r="AH14" s="538">
        <v>27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15.5</v>
      </c>
      <c r="CU14" s="556"/>
      <c r="CV14" s="556"/>
      <c r="CW14" s="556"/>
      <c r="CX14" s="556"/>
      <c r="CY14" s="556"/>
      <c r="CZ14" s="556"/>
      <c r="DA14" s="557"/>
      <c r="DB14" s="555">
        <v>22.3</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5736</v>
      </c>
      <c r="S15" s="546"/>
      <c r="T15" s="546"/>
      <c r="U15" s="546"/>
      <c r="V15" s="547"/>
      <c r="W15" s="548" t="s">
        <v>145</v>
      </c>
      <c r="X15" s="444"/>
      <c r="Y15" s="444"/>
      <c r="Z15" s="444"/>
      <c r="AA15" s="444"/>
      <c r="AB15" s="445"/>
      <c r="AC15" s="411">
        <v>350</v>
      </c>
      <c r="AD15" s="412"/>
      <c r="AE15" s="412"/>
      <c r="AF15" s="412"/>
      <c r="AG15" s="413"/>
      <c r="AH15" s="411">
        <v>411</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558501</v>
      </c>
      <c r="BO15" s="488"/>
      <c r="BP15" s="488"/>
      <c r="BQ15" s="488"/>
      <c r="BR15" s="488"/>
      <c r="BS15" s="488"/>
      <c r="BT15" s="488"/>
      <c r="BU15" s="489"/>
      <c r="BV15" s="487">
        <v>579369</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11.9</v>
      </c>
      <c r="AD16" s="539"/>
      <c r="AE16" s="539"/>
      <c r="AF16" s="539"/>
      <c r="AG16" s="540"/>
      <c r="AH16" s="538">
        <v>13.5</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3792647</v>
      </c>
      <c r="BO16" s="459"/>
      <c r="BP16" s="459"/>
      <c r="BQ16" s="459"/>
      <c r="BR16" s="459"/>
      <c r="BS16" s="459"/>
      <c r="BT16" s="459"/>
      <c r="BU16" s="460"/>
      <c r="BV16" s="458">
        <v>3547008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1779</v>
      </c>
      <c r="AD17" s="412"/>
      <c r="AE17" s="412"/>
      <c r="AF17" s="412"/>
      <c r="AG17" s="413"/>
      <c r="AH17" s="411">
        <v>1808</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687819</v>
      </c>
      <c r="BO17" s="459"/>
      <c r="BP17" s="459"/>
      <c r="BQ17" s="459"/>
      <c r="BR17" s="459"/>
      <c r="BS17" s="459"/>
      <c r="BT17" s="459"/>
      <c r="BU17" s="460"/>
      <c r="BV17" s="458">
        <v>712408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53.3</v>
      </c>
      <c r="M18" s="511"/>
      <c r="N18" s="511"/>
      <c r="O18" s="511"/>
      <c r="P18" s="511"/>
      <c r="Q18" s="511"/>
      <c r="R18" s="512"/>
      <c r="S18" s="512"/>
      <c r="T18" s="512"/>
      <c r="U18" s="512"/>
      <c r="V18" s="513"/>
      <c r="W18" s="529"/>
      <c r="X18" s="530"/>
      <c r="Y18" s="530"/>
      <c r="Z18" s="530"/>
      <c r="AA18" s="530"/>
      <c r="AB18" s="554"/>
      <c r="AC18" s="428">
        <v>60.7</v>
      </c>
      <c r="AD18" s="429"/>
      <c r="AE18" s="429"/>
      <c r="AF18" s="429"/>
      <c r="AG18" s="514"/>
      <c r="AH18" s="428">
        <v>59.5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3452130</v>
      </c>
      <c r="BO18" s="459"/>
      <c r="BP18" s="459"/>
      <c r="BQ18" s="459"/>
      <c r="BR18" s="459"/>
      <c r="BS18" s="459"/>
      <c r="BT18" s="459"/>
      <c r="BU18" s="460"/>
      <c r="BV18" s="458">
        <v>3514352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108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4698935</v>
      </c>
      <c r="BO19" s="459"/>
      <c r="BP19" s="459"/>
      <c r="BQ19" s="459"/>
      <c r="BR19" s="459"/>
      <c r="BS19" s="459"/>
      <c r="BT19" s="459"/>
      <c r="BU19" s="460"/>
      <c r="BV19" s="458">
        <v>4513828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2659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7996983</v>
      </c>
      <c r="BO22" s="488"/>
      <c r="BP22" s="488"/>
      <c r="BQ22" s="488"/>
      <c r="BR22" s="488"/>
      <c r="BS22" s="488"/>
      <c r="BT22" s="488"/>
      <c r="BU22" s="489"/>
      <c r="BV22" s="487">
        <v>8263513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7574426</v>
      </c>
      <c r="BO23" s="459"/>
      <c r="BP23" s="459"/>
      <c r="BQ23" s="459"/>
      <c r="BR23" s="459"/>
      <c r="BS23" s="459"/>
      <c r="BT23" s="459"/>
      <c r="BU23" s="460"/>
      <c r="BV23" s="458">
        <v>7755639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169</v>
      </c>
      <c r="F24" s="415"/>
      <c r="G24" s="415"/>
      <c r="H24" s="415"/>
      <c r="I24" s="415"/>
      <c r="J24" s="415"/>
      <c r="K24" s="416"/>
      <c r="L24" s="411">
        <v>1</v>
      </c>
      <c r="M24" s="412"/>
      <c r="N24" s="412"/>
      <c r="O24" s="412"/>
      <c r="P24" s="413"/>
      <c r="Q24" s="411">
        <v>7610</v>
      </c>
      <c r="R24" s="412"/>
      <c r="S24" s="412"/>
      <c r="T24" s="412"/>
      <c r="U24" s="412"/>
      <c r="V24" s="413"/>
      <c r="W24" s="501"/>
      <c r="X24" s="438"/>
      <c r="Y24" s="439"/>
      <c r="Z24" s="414" t="s">
        <v>170</v>
      </c>
      <c r="AA24" s="415"/>
      <c r="AB24" s="415"/>
      <c r="AC24" s="415"/>
      <c r="AD24" s="415"/>
      <c r="AE24" s="415"/>
      <c r="AF24" s="415"/>
      <c r="AG24" s="416"/>
      <c r="AH24" s="411">
        <v>135</v>
      </c>
      <c r="AI24" s="412"/>
      <c r="AJ24" s="412"/>
      <c r="AK24" s="412"/>
      <c r="AL24" s="413"/>
      <c r="AM24" s="411">
        <v>378270</v>
      </c>
      <c r="AN24" s="412"/>
      <c r="AO24" s="412"/>
      <c r="AP24" s="412"/>
      <c r="AQ24" s="412"/>
      <c r="AR24" s="413"/>
      <c r="AS24" s="411">
        <v>2802</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6313351</v>
      </c>
      <c r="BO24" s="459"/>
      <c r="BP24" s="459"/>
      <c r="BQ24" s="459"/>
      <c r="BR24" s="459"/>
      <c r="BS24" s="459"/>
      <c r="BT24" s="459"/>
      <c r="BU24" s="460"/>
      <c r="BV24" s="458">
        <v>6509186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172</v>
      </c>
      <c r="F25" s="415"/>
      <c r="G25" s="415"/>
      <c r="H25" s="415"/>
      <c r="I25" s="415"/>
      <c r="J25" s="415"/>
      <c r="K25" s="416"/>
      <c r="L25" s="411">
        <v>1</v>
      </c>
      <c r="M25" s="412"/>
      <c r="N25" s="412"/>
      <c r="O25" s="412"/>
      <c r="P25" s="413"/>
      <c r="Q25" s="411">
        <v>6000</v>
      </c>
      <c r="R25" s="412"/>
      <c r="S25" s="412"/>
      <c r="T25" s="412"/>
      <c r="U25" s="412"/>
      <c r="V25" s="413"/>
      <c r="W25" s="501"/>
      <c r="X25" s="438"/>
      <c r="Y25" s="439"/>
      <c r="Z25" s="414" t="s">
        <v>173</v>
      </c>
      <c r="AA25" s="415"/>
      <c r="AB25" s="415"/>
      <c r="AC25" s="415"/>
      <c r="AD25" s="415"/>
      <c r="AE25" s="415"/>
      <c r="AF25" s="415"/>
      <c r="AG25" s="416"/>
      <c r="AH25" s="411" t="s">
        <v>174</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525537</v>
      </c>
      <c r="BO25" s="488"/>
      <c r="BP25" s="488"/>
      <c r="BQ25" s="488"/>
      <c r="BR25" s="488"/>
      <c r="BS25" s="488"/>
      <c r="BT25" s="488"/>
      <c r="BU25" s="489"/>
      <c r="BV25" s="487">
        <v>544698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5670</v>
      </c>
      <c r="R26" s="412"/>
      <c r="S26" s="412"/>
      <c r="T26" s="412"/>
      <c r="U26" s="412"/>
      <c r="V26" s="413"/>
      <c r="W26" s="501"/>
      <c r="X26" s="438"/>
      <c r="Y26" s="439"/>
      <c r="Z26" s="414" t="s">
        <v>177</v>
      </c>
      <c r="AA26" s="469"/>
      <c r="AB26" s="469"/>
      <c r="AC26" s="469"/>
      <c r="AD26" s="469"/>
      <c r="AE26" s="469"/>
      <c r="AF26" s="469"/>
      <c r="AG26" s="470"/>
      <c r="AH26" s="411" t="s">
        <v>174</v>
      </c>
      <c r="AI26" s="412"/>
      <c r="AJ26" s="412"/>
      <c r="AK26" s="412"/>
      <c r="AL26" s="413"/>
      <c r="AM26" s="411" t="s">
        <v>174</v>
      </c>
      <c r="AN26" s="412"/>
      <c r="AO26" s="412"/>
      <c r="AP26" s="412"/>
      <c r="AQ26" s="412"/>
      <c r="AR26" s="413"/>
      <c r="AS26" s="411" t="s">
        <v>174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174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3050</v>
      </c>
      <c r="R27" s="412"/>
      <c r="S27" s="412"/>
      <c r="T27" s="412"/>
      <c r="U27" s="412"/>
      <c r="V27" s="413"/>
      <c r="W27" s="501"/>
      <c r="X27" s="438"/>
      <c r="Y27" s="439"/>
      <c r="Z27" s="414" t="s">
        <v>180</v>
      </c>
      <c r="AA27" s="415"/>
      <c r="AB27" s="415"/>
      <c r="AC27" s="415"/>
      <c r="AD27" s="415"/>
      <c r="AE27" s="415"/>
      <c r="AF27" s="415"/>
      <c r="AG27" s="416"/>
      <c r="AH27" s="411">
        <v>1</v>
      </c>
      <c r="AI27" s="412"/>
      <c r="AJ27" s="412"/>
      <c r="AK27" s="412"/>
      <c r="AL27" s="413"/>
      <c r="AM27" s="411" t="s">
        <v>181</v>
      </c>
      <c r="AN27" s="412"/>
      <c r="AO27" s="412"/>
      <c r="AP27" s="412"/>
      <c r="AQ27" s="412"/>
      <c r="AR27" s="413"/>
      <c r="AS27" s="411" t="s">
        <v>181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4632</v>
      </c>
      <c r="BO27" s="493"/>
      <c r="BP27" s="493"/>
      <c r="BQ27" s="493"/>
      <c r="BR27" s="493"/>
      <c r="BS27" s="493"/>
      <c r="BT27" s="493"/>
      <c r="BU27" s="494"/>
      <c r="BV27" s="492">
        <v>4632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2520</v>
      </c>
      <c r="R28" s="412"/>
      <c r="S28" s="412"/>
      <c r="T28" s="412"/>
      <c r="U28" s="412"/>
      <c r="V28" s="413"/>
      <c r="W28" s="501"/>
      <c r="X28" s="438"/>
      <c r="Y28" s="439"/>
      <c r="Z28" s="414" t="s">
        <v>184</v>
      </c>
      <c r="AA28" s="415"/>
      <c r="AB28" s="415"/>
      <c r="AC28" s="415"/>
      <c r="AD28" s="415"/>
      <c r="AE28" s="415"/>
      <c r="AF28" s="415"/>
      <c r="AG28" s="416"/>
      <c r="AH28" s="411" t="s">
        <v>174</v>
      </c>
      <c r="AI28" s="412"/>
      <c r="AJ28" s="412"/>
      <c r="AK28" s="412"/>
      <c r="AL28" s="413"/>
      <c r="AM28" s="411" t="s">
        <v>174</v>
      </c>
      <c r="AN28" s="412"/>
      <c r="AO28" s="412"/>
      <c r="AP28" s="412"/>
      <c r="AQ28" s="412"/>
      <c r="AR28" s="413"/>
      <c r="AS28" s="411" t="s">
        <v>174</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1475544</v>
      </c>
      <c r="BO28" s="488"/>
      <c r="BP28" s="488"/>
      <c r="BQ28" s="488"/>
      <c r="BR28" s="488"/>
      <c r="BS28" s="488"/>
      <c r="BT28" s="488"/>
      <c r="BU28" s="489"/>
      <c r="BV28" s="487">
        <v>1408484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10</v>
      </c>
      <c r="M29" s="412"/>
      <c r="N29" s="412"/>
      <c r="O29" s="412"/>
      <c r="P29" s="413"/>
      <c r="Q29" s="411">
        <v>2290</v>
      </c>
      <c r="R29" s="412"/>
      <c r="S29" s="412"/>
      <c r="T29" s="412"/>
      <c r="U29" s="412"/>
      <c r="V29" s="413"/>
      <c r="W29" s="502"/>
      <c r="X29" s="503"/>
      <c r="Y29" s="504"/>
      <c r="Z29" s="414" t="s">
        <v>187</v>
      </c>
      <c r="AA29" s="415"/>
      <c r="AB29" s="415"/>
      <c r="AC29" s="415"/>
      <c r="AD29" s="415"/>
      <c r="AE29" s="415"/>
      <c r="AF29" s="415"/>
      <c r="AG29" s="416"/>
      <c r="AH29" s="411">
        <v>136</v>
      </c>
      <c r="AI29" s="412"/>
      <c r="AJ29" s="412"/>
      <c r="AK29" s="412"/>
      <c r="AL29" s="413"/>
      <c r="AM29" s="411">
        <v>381871</v>
      </c>
      <c r="AN29" s="412"/>
      <c r="AO29" s="412"/>
      <c r="AP29" s="412"/>
      <c r="AQ29" s="412"/>
      <c r="AR29" s="413"/>
      <c r="AS29" s="411">
        <v>2808</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143558</v>
      </c>
      <c r="BO29" s="459"/>
      <c r="BP29" s="459"/>
      <c r="BQ29" s="459"/>
      <c r="BR29" s="459"/>
      <c r="BS29" s="459"/>
      <c r="BT29" s="459"/>
      <c r="BU29" s="460"/>
      <c r="BV29" s="458">
        <v>143555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89.5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1294696</v>
      </c>
      <c r="BO30" s="493"/>
      <c r="BP30" s="493"/>
      <c r="BQ30" s="493"/>
      <c r="BR30" s="493"/>
      <c r="BS30" s="493"/>
      <c r="BT30" s="493"/>
      <c r="BU30" s="494"/>
      <c r="BV30" s="492">
        <v>1061982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IF('各会計、関係団体の財政状況及び健全化判断比率'!B32="","",'各会計、関係団体の財政状況及び健全化判断比率'!B32)</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沖永良部与論地区広域事務組合（一般会計）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おきえらぶフローラル株式会社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奨学資金特別会計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沖永良部衛生管理組合（一般会計）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知名町土地改良事業換地清算特別会計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10</v>
      </c>
      <c r="BF36" s="406"/>
      <c r="BG36" s="407" t="str">
        <f>IF('各会計、関係団体の財政状況及び健全化判断比率'!B34="","",'各会計、関係団体の財政状況及び健全化判断比率'!B34)</f>
        <v>知名町合併処理浄化槽事業特別会計</v>
      </c>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沖永良部衛生管理組合（と畜場特別会計）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沖永良部バス企業団</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鹿児島県市町村総合事務組合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奄美群島広域事務組合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鹿児島県後期高齢者医療広域連合（一般会計）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鹿児島県後期高齢者医療広域連合（特別会計）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QontOuYGX04PylFew79O1xo9nm7tADZ1qXdyZ+JhMd4HkO1FBgXu3KN9cRrIRi7F6fb09lRhcVk+w5LE+m+rMQ==" saltValue="HSsMM2PnkJ121eLGN6ntH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4" sqref="J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5" t="s">
        <v>557</v>
      </c>
      <c r="D34" s="1215"/>
      <c r="E34" s="1216"/>
      <c r="F34" s="32">
        <v>6.79</v>
      </c>
      <c r="G34" s="33">
        <v>7.25</v>
      </c>
      <c r="H34" s="33">
        <v>5.44</v>
      </c>
      <c r="I34" s="33">
        <v>3.39</v>
      </c>
      <c r="J34" s="34">
        <v>5.27</v>
      </c>
      <c r="K34" s="22"/>
      <c r="L34" s="22"/>
      <c r="M34" s="22"/>
      <c r="N34" s="22"/>
      <c r="O34" s="22"/>
      <c r="P34" s="22"/>
    </row>
    <row r="35" spans="1:16" ht="39" customHeight="1">
      <c r="A35" s="22"/>
      <c r="B35" s="35"/>
      <c r="C35" s="1209" t="s">
        <v>558</v>
      </c>
      <c r="D35" s="1210"/>
      <c r="E35" s="1211"/>
      <c r="F35" s="36">
        <v>6.03</v>
      </c>
      <c r="G35" s="37">
        <v>6.13</v>
      </c>
      <c r="H35" s="37">
        <v>5.96</v>
      </c>
      <c r="I35" s="37">
        <v>5.21</v>
      </c>
      <c r="J35" s="38">
        <v>3.96</v>
      </c>
      <c r="K35" s="22"/>
      <c r="L35" s="22"/>
      <c r="M35" s="22"/>
      <c r="N35" s="22"/>
      <c r="O35" s="22"/>
      <c r="P35" s="22"/>
    </row>
    <row r="36" spans="1:16" ht="39" customHeight="1">
      <c r="A36" s="22"/>
      <c r="B36" s="35"/>
      <c r="C36" s="1209" t="s">
        <v>559</v>
      </c>
      <c r="D36" s="1210"/>
      <c r="E36" s="1211"/>
      <c r="F36" s="36">
        <v>0.66</v>
      </c>
      <c r="G36" s="37">
        <v>1.1499999999999999</v>
      </c>
      <c r="H36" s="37">
        <v>2.36</v>
      </c>
      <c r="I36" s="37">
        <v>2.74</v>
      </c>
      <c r="J36" s="38">
        <v>3.17</v>
      </c>
      <c r="K36" s="22"/>
      <c r="L36" s="22"/>
      <c r="M36" s="22"/>
      <c r="N36" s="22"/>
      <c r="O36" s="22"/>
      <c r="P36" s="22"/>
    </row>
    <row r="37" spans="1:16" ht="39" customHeight="1">
      <c r="A37" s="22"/>
      <c r="B37" s="35"/>
      <c r="C37" s="1209" t="s">
        <v>560</v>
      </c>
      <c r="D37" s="1210"/>
      <c r="E37" s="1211"/>
      <c r="F37" s="36">
        <v>0.5</v>
      </c>
      <c r="G37" s="37">
        <v>0.65</v>
      </c>
      <c r="H37" s="37">
        <v>0.99</v>
      </c>
      <c r="I37" s="37">
        <v>0.57999999999999996</v>
      </c>
      <c r="J37" s="38">
        <v>0.5</v>
      </c>
      <c r="K37" s="22"/>
      <c r="L37" s="22"/>
      <c r="M37" s="22"/>
      <c r="N37" s="22"/>
      <c r="O37" s="22"/>
      <c r="P37" s="22"/>
    </row>
    <row r="38" spans="1:16" ht="39" customHeight="1">
      <c r="A38" s="22"/>
      <c r="B38" s="35"/>
      <c r="C38" s="1209" t="s">
        <v>561</v>
      </c>
      <c r="D38" s="1210"/>
      <c r="E38" s="1211"/>
      <c r="F38" s="36">
        <v>0.1</v>
      </c>
      <c r="G38" s="37">
        <v>0.14000000000000001</v>
      </c>
      <c r="H38" s="37">
        <v>0.17</v>
      </c>
      <c r="I38" s="37">
        <v>0.13</v>
      </c>
      <c r="J38" s="38">
        <v>0.14000000000000001</v>
      </c>
      <c r="K38" s="22"/>
      <c r="L38" s="22"/>
      <c r="M38" s="22"/>
      <c r="N38" s="22"/>
      <c r="O38" s="22"/>
      <c r="P38" s="22"/>
    </row>
    <row r="39" spans="1:16" ht="39" customHeight="1">
      <c r="A39" s="22"/>
      <c r="B39" s="35"/>
      <c r="C39" s="1209" t="s">
        <v>562</v>
      </c>
      <c r="D39" s="1210"/>
      <c r="E39" s="1211"/>
      <c r="F39" s="36">
        <v>0.03</v>
      </c>
      <c r="G39" s="37">
        <v>0.03</v>
      </c>
      <c r="H39" s="37">
        <v>0.04</v>
      </c>
      <c r="I39" s="37">
        <v>0.03</v>
      </c>
      <c r="J39" s="38">
        <v>0.06</v>
      </c>
      <c r="K39" s="22"/>
      <c r="L39" s="22"/>
      <c r="M39" s="22"/>
      <c r="N39" s="22"/>
      <c r="O39" s="22"/>
      <c r="P39" s="22"/>
    </row>
    <row r="40" spans="1:16" ht="39" customHeight="1">
      <c r="A40" s="22"/>
      <c r="B40" s="35"/>
      <c r="C40" s="1209" t="s">
        <v>563</v>
      </c>
      <c r="D40" s="1210"/>
      <c r="E40" s="1211"/>
      <c r="F40" s="36">
        <v>0.03</v>
      </c>
      <c r="G40" s="37">
        <v>0.04</v>
      </c>
      <c r="H40" s="37">
        <v>0.03</v>
      </c>
      <c r="I40" s="37">
        <v>0.05</v>
      </c>
      <c r="J40" s="38">
        <v>0.04</v>
      </c>
      <c r="K40" s="22"/>
      <c r="L40" s="22"/>
      <c r="M40" s="22"/>
      <c r="N40" s="22"/>
      <c r="O40" s="22"/>
      <c r="P40" s="22"/>
    </row>
    <row r="41" spans="1:16" ht="39" customHeight="1">
      <c r="A41" s="22"/>
      <c r="B41" s="35"/>
      <c r="C41" s="1209" t="s">
        <v>564</v>
      </c>
      <c r="D41" s="1210"/>
      <c r="E41" s="1211"/>
      <c r="F41" s="36">
        <v>0.01</v>
      </c>
      <c r="G41" s="37">
        <v>0.01</v>
      </c>
      <c r="H41" s="37">
        <v>0</v>
      </c>
      <c r="I41" s="37">
        <v>0.01</v>
      </c>
      <c r="J41" s="38">
        <v>0.01</v>
      </c>
      <c r="K41" s="22"/>
      <c r="L41" s="22"/>
      <c r="M41" s="22"/>
      <c r="N41" s="22"/>
      <c r="O41" s="22"/>
      <c r="P41" s="22"/>
    </row>
    <row r="42" spans="1:16" ht="39" customHeight="1">
      <c r="A42" s="22"/>
      <c r="B42" s="39"/>
      <c r="C42" s="1209" t="s">
        <v>565</v>
      </c>
      <c r="D42" s="1210"/>
      <c r="E42" s="1211"/>
      <c r="F42" s="36" t="s">
        <v>510</v>
      </c>
      <c r="G42" s="37" t="s">
        <v>510</v>
      </c>
      <c r="H42" s="37" t="s">
        <v>510</v>
      </c>
      <c r="I42" s="37" t="s">
        <v>510</v>
      </c>
      <c r="J42" s="38" t="s">
        <v>510</v>
      </c>
      <c r="K42" s="22"/>
      <c r="L42" s="22"/>
      <c r="M42" s="22"/>
      <c r="N42" s="22"/>
      <c r="O42" s="22"/>
      <c r="P42" s="22"/>
    </row>
    <row r="43" spans="1:16" ht="39" customHeight="1" thickBot="1">
      <c r="A43" s="22"/>
      <c r="B43" s="40"/>
      <c r="C43" s="1212" t="s">
        <v>566</v>
      </c>
      <c r="D43" s="1213"/>
      <c r="E43" s="1214"/>
      <c r="F43" s="41">
        <v>0.71</v>
      </c>
      <c r="G43" s="42">
        <v>0.69</v>
      </c>
      <c r="H43" s="42">
        <v>0.87</v>
      </c>
      <c r="I43" s="42">
        <v>0.55000000000000004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OtpbaNUIiq0blaSXqUXNvFmrIxPzH86v2DdLt7IKoQIQoT8CKig33tghzMpspnVM4F4wScWDv3lk4KhGX9ETw==" saltValue="nxyr4Ta2vAx8uEzGsedL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5" t="s">
        <v>11</v>
      </c>
      <c r="C45" s="1236"/>
      <c r="D45" s="58"/>
      <c r="E45" s="1241" t="s">
        <v>12</v>
      </c>
      <c r="F45" s="1241"/>
      <c r="G45" s="1241"/>
      <c r="H45" s="1241"/>
      <c r="I45" s="1241"/>
      <c r="J45" s="1242"/>
      <c r="K45" s="59">
        <v>761</v>
      </c>
      <c r="L45" s="60">
        <v>814</v>
      </c>
      <c r="M45" s="60">
        <v>827</v>
      </c>
      <c r="N45" s="60">
        <v>901</v>
      </c>
      <c r="O45" s="61">
        <v>944</v>
      </c>
      <c r="P45" s="48"/>
      <c r="Q45" s="48"/>
      <c r="R45" s="48"/>
      <c r="S45" s="48"/>
      <c r="T45" s="48"/>
      <c r="U45" s="48"/>
    </row>
    <row r="46" spans="1:21" ht="30.75" customHeight="1">
      <c r="A46" s="48"/>
      <c r="B46" s="1237"/>
      <c r="C46" s="1238"/>
      <c r="D46" s="62"/>
      <c r="E46" s="1219" t="s">
        <v>13</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c r="A47" s="48"/>
      <c r="B47" s="1237"/>
      <c r="C47" s="1238"/>
      <c r="D47" s="62"/>
      <c r="E47" s="1219" t="s">
        <v>14</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c r="A48" s="48"/>
      <c r="B48" s="1237"/>
      <c r="C48" s="1238"/>
      <c r="D48" s="62"/>
      <c r="E48" s="1219" t="s">
        <v>15</v>
      </c>
      <c r="F48" s="1219"/>
      <c r="G48" s="1219"/>
      <c r="H48" s="1219"/>
      <c r="I48" s="1219"/>
      <c r="J48" s="1220"/>
      <c r="K48" s="63">
        <v>141</v>
      </c>
      <c r="L48" s="64">
        <v>168</v>
      </c>
      <c r="M48" s="64">
        <v>161</v>
      </c>
      <c r="N48" s="64">
        <v>160</v>
      </c>
      <c r="O48" s="65">
        <v>155</v>
      </c>
      <c r="P48" s="48"/>
      <c r="Q48" s="48"/>
      <c r="R48" s="48"/>
      <c r="S48" s="48"/>
      <c r="T48" s="48"/>
      <c r="U48" s="48"/>
    </row>
    <row r="49" spans="1:21" ht="30.75" customHeight="1">
      <c r="A49" s="48"/>
      <c r="B49" s="1237"/>
      <c r="C49" s="1238"/>
      <c r="D49" s="62"/>
      <c r="E49" s="1219" t="s">
        <v>16</v>
      </c>
      <c r="F49" s="1219"/>
      <c r="G49" s="1219"/>
      <c r="H49" s="1219"/>
      <c r="I49" s="1219"/>
      <c r="J49" s="1220"/>
      <c r="K49" s="63">
        <v>10</v>
      </c>
      <c r="L49" s="64">
        <v>10</v>
      </c>
      <c r="M49" s="64">
        <v>10</v>
      </c>
      <c r="N49" s="64">
        <v>5</v>
      </c>
      <c r="O49" s="65">
        <v>8</v>
      </c>
      <c r="P49" s="48"/>
      <c r="Q49" s="48"/>
      <c r="R49" s="48"/>
      <c r="S49" s="48"/>
      <c r="T49" s="48"/>
      <c r="U49" s="48"/>
    </row>
    <row r="50" spans="1:21" ht="30.75" customHeight="1">
      <c r="A50" s="48"/>
      <c r="B50" s="1237"/>
      <c r="C50" s="1238"/>
      <c r="D50" s="62"/>
      <c r="E50" s="1219" t="s">
        <v>17</v>
      </c>
      <c r="F50" s="1219"/>
      <c r="G50" s="1219"/>
      <c r="H50" s="1219"/>
      <c r="I50" s="1219"/>
      <c r="J50" s="1220"/>
      <c r="K50" s="63">
        <v>1</v>
      </c>
      <c r="L50" s="64">
        <v>1</v>
      </c>
      <c r="M50" s="64">
        <v>0</v>
      </c>
      <c r="N50" s="64">
        <v>0</v>
      </c>
      <c r="O50" s="65">
        <v>0</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604</v>
      </c>
      <c r="L52" s="64">
        <v>643</v>
      </c>
      <c r="M52" s="64">
        <v>662</v>
      </c>
      <c r="N52" s="64">
        <v>770</v>
      </c>
      <c r="O52" s="65">
        <v>749</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309</v>
      </c>
      <c r="L53" s="69">
        <v>350</v>
      </c>
      <c r="M53" s="69">
        <v>336</v>
      </c>
      <c r="N53" s="69">
        <v>296</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5" t="s">
        <v>25</v>
      </c>
      <c r="C57" s="1226"/>
      <c r="D57" s="1229" t="s">
        <v>26</v>
      </c>
      <c r="E57" s="1230"/>
      <c r="F57" s="1230"/>
      <c r="G57" s="1230"/>
      <c r="H57" s="1230"/>
      <c r="I57" s="1230"/>
      <c r="J57" s="1231"/>
      <c r="K57" s="83" t="s">
        <v>510</v>
      </c>
      <c r="L57" s="84" t="s">
        <v>510</v>
      </c>
      <c r="M57" s="84" t="s">
        <v>510</v>
      </c>
      <c r="N57" s="84" t="s">
        <v>510</v>
      </c>
      <c r="O57" s="85" t="s">
        <v>510</v>
      </c>
    </row>
    <row r="58" spans="1:21" ht="31.5" customHeight="1" thickBot="1">
      <c r="B58" s="1227"/>
      <c r="C58" s="1228"/>
      <c r="D58" s="1232" t="s">
        <v>27</v>
      </c>
      <c r="E58" s="1233"/>
      <c r="F58" s="1233"/>
      <c r="G58" s="1233"/>
      <c r="H58" s="1233"/>
      <c r="I58" s="1233"/>
      <c r="J58" s="1234"/>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RZoQvCg3EhHefesCuQIGINap4pP/20Ia+bYGVcc8WUi3Wx8abQvmVI6pKg1QFXRAFwCppdMvguG/OneEoEtA==" saltValue="NtZ1CYwgvtIC8DiwG2xB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1" sqref="M41:M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55" t="s">
        <v>30</v>
      </c>
      <c r="C41" s="1256"/>
      <c r="D41" s="102"/>
      <c r="E41" s="1257" t="s">
        <v>31</v>
      </c>
      <c r="F41" s="1257"/>
      <c r="G41" s="1257"/>
      <c r="H41" s="1258"/>
      <c r="I41" s="358">
        <v>8303</v>
      </c>
      <c r="J41" s="359">
        <v>8314</v>
      </c>
      <c r="K41" s="359">
        <v>8497</v>
      </c>
      <c r="L41" s="359">
        <v>8264</v>
      </c>
      <c r="M41" s="360">
        <v>7997</v>
      </c>
    </row>
    <row r="42" spans="2:13" ht="27.75" customHeight="1">
      <c r="B42" s="1245"/>
      <c r="C42" s="1246"/>
      <c r="D42" s="103"/>
      <c r="E42" s="1249" t="s">
        <v>32</v>
      </c>
      <c r="F42" s="1249"/>
      <c r="G42" s="1249"/>
      <c r="H42" s="1250"/>
      <c r="I42" s="361" t="s">
        <v>510</v>
      </c>
      <c r="J42" s="362" t="s">
        <v>510</v>
      </c>
      <c r="K42" s="362" t="s">
        <v>510</v>
      </c>
      <c r="L42" s="362" t="s">
        <v>510</v>
      </c>
      <c r="M42" s="363" t="s">
        <v>510</v>
      </c>
    </row>
    <row r="43" spans="2:13" ht="27.75" customHeight="1">
      <c r="B43" s="1245"/>
      <c r="C43" s="1246"/>
      <c r="D43" s="103"/>
      <c r="E43" s="1249" t="s">
        <v>33</v>
      </c>
      <c r="F43" s="1249"/>
      <c r="G43" s="1249"/>
      <c r="H43" s="1250"/>
      <c r="I43" s="361">
        <v>2126</v>
      </c>
      <c r="J43" s="362">
        <v>1932</v>
      </c>
      <c r="K43" s="362">
        <v>1828</v>
      </c>
      <c r="L43" s="362">
        <v>1720</v>
      </c>
      <c r="M43" s="363">
        <v>1659</v>
      </c>
    </row>
    <row r="44" spans="2:13" ht="27.75" customHeight="1">
      <c r="B44" s="1245"/>
      <c r="C44" s="1246"/>
      <c r="D44" s="103"/>
      <c r="E44" s="1249" t="s">
        <v>34</v>
      </c>
      <c r="F44" s="1249"/>
      <c r="G44" s="1249"/>
      <c r="H44" s="1250"/>
      <c r="I44" s="361">
        <v>106</v>
      </c>
      <c r="J44" s="362">
        <v>86</v>
      </c>
      <c r="K44" s="362">
        <v>87</v>
      </c>
      <c r="L44" s="362">
        <v>77</v>
      </c>
      <c r="M44" s="363">
        <v>68</v>
      </c>
    </row>
    <row r="45" spans="2:13" ht="27.75" customHeight="1">
      <c r="B45" s="1245"/>
      <c r="C45" s="1246"/>
      <c r="D45" s="103"/>
      <c r="E45" s="1249" t="s">
        <v>35</v>
      </c>
      <c r="F45" s="1249"/>
      <c r="G45" s="1249"/>
      <c r="H45" s="1250"/>
      <c r="I45" s="361">
        <v>557</v>
      </c>
      <c r="J45" s="362">
        <v>491</v>
      </c>
      <c r="K45" s="362">
        <v>468</v>
      </c>
      <c r="L45" s="362">
        <v>334</v>
      </c>
      <c r="M45" s="363">
        <v>339</v>
      </c>
    </row>
    <row r="46" spans="2:13" ht="27.75" customHeight="1">
      <c r="B46" s="1245"/>
      <c r="C46" s="1246"/>
      <c r="D46" s="104"/>
      <c r="E46" s="1249" t="s">
        <v>36</v>
      </c>
      <c r="F46" s="1249"/>
      <c r="G46" s="1249"/>
      <c r="H46" s="1250"/>
      <c r="I46" s="361">
        <v>66</v>
      </c>
      <c r="J46" s="362">
        <v>65</v>
      </c>
      <c r="K46" s="362">
        <v>68</v>
      </c>
      <c r="L46" s="362">
        <v>123</v>
      </c>
      <c r="M46" s="363">
        <v>144</v>
      </c>
    </row>
    <row r="47" spans="2:13" ht="27.75" customHeight="1">
      <c r="B47" s="1245"/>
      <c r="C47" s="1246"/>
      <c r="D47" s="105"/>
      <c r="E47" s="1259" t="s">
        <v>37</v>
      </c>
      <c r="F47" s="1260"/>
      <c r="G47" s="1260"/>
      <c r="H47" s="1261"/>
      <c r="I47" s="361" t="s">
        <v>510</v>
      </c>
      <c r="J47" s="362" t="s">
        <v>510</v>
      </c>
      <c r="K47" s="362" t="s">
        <v>510</v>
      </c>
      <c r="L47" s="362" t="s">
        <v>510</v>
      </c>
      <c r="M47" s="363" t="s">
        <v>510</v>
      </c>
    </row>
    <row r="48" spans="2:13" ht="27.75" customHeight="1">
      <c r="B48" s="1245"/>
      <c r="C48" s="1246"/>
      <c r="D48" s="103"/>
      <c r="E48" s="1249" t="s">
        <v>38</v>
      </c>
      <c r="F48" s="1249"/>
      <c r="G48" s="1249"/>
      <c r="H48" s="1250"/>
      <c r="I48" s="361" t="s">
        <v>510</v>
      </c>
      <c r="J48" s="362" t="s">
        <v>510</v>
      </c>
      <c r="K48" s="362" t="s">
        <v>510</v>
      </c>
      <c r="L48" s="362" t="s">
        <v>510</v>
      </c>
      <c r="M48" s="363" t="s">
        <v>510</v>
      </c>
    </row>
    <row r="49" spans="2:13" ht="27.75" customHeight="1">
      <c r="B49" s="1247"/>
      <c r="C49" s="1248"/>
      <c r="D49" s="103"/>
      <c r="E49" s="1249" t="s">
        <v>39</v>
      </c>
      <c r="F49" s="1249"/>
      <c r="G49" s="1249"/>
      <c r="H49" s="1250"/>
      <c r="I49" s="361" t="s">
        <v>510</v>
      </c>
      <c r="J49" s="362" t="s">
        <v>510</v>
      </c>
      <c r="K49" s="362" t="s">
        <v>510</v>
      </c>
      <c r="L49" s="362" t="s">
        <v>510</v>
      </c>
      <c r="M49" s="363" t="s">
        <v>510</v>
      </c>
    </row>
    <row r="50" spans="2:13" ht="27.75" customHeight="1">
      <c r="B50" s="1243" t="s">
        <v>40</v>
      </c>
      <c r="C50" s="1244"/>
      <c r="D50" s="106"/>
      <c r="E50" s="1249" t="s">
        <v>41</v>
      </c>
      <c r="F50" s="1249"/>
      <c r="G50" s="1249"/>
      <c r="H50" s="1250"/>
      <c r="I50" s="361">
        <v>2195</v>
      </c>
      <c r="J50" s="362">
        <v>2291</v>
      </c>
      <c r="K50" s="362">
        <v>2409</v>
      </c>
      <c r="L50" s="362">
        <v>2697</v>
      </c>
      <c r="M50" s="363">
        <v>3166</v>
      </c>
    </row>
    <row r="51" spans="2:13" ht="27.75" customHeight="1">
      <c r="B51" s="1245"/>
      <c r="C51" s="1246"/>
      <c r="D51" s="103"/>
      <c r="E51" s="1249" t="s">
        <v>42</v>
      </c>
      <c r="F51" s="1249"/>
      <c r="G51" s="1249"/>
      <c r="H51" s="1250"/>
      <c r="I51" s="361">
        <v>327</v>
      </c>
      <c r="J51" s="362">
        <v>353</v>
      </c>
      <c r="K51" s="362">
        <v>439</v>
      </c>
      <c r="L51" s="362">
        <v>502</v>
      </c>
      <c r="M51" s="363">
        <v>587</v>
      </c>
    </row>
    <row r="52" spans="2:13" ht="27.75" customHeight="1">
      <c r="B52" s="1247"/>
      <c r="C52" s="1248"/>
      <c r="D52" s="103"/>
      <c r="E52" s="1249" t="s">
        <v>43</v>
      </c>
      <c r="F52" s="1249"/>
      <c r="G52" s="1249"/>
      <c r="H52" s="1250"/>
      <c r="I52" s="361">
        <v>6694</v>
      </c>
      <c r="J52" s="362">
        <v>6542</v>
      </c>
      <c r="K52" s="362">
        <v>6439</v>
      </c>
      <c r="L52" s="362">
        <v>6641</v>
      </c>
      <c r="M52" s="363">
        <v>5936</v>
      </c>
    </row>
    <row r="53" spans="2:13" ht="27.75" customHeight="1" thickBot="1">
      <c r="B53" s="1251" t="s">
        <v>44</v>
      </c>
      <c r="C53" s="1252"/>
      <c r="D53" s="107"/>
      <c r="E53" s="1253" t="s">
        <v>45</v>
      </c>
      <c r="F53" s="1253"/>
      <c r="G53" s="1253"/>
      <c r="H53" s="1254"/>
      <c r="I53" s="364">
        <v>1943</v>
      </c>
      <c r="J53" s="365">
        <v>1702</v>
      </c>
      <c r="K53" s="365">
        <v>1662</v>
      </c>
      <c r="L53" s="365">
        <v>679</v>
      </c>
      <c r="M53" s="366">
        <v>519</v>
      </c>
    </row>
    <row r="54" spans="2:13" ht="27.75" customHeight="1">
      <c r="B54" s="108" t="s">
        <v>46</v>
      </c>
      <c r="C54" s="109"/>
      <c r="D54" s="109"/>
      <c r="E54" s="110"/>
      <c r="F54" s="110"/>
      <c r="G54" s="110"/>
      <c r="H54" s="110"/>
      <c r="I54" s="111"/>
      <c r="J54" s="111"/>
      <c r="K54" s="111"/>
      <c r="L54" s="111"/>
      <c r="M54" s="111"/>
    </row>
    <row r="55" spans="2:13"/>
  </sheetData>
  <sheetProtection algorithmName="SHA-512" hashValue="5uOHh5zO4ZpOVsR/4+1+WT5OEbq4lfH2kdsYYxQFeKlhqsIXPqZ21QWjGddV8NpZc/xNUKnsbICEIRvF93cYAg==" saltValue="u4HCiDkG4EW+/VLzeNnT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9" sqref="G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70" t="s">
        <v>48</v>
      </c>
      <c r="D55" s="1270"/>
      <c r="E55" s="1271"/>
      <c r="F55" s="119">
        <v>1309</v>
      </c>
      <c r="G55" s="119">
        <v>1408</v>
      </c>
      <c r="H55" s="120">
        <v>1476</v>
      </c>
    </row>
    <row r="56" spans="2:8" ht="52.5" customHeight="1">
      <c r="B56" s="121"/>
      <c r="C56" s="1272" t="s">
        <v>49</v>
      </c>
      <c r="D56" s="1272"/>
      <c r="E56" s="1273"/>
      <c r="F56" s="122">
        <v>143</v>
      </c>
      <c r="G56" s="122">
        <v>144</v>
      </c>
      <c r="H56" s="123">
        <v>144</v>
      </c>
    </row>
    <row r="57" spans="2:8" ht="53.25" customHeight="1">
      <c r="B57" s="121"/>
      <c r="C57" s="1274" t="s">
        <v>50</v>
      </c>
      <c r="D57" s="1274"/>
      <c r="E57" s="1275"/>
      <c r="F57" s="124">
        <v>849</v>
      </c>
      <c r="G57" s="124">
        <v>1062</v>
      </c>
      <c r="H57" s="125">
        <v>1295</v>
      </c>
    </row>
    <row r="58" spans="2:8" ht="45.75" customHeight="1">
      <c r="B58" s="126"/>
      <c r="C58" s="1262" t="s">
        <v>583</v>
      </c>
      <c r="D58" s="1263"/>
      <c r="E58" s="1264"/>
      <c r="F58" s="127">
        <v>461</v>
      </c>
      <c r="G58" s="127">
        <v>472</v>
      </c>
      <c r="H58" s="128">
        <v>582</v>
      </c>
    </row>
    <row r="59" spans="2:8" ht="45.75" customHeight="1">
      <c r="B59" s="126"/>
      <c r="C59" s="1262" t="s">
        <v>584</v>
      </c>
      <c r="D59" s="1263"/>
      <c r="E59" s="1264"/>
      <c r="F59" s="127">
        <v>232</v>
      </c>
      <c r="G59" s="127">
        <v>333</v>
      </c>
      <c r="H59" s="128">
        <v>433</v>
      </c>
    </row>
    <row r="60" spans="2:8" ht="45.75" customHeight="1">
      <c r="B60" s="126"/>
      <c r="C60" s="1262" t="s">
        <v>585</v>
      </c>
      <c r="D60" s="1263"/>
      <c r="E60" s="1264"/>
      <c r="F60" s="127">
        <v>77</v>
      </c>
      <c r="G60" s="127">
        <v>126</v>
      </c>
      <c r="H60" s="128">
        <v>155</v>
      </c>
    </row>
    <row r="61" spans="2:8" ht="45.75" customHeight="1">
      <c r="B61" s="126"/>
      <c r="C61" s="1262" t="s">
        <v>586</v>
      </c>
      <c r="D61" s="1263"/>
      <c r="E61" s="1264"/>
      <c r="F61" s="127">
        <v>3</v>
      </c>
      <c r="G61" s="127">
        <v>53</v>
      </c>
      <c r="H61" s="128">
        <v>45</v>
      </c>
    </row>
    <row r="62" spans="2:8" ht="45.75" customHeight="1" thickBot="1">
      <c r="B62" s="129"/>
      <c r="C62" s="1265" t="s">
        <v>587</v>
      </c>
      <c r="D62" s="1266"/>
      <c r="E62" s="1267"/>
      <c r="F62" s="130">
        <v>28</v>
      </c>
      <c r="G62" s="130">
        <v>28</v>
      </c>
      <c r="H62" s="131">
        <v>28</v>
      </c>
    </row>
    <row r="63" spans="2:8" ht="52.5" customHeight="1" thickBot="1">
      <c r="B63" s="132"/>
      <c r="C63" s="1268" t="s">
        <v>51</v>
      </c>
      <c r="D63" s="1268"/>
      <c r="E63" s="1269"/>
      <c r="F63" s="133">
        <v>2302</v>
      </c>
      <c r="G63" s="133">
        <v>2614</v>
      </c>
      <c r="H63" s="134">
        <v>2914</v>
      </c>
    </row>
    <row r="64" spans="2:8"/>
  </sheetData>
  <sheetProtection algorithmName="SHA-512" hashValue="fu08JEPOlWqobQ17GUxHOKtORpIYfJ8T3YylDXVSbfPm2KC9YnIabpfapi6JXCvPW8q7CdDQimQNSHovIKUR2A==" saltValue="MYPK+0rwRgoQpXIyR/q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588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589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590</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591</v>
      </c>
      <c r="AO51" s="1281"/>
      <c r="AP51" s="1281"/>
      <c r="AQ51" s="1281"/>
      <c r="AR51" s="1281"/>
      <c r="AS51" s="1281"/>
      <c r="AT51" s="1281"/>
      <c r="AU51" s="1281"/>
      <c r="AV51" s="1281"/>
      <c r="AW51" s="1281"/>
      <c r="AX51" s="1281"/>
      <c r="AY51" s="1281"/>
      <c r="AZ51" s="1281"/>
      <c r="BA51" s="1281"/>
      <c r="BB51" s="1281" t="s">
        <v>592</v>
      </c>
      <c r="BC51" s="1281"/>
      <c r="BD51" s="1281"/>
      <c r="BE51" s="1281"/>
      <c r="BF51" s="1281"/>
      <c r="BG51" s="1281"/>
      <c r="BH51" s="1281"/>
      <c r="BI51" s="1281"/>
      <c r="BJ51" s="1281"/>
      <c r="BK51" s="1281"/>
      <c r="BL51" s="1281"/>
      <c r="BM51" s="1281"/>
      <c r="BN51" s="1281"/>
      <c r="BO51" s="1281"/>
      <c r="BP51" s="1278">
        <v>67.599999999999994</v>
      </c>
      <c r="BQ51" s="1278"/>
      <c r="BR51" s="1278"/>
      <c r="BS51" s="1278"/>
      <c r="BT51" s="1278"/>
      <c r="BU51" s="1278"/>
      <c r="BV51" s="1278"/>
      <c r="BW51" s="1278"/>
      <c r="BX51" s="1278">
        <v>59.3</v>
      </c>
      <c r="BY51" s="1278"/>
      <c r="BZ51" s="1278"/>
      <c r="CA51" s="1278"/>
      <c r="CB51" s="1278"/>
      <c r="CC51" s="1278"/>
      <c r="CD51" s="1278"/>
      <c r="CE51" s="1278"/>
      <c r="CF51" s="1278">
        <v>58.1</v>
      </c>
      <c r="CG51" s="1278"/>
      <c r="CH51" s="1278"/>
      <c r="CI51" s="1278"/>
      <c r="CJ51" s="1278"/>
      <c r="CK51" s="1278"/>
      <c r="CL51" s="1278"/>
      <c r="CM51" s="1278"/>
      <c r="CN51" s="1278">
        <v>22.3</v>
      </c>
      <c r="CO51" s="1278"/>
      <c r="CP51" s="1278"/>
      <c r="CQ51" s="1278"/>
      <c r="CR51" s="1278"/>
      <c r="CS51" s="1278"/>
      <c r="CT51" s="1278"/>
      <c r="CU51" s="1278"/>
      <c r="CV51" s="1278">
        <v>15.5</v>
      </c>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593</v>
      </c>
      <c r="BC53" s="1281"/>
      <c r="BD53" s="1281"/>
      <c r="BE53" s="1281"/>
      <c r="BF53" s="1281"/>
      <c r="BG53" s="1281"/>
      <c r="BH53" s="1281"/>
      <c r="BI53" s="1281"/>
      <c r="BJ53" s="1281"/>
      <c r="BK53" s="1281"/>
      <c r="BL53" s="1281"/>
      <c r="BM53" s="1281"/>
      <c r="BN53" s="1281"/>
      <c r="BO53" s="1281"/>
      <c r="BP53" s="1278">
        <v>55.4</v>
      </c>
      <c r="BQ53" s="1278"/>
      <c r="BR53" s="1278"/>
      <c r="BS53" s="1278"/>
      <c r="BT53" s="1278"/>
      <c r="BU53" s="1278"/>
      <c r="BV53" s="1278"/>
      <c r="BW53" s="1278"/>
      <c r="BX53" s="1278">
        <v>57.3</v>
      </c>
      <c r="BY53" s="1278"/>
      <c r="BZ53" s="1278"/>
      <c r="CA53" s="1278"/>
      <c r="CB53" s="1278"/>
      <c r="CC53" s="1278"/>
      <c r="CD53" s="1278"/>
      <c r="CE53" s="1278"/>
      <c r="CF53" s="1278">
        <v>58.2</v>
      </c>
      <c r="CG53" s="1278"/>
      <c r="CH53" s="1278"/>
      <c r="CI53" s="1278"/>
      <c r="CJ53" s="1278"/>
      <c r="CK53" s="1278"/>
      <c r="CL53" s="1278"/>
      <c r="CM53" s="1278"/>
      <c r="CN53" s="1278">
        <v>59.5</v>
      </c>
      <c r="CO53" s="1278"/>
      <c r="CP53" s="1278"/>
      <c r="CQ53" s="1278"/>
      <c r="CR53" s="1278"/>
      <c r="CS53" s="1278"/>
      <c r="CT53" s="1278"/>
      <c r="CU53" s="1278"/>
      <c r="CV53" s="1278">
        <v>61.1</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594</v>
      </c>
      <c r="AO55" s="1282"/>
      <c r="AP55" s="1282"/>
      <c r="AQ55" s="1282"/>
      <c r="AR55" s="1282"/>
      <c r="AS55" s="1282"/>
      <c r="AT55" s="1282"/>
      <c r="AU55" s="1282"/>
      <c r="AV55" s="1282"/>
      <c r="AW55" s="1282"/>
      <c r="AX55" s="1282"/>
      <c r="AY55" s="1282"/>
      <c r="AZ55" s="1282"/>
      <c r="BA55" s="1282"/>
      <c r="BB55" s="1281" t="s">
        <v>592</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593</v>
      </c>
      <c r="BC57" s="1281"/>
      <c r="BD57" s="1281"/>
      <c r="BE57" s="1281"/>
      <c r="BF57" s="1281"/>
      <c r="BG57" s="1281"/>
      <c r="BH57" s="1281"/>
      <c r="BI57" s="1281"/>
      <c r="BJ57" s="1281"/>
      <c r="BK57" s="1281"/>
      <c r="BL57" s="1281"/>
      <c r="BM57" s="1281"/>
      <c r="BN57" s="1281"/>
      <c r="BO57" s="1281"/>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595</v>
      </c>
    </row>
    <row r="64" spans="1:109">
      <c r="B64" s="375"/>
      <c r="G64" s="382"/>
      <c r="I64" s="395"/>
      <c r="J64" s="395"/>
      <c r="K64" s="395"/>
      <c r="L64" s="395"/>
      <c r="M64" s="395"/>
      <c r="N64" s="396"/>
      <c r="AM64" s="382"/>
      <c r="AN64" s="382" t="s">
        <v>589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590</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c r="B73" s="375"/>
      <c r="G73" s="1293"/>
      <c r="H73" s="1293"/>
      <c r="I73" s="1293"/>
      <c r="J73" s="1293"/>
      <c r="K73" s="1277"/>
      <c r="L73" s="1277"/>
      <c r="M73" s="1277"/>
      <c r="N73" s="1277"/>
      <c r="AM73" s="384"/>
      <c r="AN73" s="1281" t="s">
        <v>591</v>
      </c>
      <c r="AO73" s="1281"/>
      <c r="AP73" s="1281"/>
      <c r="AQ73" s="1281"/>
      <c r="AR73" s="1281"/>
      <c r="AS73" s="1281"/>
      <c r="AT73" s="1281"/>
      <c r="AU73" s="1281"/>
      <c r="AV73" s="1281"/>
      <c r="AW73" s="1281"/>
      <c r="AX73" s="1281"/>
      <c r="AY73" s="1281"/>
      <c r="AZ73" s="1281"/>
      <c r="BA73" s="1281"/>
      <c r="BB73" s="1281" t="s">
        <v>592</v>
      </c>
      <c r="BC73" s="1281"/>
      <c r="BD73" s="1281"/>
      <c r="BE73" s="1281"/>
      <c r="BF73" s="1281"/>
      <c r="BG73" s="1281"/>
      <c r="BH73" s="1281"/>
      <c r="BI73" s="1281"/>
      <c r="BJ73" s="1281"/>
      <c r="BK73" s="1281"/>
      <c r="BL73" s="1281"/>
      <c r="BM73" s="1281"/>
      <c r="BN73" s="1281"/>
      <c r="BO73" s="1281"/>
      <c r="BP73" s="1278">
        <v>67.599999999999994</v>
      </c>
      <c r="BQ73" s="1278"/>
      <c r="BR73" s="1278"/>
      <c r="BS73" s="1278"/>
      <c r="BT73" s="1278"/>
      <c r="BU73" s="1278"/>
      <c r="BV73" s="1278"/>
      <c r="BW73" s="1278"/>
      <c r="BX73" s="1278">
        <v>59.3</v>
      </c>
      <c r="BY73" s="1278"/>
      <c r="BZ73" s="1278"/>
      <c r="CA73" s="1278"/>
      <c r="CB73" s="1278"/>
      <c r="CC73" s="1278"/>
      <c r="CD73" s="1278"/>
      <c r="CE73" s="1278"/>
      <c r="CF73" s="1278">
        <v>58.1</v>
      </c>
      <c r="CG73" s="1278"/>
      <c r="CH73" s="1278"/>
      <c r="CI73" s="1278"/>
      <c r="CJ73" s="1278"/>
      <c r="CK73" s="1278"/>
      <c r="CL73" s="1278"/>
      <c r="CM73" s="1278"/>
      <c r="CN73" s="1278">
        <v>22.3</v>
      </c>
      <c r="CO73" s="1278"/>
      <c r="CP73" s="1278"/>
      <c r="CQ73" s="1278"/>
      <c r="CR73" s="1278"/>
      <c r="CS73" s="1278"/>
      <c r="CT73" s="1278"/>
      <c r="CU73" s="1278"/>
      <c r="CV73" s="1278">
        <v>15.5</v>
      </c>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596</v>
      </c>
      <c r="BC75" s="1281"/>
      <c r="BD75" s="1281"/>
      <c r="BE75" s="1281"/>
      <c r="BF75" s="1281"/>
      <c r="BG75" s="1281"/>
      <c r="BH75" s="1281"/>
      <c r="BI75" s="1281"/>
      <c r="BJ75" s="1281"/>
      <c r="BK75" s="1281"/>
      <c r="BL75" s="1281"/>
      <c r="BM75" s="1281"/>
      <c r="BN75" s="1281"/>
      <c r="BO75" s="1281"/>
      <c r="BP75" s="1278">
        <v>11</v>
      </c>
      <c r="BQ75" s="1278"/>
      <c r="BR75" s="1278"/>
      <c r="BS75" s="1278"/>
      <c r="BT75" s="1278"/>
      <c r="BU75" s="1278"/>
      <c r="BV75" s="1278"/>
      <c r="BW75" s="1278"/>
      <c r="BX75" s="1278">
        <v>11.5</v>
      </c>
      <c r="BY75" s="1278"/>
      <c r="BZ75" s="1278"/>
      <c r="CA75" s="1278"/>
      <c r="CB75" s="1278"/>
      <c r="CC75" s="1278"/>
      <c r="CD75" s="1278"/>
      <c r="CE75" s="1278"/>
      <c r="CF75" s="1278">
        <v>11.5</v>
      </c>
      <c r="CG75" s="1278"/>
      <c r="CH75" s="1278"/>
      <c r="CI75" s="1278"/>
      <c r="CJ75" s="1278"/>
      <c r="CK75" s="1278"/>
      <c r="CL75" s="1278"/>
      <c r="CM75" s="1278"/>
      <c r="CN75" s="1278">
        <v>11.2</v>
      </c>
      <c r="CO75" s="1278"/>
      <c r="CP75" s="1278"/>
      <c r="CQ75" s="1278"/>
      <c r="CR75" s="1278"/>
      <c r="CS75" s="1278"/>
      <c r="CT75" s="1278"/>
      <c r="CU75" s="1278"/>
      <c r="CV75" s="1278">
        <v>10.7</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594</v>
      </c>
      <c r="AO77" s="1282"/>
      <c r="AP77" s="1282"/>
      <c r="AQ77" s="1282"/>
      <c r="AR77" s="1282"/>
      <c r="AS77" s="1282"/>
      <c r="AT77" s="1282"/>
      <c r="AU77" s="1282"/>
      <c r="AV77" s="1282"/>
      <c r="AW77" s="1282"/>
      <c r="AX77" s="1282"/>
      <c r="AY77" s="1282"/>
      <c r="AZ77" s="1282"/>
      <c r="BA77" s="1282"/>
      <c r="BB77" s="1281" t="s">
        <v>592</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596</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e3uMtbbk8Cxj2uVjlY2MDuWabnpbW+VpuEc+BMcSuklZX4xYf7LVh38KZYrOBPd7u3E1ZDKbuVQcgJP2iRtRHQ==" saltValue="YWmBceaQvlf0hv/I8UR1O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499</v>
      </c>
    </row>
  </sheetData>
  <sheetProtection algorithmName="SHA-512" hashValue="/es5e91HMBxjf2Y61woLOx9TTlJUCbCG73giTrkEd/gsMcyxhXMrgywV4r8ZxE3XRm9IGTF6d8Ikma7RNaJQrw==" saltValue="KDcbgv4EhY+2xEfMnPQ8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499</v>
      </c>
    </row>
  </sheetData>
  <sheetProtection algorithmName="SHA-512" hashValue="1V95uEe6ZN3gVxcj7Oaxp8bJrSCrNZqMS+SYmiH29NfL0bqvJngr7FjgUYBkI+9rHZiaJTt7ZinX2g1YlfZPqQ==" saltValue="R6pI+nuChPcoT69Vy0H4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549</v>
      </c>
      <c r="G2" s="148"/>
      <c r="H2" s="149"/>
    </row>
    <row r="3" spans="1:8">
      <c r="A3" s="145" t="s">
        <v>542</v>
      </c>
      <c r="B3" s="150"/>
      <c r="C3" s="151"/>
      <c r="D3" s="152">
        <v>191529</v>
      </c>
      <c r="E3" s="153"/>
      <c r="F3" s="154">
        <v>202870</v>
      </c>
      <c r="G3" s="155"/>
      <c r="H3" s="156"/>
    </row>
    <row r="4" spans="1:8">
      <c r="A4" s="157"/>
      <c r="B4" s="158"/>
      <c r="C4" s="159"/>
      <c r="D4" s="160">
        <v>28508</v>
      </c>
      <c r="E4" s="161"/>
      <c r="F4" s="162">
        <v>79735</v>
      </c>
      <c r="G4" s="163"/>
      <c r="H4" s="164"/>
    </row>
    <row r="5" spans="1:8">
      <c r="A5" s="145" t="s">
        <v>544</v>
      </c>
      <c r="B5" s="150"/>
      <c r="C5" s="151"/>
      <c r="D5" s="152">
        <v>131017</v>
      </c>
      <c r="E5" s="153"/>
      <c r="F5" s="154">
        <v>167497</v>
      </c>
      <c r="G5" s="155"/>
      <c r="H5" s="156"/>
    </row>
    <row r="6" spans="1:8">
      <c r="A6" s="157"/>
      <c r="B6" s="158"/>
      <c r="C6" s="159"/>
      <c r="D6" s="160">
        <v>26385</v>
      </c>
      <c r="E6" s="161"/>
      <c r="F6" s="162">
        <v>82571</v>
      </c>
      <c r="G6" s="163"/>
      <c r="H6" s="164"/>
    </row>
    <row r="7" spans="1:8">
      <c r="A7" s="145" t="s">
        <v>545</v>
      </c>
      <c r="B7" s="150"/>
      <c r="C7" s="151"/>
      <c r="D7" s="152">
        <v>228182</v>
      </c>
      <c r="E7" s="153"/>
      <c r="F7" s="154">
        <v>190274</v>
      </c>
      <c r="G7" s="155"/>
      <c r="H7" s="156"/>
    </row>
    <row r="8" spans="1:8">
      <c r="A8" s="157"/>
      <c r="B8" s="158"/>
      <c r="C8" s="159"/>
      <c r="D8" s="160">
        <v>10764</v>
      </c>
      <c r="E8" s="161"/>
      <c r="F8" s="162">
        <v>88584</v>
      </c>
      <c r="G8" s="163"/>
      <c r="H8" s="164"/>
    </row>
    <row r="9" spans="1:8">
      <c r="A9" s="145" t="s">
        <v>546</v>
      </c>
      <c r="B9" s="150"/>
      <c r="C9" s="151"/>
      <c r="D9" s="152">
        <v>201877</v>
      </c>
      <c r="E9" s="153"/>
      <c r="F9" s="154">
        <v>200194</v>
      </c>
      <c r="G9" s="155"/>
      <c r="H9" s="156"/>
    </row>
    <row r="10" spans="1:8">
      <c r="A10" s="157"/>
      <c r="B10" s="158"/>
      <c r="C10" s="159"/>
      <c r="D10" s="160">
        <v>50970</v>
      </c>
      <c r="E10" s="161"/>
      <c r="F10" s="162">
        <v>106422</v>
      </c>
      <c r="G10" s="163"/>
      <c r="H10" s="164"/>
    </row>
    <row r="11" spans="1:8">
      <c r="A11" s="145" t="s">
        <v>547</v>
      </c>
      <c r="B11" s="150"/>
      <c r="C11" s="151"/>
      <c r="D11" s="152">
        <v>192784</v>
      </c>
      <c r="E11" s="153"/>
      <c r="F11" s="154">
        <v>196914</v>
      </c>
      <c r="G11" s="155"/>
      <c r="H11" s="156"/>
    </row>
    <row r="12" spans="1:8">
      <c r="A12" s="157"/>
      <c r="B12" s="158"/>
      <c r="C12" s="165"/>
      <c r="D12" s="160">
        <v>89393</v>
      </c>
      <c r="E12" s="161"/>
      <c r="F12" s="162">
        <v>98966</v>
      </c>
      <c r="G12" s="163"/>
      <c r="H12" s="164"/>
    </row>
    <row r="13" spans="1:8">
      <c r="A13" s="145"/>
      <c r="B13" s="150"/>
      <c r="C13" s="166"/>
      <c r="D13" s="167">
        <v>189078</v>
      </c>
      <c r="E13" s="168"/>
      <c r="F13" s="169">
        <v>191550</v>
      </c>
      <c r="G13" s="170"/>
      <c r="H13" s="156"/>
    </row>
    <row r="14" spans="1:8">
      <c r="A14" s="157"/>
      <c r="B14" s="158"/>
      <c r="C14" s="159"/>
      <c r="D14" s="160">
        <v>41204</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7.44</v>
      </c>
      <c r="C19" s="171">
        <f>ROUND(VALUE(SUBSTITUTE(実質収支比率等に係る経年分析!G$48,"▲","-")),2)</f>
        <v>7.93</v>
      </c>
      <c r="D19" s="171">
        <f>ROUND(VALUE(SUBSTITUTE(実質収支比率等に係る経年分析!H$48,"▲","-")),2)</f>
        <v>6.2</v>
      </c>
      <c r="E19" s="171">
        <f>ROUND(VALUE(SUBSTITUTE(実質収支比率等に係る経年分析!I$48,"▲","-")),2)</f>
        <v>3.92</v>
      </c>
      <c r="F19" s="171">
        <f>ROUND(VALUE(SUBSTITUTE(実質収支比率等に係る経年分析!J$48,"▲","-")),2)</f>
        <v>5.29</v>
      </c>
    </row>
    <row r="20" spans="1:11">
      <c r="A20" s="171" t="s">
        <v>55</v>
      </c>
      <c r="B20" s="171">
        <f>ROUND(VALUE(SUBSTITUTE(実質収支比率等に係る経年分析!F$47,"▲","-")),2)</f>
        <v>35.090000000000003</v>
      </c>
      <c r="C20" s="171">
        <f>ROUND(VALUE(SUBSTITUTE(実質収支比率等に係る経年分析!G$47,"▲","-")),2)</f>
        <v>35.26</v>
      </c>
      <c r="D20" s="171">
        <f>ROUND(VALUE(SUBSTITUTE(実質収支比率等に係る経年分析!H$47,"▲","-")),2)</f>
        <v>37.479999999999997</v>
      </c>
      <c r="E20" s="171">
        <f>ROUND(VALUE(SUBSTITUTE(実質収支比率等に係る経年分析!I$47,"▲","-")),2)</f>
        <v>37.270000000000003</v>
      </c>
      <c r="F20" s="171">
        <f>ROUND(VALUE(SUBSTITUTE(実質収支比率等に係る経年分析!J$47,"▲","-")),2)</f>
        <v>36.44</v>
      </c>
    </row>
    <row r="21" spans="1:11">
      <c r="A21" s="171" t="s">
        <v>56</v>
      </c>
      <c r="B21" s="171">
        <f>IF(ISNUMBER(VALUE(SUBSTITUTE(実質収支比率等に係る経年分析!F$49,"▲","-"))),ROUND(VALUE(SUBSTITUTE(実質収支比率等に係る経年分析!F$49,"▲","-")),2),NA())</f>
        <v>3.38</v>
      </c>
      <c r="C21" s="171">
        <f>IF(ISNUMBER(VALUE(SUBSTITUTE(実質収支比率等に係る経年分析!G$49,"▲","-"))),ROUND(VALUE(SUBSTITUTE(実質収支比率等に係る経年分析!G$49,"▲","-")),2),NA())</f>
        <v>1.1200000000000001</v>
      </c>
      <c r="D21" s="171">
        <f>IF(ISNUMBER(VALUE(SUBSTITUTE(実質収支比率等に係る経年分析!H$49,"▲","-"))),ROUND(VALUE(SUBSTITUTE(実質収支比率等に係る経年分析!H$49,"▲","-")),2),NA())</f>
        <v>0.6</v>
      </c>
      <c r="E21" s="171">
        <f>IF(ISNUMBER(VALUE(SUBSTITUTE(実質収支比率等に係る経年分析!I$49,"▲","-"))),ROUND(VALUE(SUBSTITUTE(実質収支比率等に係る経年分析!I$49,"▲","-")),2),NA())</f>
        <v>0.82</v>
      </c>
      <c r="F21" s="171">
        <f>IF(ISNUMBER(VALUE(SUBSTITUTE(実質収支比率等に係る経年分析!J$49,"▲","-"))),ROUND(VALUE(SUBSTITUTE(実質収支比率等に係る経年分析!J$49,"▲","-")),2),NA())</f>
        <v>3.29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0.55000000000000004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知名町合併処理浄化槽事業特別会計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5.27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604</v>
      </c>
      <c r="E42" s="173"/>
      <c r="F42" s="173"/>
      <c r="G42" s="173">
        <f>'実質公債費比率（分子）の構造'!L$52</f>
        <v>643</v>
      </c>
      <c r="H42" s="173"/>
      <c r="I42" s="173"/>
      <c r="J42" s="173">
        <f>'実質公債費比率（分子）の構造'!M$52</f>
        <v>662</v>
      </c>
      <c r="K42" s="173"/>
      <c r="L42" s="173"/>
      <c r="M42" s="173">
        <f>'実質公債費比率（分子）の構造'!N$52</f>
        <v>770</v>
      </c>
      <c r="N42" s="173"/>
      <c r="O42" s="173"/>
      <c r="P42" s="173">
        <f>'実質公債費比率（分子）の構造'!O$52</f>
        <v>749</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10</v>
      </c>
      <c r="C45" s="173"/>
      <c r="D45" s="173"/>
      <c r="E45" s="173">
        <f>'実質公債費比率（分子）の構造'!L$49</f>
        <v>10</v>
      </c>
      <c r="F45" s="173"/>
      <c r="G45" s="173"/>
      <c r="H45" s="173">
        <f>'実質公債費比率（分子）の構造'!M$49</f>
        <v>10</v>
      </c>
      <c r="I45" s="173"/>
      <c r="J45" s="173"/>
      <c r="K45" s="173">
        <f>'実質公債費比率（分子）の構造'!N$49</f>
        <v>5</v>
      </c>
      <c r="L45" s="173"/>
      <c r="M45" s="173"/>
      <c r="N45" s="173">
        <f>'実質公債費比率（分子）の構造'!O$49</f>
        <v>8</v>
      </c>
      <c r="O45" s="173"/>
      <c r="P45" s="173"/>
    </row>
    <row r="46" spans="1:16">
      <c r="A46" s="173" t="s">
        <v>67</v>
      </c>
      <c r="B46" s="173">
        <f>'実質公債費比率（分子）の構造'!K$48</f>
        <v>141</v>
      </c>
      <c r="C46" s="173"/>
      <c r="D46" s="173"/>
      <c r="E46" s="173">
        <f>'実質公債費比率（分子）の構造'!L$48</f>
        <v>168</v>
      </c>
      <c r="F46" s="173"/>
      <c r="G46" s="173"/>
      <c r="H46" s="173">
        <f>'実質公債費比率（分子）の構造'!M$48</f>
        <v>161</v>
      </c>
      <c r="I46" s="173"/>
      <c r="J46" s="173"/>
      <c r="K46" s="173">
        <f>'実質公債費比率（分子）の構造'!N$48</f>
        <v>160</v>
      </c>
      <c r="L46" s="173"/>
      <c r="M46" s="173"/>
      <c r="N46" s="173">
        <f>'実質公債費比率（分子）の構造'!O$48</f>
        <v>155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761</v>
      </c>
      <c r="C49" s="173"/>
      <c r="D49" s="173"/>
      <c r="E49" s="173">
        <f>'実質公債費比率（分子）の構造'!L$45</f>
        <v>814</v>
      </c>
      <c r="F49" s="173"/>
      <c r="G49" s="173"/>
      <c r="H49" s="173">
        <f>'実質公債費比率（分子）の構造'!M$45</f>
        <v>827</v>
      </c>
      <c r="I49" s="173"/>
      <c r="J49" s="173"/>
      <c r="K49" s="173">
        <f>'実質公債費比率（分子）の構造'!N$45</f>
        <v>901</v>
      </c>
      <c r="L49" s="173"/>
      <c r="M49" s="173"/>
      <c r="N49" s="173">
        <f>'実質公債費比率（分子）の構造'!O$45</f>
        <v>944</v>
      </c>
      <c r="O49" s="173"/>
      <c r="P49" s="173"/>
    </row>
    <row r="50" spans="1:16">
      <c r="A50" s="173" t="s">
        <v>71</v>
      </c>
      <c r="B50" s="173" t="e">
        <f>NA()</f>
        <v>#N/A</v>
      </c>
      <c r="C50" s="173">
        <f>IF(ISNUMBER('実質公債費比率（分子）の構造'!K$53),'実質公債費比率（分子）の構造'!K$53,NA())</f>
        <v>309</v>
      </c>
      <c r="D50" s="173" t="e">
        <f>NA()</f>
        <v>#N/A</v>
      </c>
      <c r="E50" s="173" t="e">
        <f>NA()</f>
        <v>#N/A</v>
      </c>
      <c r="F50" s="173">
        <f>IF(ISNUMBER('実質公債費比率（分子）の構造'!L$53),'実質公債費比率（分子）の構造'!L$53,NA())</f>
        <v>350</v>
      </c>
      <c r="G50" s="173" t="e">
        <f>NA()</f>
        <v>#N/A</v>
      </c>
      <c r="H50" s="173" t="e">
        <f>NA()</f>
        <v>#N/A</v>
      </c>
      <c r="I50" s="173">
        <f>IF(ISNUMBER('実質公債費比率（分子）の構造'!M$53),'実質公債費比率（分子）の構造'!M$53,NA())</f>
        <v>336</v>
      </c>
      <c r="J50" s="173" t="e">
        <f>NA()</f>
        <v>#N/A</v>
      </c>
      <c r="K50" s="173" t="e">
        <f>NA()</f>
        <v>#N/A</v>
      </c>
      <c r="L50" s="173">
        <f>IF(ISNUMBER('実質公債費比率（分子）の構造'!N$53),'実質公債費比率（分子）の構造'!N$53,NA())</f>
        <v>296</v>
      </c>
      <c r="M50" s="173" t="e">
        <f>NA()</f>
        <v>#N/A</v>
      </c>
      <c r="N50" s="173" t="e">
        <f>NA()</f>
        <v>#N/A</v>
      </c>
      <c r="O50" s="173">
        <f>IF(ISNUMBER('実質公債費比率（分子）の構造'!O$53),'実質公債費比率（分子）の構造'!O$53,NA())</f>
        <v>358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6694</v>
      </c>
      <c r="E56" s="172"/>
      <c r="F56" s="172"/>
      <c r="G56" s="172">
        <f>'将来負担比率（分子）の構造'!J$52</f>
        <v>6542</v>
      </c>
      <c r="H56" s="172"/>
      <c r="I56" s="172"/>
      <c r="J56" s="172">
        <f>'将来負担比率（分子）の構造'!K$52</f>
        <v>6439</v>
      </c>
      <c r="K56" s="172"/>
      <c r="L56" s="172"/>
      <c r="M56" s="172">
        <f>'将来負担比率（分子）の構造'!L$52</f>
        <v>6641</v>
      </c>
      <c r="N56" s="172"/>
      <c r="O56" s="172"/>
      <c r="P56" s="172">
        <f>'将来負担比率（分子）の構造'!M$52</f>
        <v>5936</v>
      </c>
    </row>
    <row r="57" spans="1:16">
      <c r="A57" s="172" t="s">
        <v>42</v>
      </c>
      <c r="B57" s="172"/>
      <c r="C57" s="172"/>
      <c r="D57" s="172">
        <f>'将来負担比率（分子）の構造'!I$51</f>
        <v>327</v>
      </c>
      <c r="E57" s="172"/>
      <c r="F57" s="172"/>
      <c r="G57" s="172">
        <f>'将来負担比率（分子）の構造'!J$51</f>
        <v>353</v>
      </c>
      <c r="H57" s="172"/>
      <c r="I57" s="172"/>
      <c r="J57" s="172">
        <f>'将来負担比率（分子）の構造'!K$51</f>
        <v>439</v>
      </c>
      <c r="K57" s="172"/>
      <c r="L57" s="172"/>
      <c r="M57" s="172">
        <f>'将来負担比率（分子）の構造'!L$51</f>
        <v>502</v>
      </c>
      <c r="N57" s="172"/>
      <c r="O57" s="172"/>
      <c r="P57" s="172">
        <f>'将来負担比率（分子）の構造'!M$51</f>
        <v>587</v>
      </c>
    </row>
    <row r="58" spans="1:16">
      <c r="A58" s="172" t="s">
        <v>41</v>
      </c>
      <c r="B58" s="172"/>
      <c r="C58" s="172"/>
      <c r="D58" s="172">
        <f>'将来負担比率（分子）の構造'!I$50</f>
        <v>2195</v>
      </c>
      <c r="E58" s="172"/>
      <c r="F58" s="172"/>
      <c r="G58" s="172">
        <f>'将来負担比率（分子）の構造'!J$50</f>
        <v>2291</v>
      </c>
      <c r="H58" s="172"/>
      <c r="I58" s="172"/>
      <c r="J58" s="172">
        <f>'将来負担比率（分子）の構造'!K$50</f>
        <v>2409</v>
      </c>
      <c r="K58" s="172"/>
      <c r="L58" s="172"/>
      <c r="M58" s="172">
        <f>'将来負担比率（分子）の構造'!L$50</f>
        <v>2697</v>
      </c>
      <c r="N58" s="172"/>
      <c r="O58" s="172"/>
      <c r="P58" s="172">
        <f>'将来負担比率（分子）の構造'!M$50</f>
        <v>3166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66</v>
      </c>
      <c r="C61" s="172"/>
      <c r="D61" s="172"/>
      <c r="E61" s="172">
        <f>'将来負担比率（分子）の構造'!J$46</f>
        <v>65</v>
      </c>
      <c r="F61" s="172"/>
      <c r="G61" s="172"/>
      <c r="H61" s="172">
        <f>'将来負担比率（分子）の構造'!K$46</f>
        <v>68</v>
      </c>
      <c r="I61" s="172"/>
      <c r="J61" s="172"/>
      <c r="K61" s="172">
        <f>'将来負担比率（分子）の構造'!L$46</f>
        <v>123</v>
      </c>
      <c r="L61" s="172"/>
      <c r="M61" s="172"/>
      <c r="N61" s="172">
        <f>'将来負担比率（分子）の構造'!M$46</f>
        <v>144</v>
      </c>
      <c r="O61" s="172"/>
      <c r="P61" s="172"/>
    </row>
    <row r="62" spans="1:16">
      <c r="A62" s="172" t="s">
        <v>35</v>
      </c>
      <c r="B62" s="172">
        <f>'将来負担比率（分子）の構造'!I$45</f>
        <v>557</v>
      </c>
      <c r="C62" s="172"/>
      <c r="D62" s="172"/>
      <c r="E62" s="172">
        <f>'将来負担比率（分子）の構造'!J$45</f>
        <v>491</v>
      </c>
      <c r="F62" s="172"/>
      <c r="G62" s="172"/>
      <c r="H62" s="172">
        <f>'将来負担比率（分子）の構造'!K$45</f>
        <v>468</v>
      </c>
      <c r="I62" s="172"/>
      <c r="J62" s="172"/>
      <c r="K62" s="172">
        <f>'将来負担比率（分子）の構造'!L$45</f>
        <v>334</v>
      </c>
      <c r="L62" s="172"/>
      <c r="M62" s="172"/>
      <c r="N62" s="172">
        <f>'将来負担比率（分子）の構造'!M$45</f>
        <v>339</v>
      </c>
      <c r="O62" s="172"/>
      <c r="P62" s="172"/>
    </row>
    <row r="63" spans="1:16">
      <c r="A63" s="172" t="s">
        <v>34</v>
      </c>
      <c r="B63" s="172">
        <f>'将来負担比率（分子）の構造'!I$44</f>
        <v>106</v>
      </c>
      <c r="C63" s="172"/>
      <c r="D63" s="172"/>
      <c r="E63" s="172">
        <f>'将来負担比率（分子）の構造'!J$44</f>
        <v>86</v>
      </c>
      <c r="F63" s="172"/>
      <c r="G63" s="172"/>
      <c r="H63" s="172">
        <f>'将来負担比率（分子）の構造'!K$44</f>
        <v>87</v>
      </c>
      <c r="I63" s="172"/>
      <c r="J63" s="172"/>
      <c r="K63" s="172">
        <f>'将来負担比率（分子）の構造'!L$44</f>
        <v>77</v>
      </c>
      <c r="L63" s="172"/>
      <c r="M63" s="172"/>
      <c r="N63" s="172">
        <f>'将来負担比率（分子）の構造'!M$44</f>
        <v>68</v>
      </c>
      <c r="O63" s="172"/>
      <c r="P63" s="172"/>
    </row>
    <row r="64" spans="1:16">
      <c r="A64" s="172" t="s">
        <v>33</v>
      </c>
      <c r="B64" s="172">
        <f>'将来負担比率（分子）の構造'!I$43</f>
        <v>2126</v>
      </c>
      <c r="C64" s="172"/>
      <c r="D64" s="172"/>
      <c r="E64" s="172">
        <f>'将来負担比率（分子）の構造'!J$43</f>
        <v>1932</v>
      </c>
      <c r="F64" s="172"/>
      <c r="G64" s="172"/>
      <c r="H64" s="172">
        <f>'将来負担比率（分子）の構造'!K$43</f>
        <v>1828</v>
      </c>
      <c r="I64" s="172"/>
      <c r="J64" s="172"/>
      <c r="K64" s="172">
        <f>'将来負担比率（分子）の構造'!L$43</f>
        <v>1720</v>
      </c>
      <c r="L64" s="172"/>
      <c r="M64" s="172"/>
      <c r="N64" s="172">
        <f>'将来負担比率（分子）の構造'!M$43</f>
        <v>1659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8303</v>
      </c>
      <c r="C66" s="172"/>
      <c r="D66" s="172"/>
      <c r="E66" s="172">
        <f>'将来負担比率（分子）の構造'!J$41</f>
        <v>8314</v>
      </c>
      <c r="F66" s="172"/>
      <c r="G66" s="172"/>
      <c r="H66" s="172">
        <f>'将来負担比率（分子）の構造'!K$41</f>
        <v>8497</v>
      </c>
      <c r="I66" s="172"/>
      <c r="J66" s="172"/>
      <c r="K66" s="172">
        <f>'将来負担比率（分子）の構造'!L$41</f>
        <v>8264</v>
      </c>
      <c r="L66" s="172"/>
      <c r="M66" s="172"/>
      <c r="N66" s="172">
        <f>'将来負担比率（分子）の構造'!M$41</f>
        <v>7997</v>
      </c>
      <c r="O66" s="172"/>
      <c r="P66" s="172"/>
    </row>
    <row r="67" spans="1:16">
      <c r="A67" s="172" t="s">
        <v>75</v>
      </c>
      <c r="B67" s="172" t="e">
        <f>NA()</f>
        <v>#N/A</v>
      </c>
      <c r="C67" s="172">
        <f>IF(ISNUMBER('将来負担比率（分子）の構造'!I$53), IF('将来負担比率（分子）の構造'!I$53 &lt; 0, 0, '将来負担比率（分子）の構造'!I$53), NA())</f>
        <v>1943</v>
      </c>
      <c r="D67" s="172" t="e">
        <f>NA()</f>
        <v>#N/A</v>
      </c>
      <c r="E67" s="172" t="e">
        <f>NA()</f>
        <v>#N/A</v>
      </c>
      <c r="F67" s="172">
        <f>IF(ISNUMBER('将来負担比率（分子）の構造'!J$53), IF('将来負担比率（分子）の構造'!J$53 &lt; 0, 0, '将来負担比率（分子）の構造'!J$53), NA())</f>
        <v>1702</v>
      </c>
      <c r="G67" s="172" t="e">
        <f>NA()</f>
        <v>#N/A</v>
      </c>
      <c r="H67" s="172" t="e">
        <f>NA()</f>
        <v>#N/A</v>
      </c>
      <c r="I67" s="172">
        <f>IF(ISNUMBER('将来負担比率（分子）の構造'!K$53), IF('将来負担比率（分子）の構造'!K$53 &lt; 0, 0, '将来負担比率（分子）の構造'!K$53), NA())</f>
        <v>1662</v>
      </c>
      <c r="J67" s="172" t="e">
        <f>NA()</f>
        <v>#N/A</v>
      </c>
      <c r="K67" s="172" t="e">
        <f>NA()</f>
        <v>#N/A</v>
      </c>
      <c r="L67" s="172">
        <f>IF(ISNUMBER('将来負担比率（分子）の構造'!L$53), IF('将来負担比率（分子）の構造'!L$53 &lt; 0, 0, '将来負担比率（分子）の構造'!L$53), NA())</f>
        <v>679</v>
      </c>
      <c r="M67" s="172" t="e">
        <f>NA()</f>
        <v>#N/A</v>
      </c>
      <c r="N67" s="172" t="e">
        <f>NA()</f>
        <v>#N/A</v>
      </c>
      <c r="O67" s="172">
        <f>IF(ISNUMBER('将来負担比率（分子）の構造'!M$53), IF('将来負担比率（分子）の構造'!M$53 &lt; 0, 0, '将来負担比率（分子）の構造'!M$53), NA())</f>
        <v>519</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1309</v>
      </c>
      <c r="C72" s="176">
        <f>基金残高に係る経年分析!G55</f>
        <v>1408</v>
      </c>
      <c r="D72" s="176">
        <f>基金残高に係る経年分析!H55</f>
        <v>1476</v>
      </c>
    </row>
    <row r="73" spans="1:16">
      <c r="A73" s="175" t="s">
        <v>78</v>
      </c>
      <c r="B73" s="176">
        <f>基金残高に係る経年分析!F56</f>
        <v>143</v>
      </c>
      <c r="C73" s="176">
        <f>基金残高に係る経年分析!G56</f>
        <v>144</v>
      </c>
      <c r="D73" s="176">
        <f>基金残高に係る経年分析!H56</f>
        <v>144</v>
      </c>
    </row>
    <row r="74" spans="1:16">
      <c r="A74" s="175" t="s">
        <v>79</v>
      </c>
      <c r="B74" s="176">
        <f>基金残高に係る経年分析!F57</f>
        <v>849</v>
      </c>
      <c r="C74" s="176">
        <f>基金残高に係る経年分析!G57</f>
        <v>1062</v>
      </c>
      <c r="D74" s="176">
        <f>基金残高に係る経年分析!H57</f>
        <v>1295</v>
      </c>
    </row>
  </sheetData>
  <sheetProtection algorithmName="SHA-512" hashValue="CpbNpC7TG9Efrnk3i9I8T1q4QeGHFt0CmqCZVj6mlzEYGRY/jKtFD63iEoyblNlbwpFXTPLSm4o86uP0Ot5vpw==" saltValue="DU0dOKjk91W+QdCUJOZO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224</v>
      </c>
      <c r="C5" s="732"/>
      <c r="D5" s="732"/>
      <c r="E5" s="732"/>
      <c r="F5" s="732"/>
      <c r="G5" s="732"/>
      <c r="H5" s="732"/>
      <c r="I5" s="732"/>
      <c r="J5" s="732"/>
      <c r="K5" s="732"/>
      <c r="L5" s="732"/>
      <c r="M5" s="732"/>
      <c r="N5" s="732"/>
      <c r="O5" s="732"/>
      <c r="P5" s="732"/>
      <c r="Q5" s="733"/>
      <c r="R5" s="717">
        <v>512466</v>
      </c>
      <c r="S5" s="718"/>
      <c r="T5" s="718"/>
      <c r="U5" s="718"/>
      <c r="V5" s="718"/>
      <c r="W5" s="718"/>
      <c r="X5" s="718"/>
      <c r="Y5" s="761"/>
      <c r="Z5" s="779">
        <v>7.5</v>
      </c>
      <c r="AA5" s="779"/>
      <c r="AB5" s="779"/>
      <c r="AC5" s="779"/>
      <c r="AD5" s="780">
        <v>512466</v>
      </c>
      <c r="AE5" s="780"/>
      <c r="AF5" s="780"/>
      <c r="AG5" s="780"/>
      <c r="AH5" s="780"/>
      <c r="AI5" s="780"/>
      <c r="AJ5" s="780"/>
      <c r="AK5" s="780"/>
      <c r="AL5" s="762">
        <v>12.9</v>
      </c>
      <c r="AM5" s="736"/>
      <c r="AN5" s="736"/>
      <c r="AO5" s="763"/>
      <c r="AP5" s="731" t="s">
        <v>225</v>
      </c>
      <c r="AQ5" s="732"/>
      <c r="AR5" s="732"/>
      <c r="AS5" s="732"/>
      <c r="AT5" s="732"/>
      <c r="AU5" s="732"/>
      <c r="AV5" s="732"/>
      <c r="AW5" s="732"/>
      <c r="AX5" s="732"/>
      <c r="AY5" s="732"/>
      <c r="AZ5" s="732"/>
      <c r="BA5" s="732"/>
      <c r="BB5" s="732"/>
      <c r="BC5" s="732"/>
      <c r="BD5" s="732"/>
      <c r="BE5" s="732"/>
      <c r="BF5" s="733"/>
      <c r="BG5" s="664">
        <v>512466</v>
      </c>
      <c r="BH5" s="665"/>
      <c r="BI5" s="665"/>
      <c r="BJ5" s="665"/>
      <c r="BK5" s="665"/>
      <c r="BL5" s="665"/>
      <c r="BM5" s="665"/>
      <c r="BN5" s="666"/>
      <c r="BO5" s="691">
        <v>100</v>
      </c>
      <c r="BP5" s="691"/>
      <c r="BQ5" s="691"/>
      <c r="BR5" s="691"/>
      <c r="BS5" s="692" t="s">
        <v>226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218</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230</v>
      </c>
      <c r="C6" s="662"/>
      <c r="D6" s="662"/>
      <c r="E6" s="662"/>
      <c r="F6" s="662"/>
      <c r="G6" s="662"/>
      <c r="H6" s="662"/>
      <c r="I6" s="662"/>
      <c r="J6" s="662"/>
      <c r="K6" s="662"/>
      <c r="L6" s="662"/>
      <c r="M6" s="662"/>
      <c r="N6" s="662"/>
      <c r="O6" s="662"/>
      <c r="P6" s="662"/>
      <c r="Q6" s="663"/>
      <c r="R6" s="664">
        <v>55365</v>
      </c>
      <c r="S6" s="665"/>
      <c r="T6" s="665"/>
      <c r="U6" s="665"/>
      <c r="V6" s="665"/>
      <c r="W6" s="665"/>
      <c r="X6" s="665"/>
      <c r="Y6" s="666"/>
      <c r="Z6" s="691">
        <v>0.8</v>
      </c>
      <c r="AA6" s="691"/>
      <c r="AB6" s="691"/>
      <c r="AC6" s="691"/>
      <c r="AD6" s="692">
        <v>55365</v>
      </c>
      <c r="AE6" s="692"/>
      <c r="AF6" s="692"/>
      <c r="AG6" s="692"/>
      <c r="AH6" s="692"/>
      <c r="AI6" s="692"/>
      <c r="AJ6" s="692"/>
      <c r="AK6" s="692"/>
      <c r="AL6" s="667">
        <v>1.4</v>
      </c>
      <c r="AM6" s="668"/>
      <c r="AN6" s="668"/>
      <c r="AO6" s="693"/>
      <c r="AP6" s="661" t="s">
        <v>231</v>
      </c>
      <c r="AQ6" s="662"/>
      <c r="AR6" s="662"/>
      <c r="AS6" s="662"/>
      <c r="AT6" s="662"/>
      <c r="AU6" s="662"/>
      <c r="AV6" s="662"/>
      <c r="AW6" s="662"/>
      <c r="AX6" s="662"/>
      <c r="AY6" s="662"/>
      <c r="AZ6" s="662"/>
      <c r="BA6" s="662"/>
      <c r="BB6" s="662"/>
      <c r="BC6" s="662"/>
      <c r="BD6" s="662"/>
      <c r="BE6" s="662"/>
      <c r="BF6" s="663"/>
      <c r="BG6" s="664">
        <v>512466</v>
      </c>
      <c r="BH6" s="665"/>
      <c r="BI6" s="665"/>
      <c r="BJ6" s="665"/>
      <c r="BK6" s="665"/>
      <c r="BL6" s="665"/>
      <c r="BM6" s="665"/>
      <c r="BN6" s="666"/>
      <c r="BO6" s="691">
        <v>100</v>
      </c>
      <c r="BP6" s="691"/>
      <c r="BQ6" s="691"/>
      <c r="BR6" s="691"/>
      <c r="BS6" s="692" t="s">
        <v>226</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75559</v>
      </c>
      <c r="CS6" s="665"/>
      <c r="CT6" s="665"/>
      <c r="CU6" s="665"/>
      <c r="CV6" s="665"/>
      <c r="CW6" s="665"/>
      <c r="CX6" s="665"/>
      <c r="CY6" s="666"/>
      <c r="CZ6" s="762">
        <v>1.1000000000000001</v>
      </c>
      <c r="DA6" s="736"/>
      <c r="DB6" s="736"/>
      <c r="DC6" s="765"/>
      <c r="DD6" s="670" t="s">
        <v>226</v>
      </c>
      <c r="DE6" s="665"/>
      <c r="DF6" s="665"/>
      <c r="DG6" s="665"/>
      <c r="DH6" s="665"/>
      <c r="DI6" s="665"/>
      <c r="DJ6" s="665"/>
      <c r="DK6" s="665"/>
      <c r="DL6" s="665"/>
      <c r="DM6" s="665"/>
      <c r="DN6" s="665"/>
      <c r="DO6" s="665"/>
      <c r="DP6" s="666"/>
      <c r="DQ6" s="670">
        <v>75559</v>
      </c>
      <c r="DR6" s="665"/>
      <c r="DS6" s="665"/>
      <c r="DT6" s="665"/>
      <c r="DU6" s="665"/>
      <c r="DV6" s="665"/>
      <c r="DW6" s="665"/>
      <c r="DX6" s="665"/>
      <c r="DY6" s="665"/>
      <c r="DZ6" s="665"/>
      <c r="EA6" s="665"/>
      <c r="EB6" s="665"/>
      <c r="EC6" s="705"/>
    </row>
    <row r="7" spans="2:143" ht="11.25" customHeight="1">
      <c r="B7" s="661" t="s">
        <v>233</v>
      </c>
      <c r="C7" s="662"/>
      <c r="D7" s="662"/>
      <c r="E7" s="662"/>
      <c r="F7" s="662"/>
      <c r="G7" s="662"/>
      <c r="H7" s="662"/>
      <c r="I7" s="662"/>
      <c r="J7" s="662"/>
      <c r="K7" s="662"/>
      <c r="L7" s="662"/>
      <c r="M7" s="662"/>
      <c r="N7" s="662"/>
      <c r="O7" s="662"/>
      <c r="P7" s="662"/>
      <c r="Q7" s="663"/>
      <c r="R7" s="664">
        <v>306</v>
      </c>
      <c r="S7" s="665"/>
      <c r="T7" s="665"/>
      <c r="U7" s="665"/>
      <c r="V7" s="665"/>
      <c r="W7" s="665"/>
      <c r="X7" s="665"/>
      <c r="Y7" s="666"/>
      <c r="Z7" s="691">
        <v>0</v>
      </c>
      <c r="AA7" s="691"/>
      <c r="AB7" s="691"/>
      <c r="AC7" s="691"/>
      <c r="AD7" s="692">
        <v>306</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212307</v>
      </c>
      <c r="BH7" s="665"/>
      <c r="BI7" s="665"/>
      <c r="BJ7" s="665"/>
      <c r="BK7" s="665"/>
      <c r="BL7" s="665"/>
      <c r="BM7" s="665"/>
      <c r="BN7" s="666"/>
      <c r="BO7" s="691">
        <v>41.4</v>
      </c>
      <c r="BP7" s="691"/>
      <c r="BQ7" s="691"/>
      <c r="BR7" s="691"/>
      <c r="BS7" s="692" t="s">
        <v>129</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1103000</v>
      </c>
      <c r="CS7" s="665"/>
      <c r="CT7" s="665"/>
      <c r="CU7" s="665"/>
      <c r="CV7" s="665"/>
      <c r="CW7" s="665"/>
      <c r="CX7" s="665"/>
      <c r="CY7" s="666"/>
      <c r="CZ7" s="691">
        <v>16.7</v>
      </c>
      <c r="DA7" s="691"/>
      <c r="DB7" s="691"/>
      <c r="DC7" s="691"/>
      <c r="DD7" s="670">
        <v>152202</v>
      </c>
      <c r="DE7" s="665"/>
      <c r="DF7" s="665"/>
      <c r="DG7" s="665"/>
      <c r="DH7" s="665"/>
      <c r="DI7" s="665"/>
      <c r="DJ7" s="665"/>
      <c r="DK7" s="665"/>
      <c r="DL7" s="665"/>
      <c r="DM7" s="665"/>
      <c r="DN7" s="665"/>
      <c r="DO7" s="665"/>
      <c r="DP7" s="666"/>
      <c r="DQ7" s="670">
        <v>805425</v>
      </c>
      <c r="DR7" s="665"/>
      <c r="DS7" s="665"/>
      <c r="DT7" s="665"/>
      <c r="DU7" s="665"/>
      <c r="DV7" s="665"/>
      <c r="DW7" s="665"/>
      <c r="DX7" s="665"/>
      <c r="DY7" s="665"/>
      <c r="DZ7" s="665"/>
      <c r="EA7" s="665"/>
      <c r="EB7" s="665"/>
      <c r="EC7" s="705"/>
    </row>
    <row r="8" spans="2:143" ht="11.25" customHeight="1">
      <c r="B8" s="661" t="s">
        <v>236</v>
      </c>
      <c r="C8" s="662"/>
      <c r="D8" s="662"/>
      <c r="E8" s="662"/>
      <c r="F8" s="662"/>
      <c r="G8" s="662"/>
      <c r="H8" s="662"/>
      <c r="I8" s="662"/>
      <c r="J8" s="662"/>
      <c r="K8" s="662"/>
      <c r="L8" s="662"/>
      <c r="M8" s="662"/>
      <c r="N8" s="662"/>
      <c r="O8" s="662"/>
      <c r="P8" s="662"/>
      <c r="Q8" s="663"/>
      <c r="R8" s="664">
        <v>1271</v>
      </c>
      <c r="S8" s="665"/>
      <c r="T8" s="665"/>
      <c r="U8" s="665"/>
      <c r="V8" s="665"/>
      <c r="W8" s="665"/>
      <c r="X8" s="665"/>
      <c r="Y8" s="666"/>
      <c r="Z8" s="691">
        <v>0</v>
      </c>
      <c r="AA8" s="691"/>
      <c r="AB8" s="691"/>
      <c r="AC8" s="691"/>
      <c r="AD8" s="692">
        <v>1271</v>
      </c>
      <c r="AE8" s="692"/>
      <c r="AF8" s="692"/>
      <c r="AG8" s="692"/>
      <c r="AH8" s="692"/>
      <c r="AI8" s="692"/>
      <c r="AJ8" s="692"/>
      <c r="AK8" s="692"/>
      <c r="AL8" s="667">
        <v>0</v>
      </c>
      <c r="AM8" s="668"/>
      <c r="AN8" s="668"/>
      <c r="AO8" s="693"/>
      <c r="AP8" s="661" t="s">
        <v>237</v>
      </c>
      <c r="AQ8" s="662"/>
      <c r="AR8" s="662"/>
      <c r="AS8" s="662"/>
      <c r="AT8" s="662"/>
      <c r="AU8" s="662"/>
      <c r="AV8" s="662"/>
      <c r="AW8" s="662"/>
      <c r="AX8" s="662"/>
      <c r="AY8" s="662"/>
      <c r="AZ8" s="662"/>
      <c r="BA8" s="662"/>
      <c r="BB8" s="662"/>
      <c r="BC8" s="662"/>
      <c r="BD8" s="662"/>
      <c r="BE8" s="662"/>
      <c r="BF8" s="663"/>
      <c r="BG8" s="664">
        <v>8556</v>
      </c>
      <c r="BH8" s="665"/>
      <c r="BI8" s="665"/>
      <c r="BJ8" s="665"/>
      <c r="BK8" s="665"/>
      <c r="BL8" s="665"/>
      <c r="BM8" s="665"/>
      <c r="BN8" s="666"/>
      <c r="BO8" s="691">
        <v>1.7</v>
      </c>
      <c r="BP8" s="691"/>
      <c r="BQ8" s="691"/>
      <c r="BR8" s="691"/>
      <c r="BS8" s="692" t="s">
        <v>226</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1635128</v>
      </c>
      <c r="CS8" s="665"/>
      <c r="CT8" s="665"/>
      <c r="CU8" s="665"/>
      <c r="CV8" s="665"/>
      <c r="CW8" s="665"/>
      <c r="CX8" s="665"/>
      <c r="CY8" s="666"/>
      <c r="CZ8" s="691">
        <v>24.7</v>
      </c>
      <c r="DA8" s="691"/>
      <c r="DB8" s="691"/>
      <c r="DC8" s="691"/>
      <c r="DD8" s="670">
        <v>141825</v>
      </c>
      <c r="DE8" s="665"/>
      <c r="DF8" s="665"/>
      <c r="DG8" s="665"/>
      <c r="DH8" s="665"/>
      <c r="DI8" s="665"/>
      <c r="DJ8" s="665"/>
      <c r="DK8" s="665"/>
      <c r="DL8" s="665"/>
      <c r="DM8" s="665"/>
      <c r="DN8" s="665"/>
      <c r="DO8" s="665"/>
      <c r="DP8" s="666"/>
      <c r="DQ8" s="670">
        <v>783868</v>
      </c>
      <c r="DR8" s="665"/>
      <c r="DS8" s="665"/>
      <c r="DT8" s="665"/>
      <c r="DU8" s="665"/>
      <c r="DV8" s="665"/>
      <c r="DW8" s="665"/>
      <c r="DX8" s="665"/>
      <c r="DY8" s="665"/>
      <c r="DZ8" s="665"/>
      <c r="EA8" s="665"/>
      <c r="EB8" s="665"/>
      <c r="EC8" s="705"/>
    </row>
    <row r="9" spans="2:143" ht="11.25" customHeight="1">
      <c r="B9" s="661" t="s">
        <v>239</v>
      </c>
      <c r="C9" s="662"/>
      <c r="D9" s="662"/>
      <c r="E9" s="662"/>
      <c r="F9" s="662"/>
      <c r="G9" s="662"/>
      <c r="H9" s="662"/>
      <c r="I9" s="662"/>
      <c r="J9" s="662"/>
      <c r="K9" s="662"/>
      <c r="L9" s="662"/>
      <c r="M9" s="662"/>
      <c r="N9" s="662"/>
      <c r="O9" s="662"/>
      <c r="P9" s="662"/>
      <c r="Q9" s="663"/>
      <c r="R9" s="664">
        <v>1761</v>
      </c>
      <c r="S9" s="665"/>
      <c r="T9" s="665"/>
      <c r="U9" s="665"/>
      <c r="V9" s="665"/>
      <c r="W9" s="665"/>
      <c r="X9" s="665"/>
      <c r="Y9" s="666"/>
      <c r="Z9" s="691">
        <v>0</v>
      </c>
      <c r="AA9" s="691"/>
      <c r="AB9" s="691"/>
      <c r="AC9" s="691"/>
      <c r="AD9" s="692">
        <v>1761</v>
      </c>
      <c r="AE9" s="692"/>
      <c r="AF9" s="692"/>
      <c r="AG9" s="692"/>
      <c r="AH9" s="692"/>
      <c r="AI9" s="692"/>
      <c r="AJ9" s="692"/>
      <c r="AK9" s="692"/>
      <c r="AL9" s="667">
        <v>0</v>
      </c>
      <c r="AM9" s="668"/>
      <c r="AN9" s="668"/>
      <c r="AO9" s="693"/>
      <c r="AP9" s="661" t="s">
        <v>240</v>
      </c>
      <c r="AQ9" s="662"/>
      <c r="AR9" s="662"/>
      <c r="AS9" s="662"/>
      <c r="AT9" s="662"/>
      <c r="AU9" s="662"/>
      <c r="AV9" s="662"/>
      <c r="AW9" s="662"/>
      <c r="AX9" s="662"/>
      <c r="AY9" s="662"/>
      <c r="AZ9" s="662"/>
      <c r="BA9" s="662"/>
      <c r="BB9" s="662"/>
      <c r="BC9" s="662"/>
      <c r="BD9" s="662"/>
      <c r="BE9" s="662"/>
      <c r="BF9" s="663"/>
      <c r="BG9" s="664">
        <v>179148</v>
      </c>
      <c r="BH9" s="665"/>
      <c r="BI9" s="665"/>
      <c r="BJ9" s="665"/>
      <c r="BK9" s="665"/>
      <c r="BL9" s="665"/>
      <c r="BM9" s="665"/>
      <c r="BN9" s="666"/>
      <c r="BO9" s="691">
        <v>35</v>
      </c>
      <c r="BP9" s="691"/>
      <c r="BQ9" s="691"/>
      <c r="BR9" s="691"/>
      <c r="BS9" s="692" t="s">
        <v>129</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345250</v>
      </c>
      <c r="CS9" s="665"/>
      <c r="CT9" s="665"/>
      <c r="CU9" s="665"/>
      <c r="CV9" s="665"/>
      <c r="CW9" s="665"/>
      <c r="CX9" s="665"/>
      <c r="CY9" s="666"/>
      <c r="CZ9" s="691">
        <v>5.2</v>
      </c>
      <c r="DA9" s="691"/>
      <c r="DB9" s="691"/>
      <c r="DC9" s="691"/>
      <c r="DD9" s="670">
        <v>76005</v>
      </c>
      <c r="DE9" s="665"/>
      <c r="DF9" s="665"/>
      <c r="DG9" s="665"/>
      <c r="DH9" s="665"/>
      <c r="DI9" s="665"/>
      <c r="DJ9" s="665"/>
      <c r="DK9" s="665"/>
      <c r="DL9" s="665"/>
      <c r="DM9" s="665"/>
      <c r="DN9" s="665"/>
      <c r="DO9" s="665"/>
      <c r="DP9" s="666"/>
      <c r="DQ9" s="670">
        <v>200253</v>
      </c>
      <c r="DR9" s="665"/>
      <c r="DS9" s="665"/>
      <c r="DT9" s="665"/>
      <c r="DU9" s="665"/>
      <c r="DV9" s="665"/>
      <c r="DW9" s="665"/>
      <c r="DX9" s="665"/>
      <c r="DY9" s="665"/>
      <c r="DZ9" s="665"/>
      <c r="EA9" s="665"/>
      <c r="EB9" s="665"/>
      <c r="EC9" s="705"/>
    </row>
    <row r="10" spans="2:143" ht="11.25" customHeight="1">
      <c r="B10" s="661" t="s">
        <v>242</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226</v>
      </c>
      <c r="AA10" s="691"/>
      <c r="AB10" s="691"/>
      <c r="AC10" s="691"/>
      <c r="AD10" s="692" t="s">
        <v>129</v>
      </c>
      <c r="AE10" s="692"/>
      <c r="AF10" s="692"/>
      <c r="AG10" s="692"/>
      <c r="AH10" s="692"/>
      <c r="AI10" s="692"/>
      <c r="AJ10" s="692"/>
      <c r="AK10" s="692"/>
      <c r="AL10" s="667" t="s">
        <v>129</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10487</v>
      </c>
      <c r="BH10" s="665"/>
      <c r="BI10" s="665"/>
      <c r="BJ10" s="665"/>
      <c r="BK10" s="665"/>
      <c r="BL10" s="665"/>
      <c r="BM10" s="665"/>
      <c r="BN10" s="666"/>
      <c r="BO10" s="691">
        <v>2</v>
      </c>
      <c r="BP10" s="691"/>
      <c r="BQ10" s="691"/>
      <c r="BR10" s="691"/>
      <c r="BS10" s="692" t="s">
        <v>226</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t="s">
        <v>226</v>
      </c>
      <c r="CS10" s="665"/>
      <c r="CT10" s="665"/>
      <c r="CU10" s="665"/>
      <c r="CV10" s="665"/>
      <c r="CW10" s="665"/>
      <c r="CX10" s="665"/>
      <c r="CY10" s="666"/>
      <c r="CZ10" s="691" t="s">
        <v>129</v>
      </c>
      <c r="DA10" s="691"/>
      <c r="DB10" s="691"/>
      <c r="DC10" s="691"/>
      <c r="DD10" s="670" t="s">
        <v>226</v>
      </c>
      <c r="DE10" s="665"/>
      <c r="DF10" s="665"/>
      <c r="DG10" s="665"/>
      <c r="DH10" s="665"/>
      <c r="DI10" s="665"/>
      <c r="DJ10" s="665"/>
      <c r="DK10" s="665"/>
      <c r="DL10" s="665"/>
      <c r="DM10" s="665"/>
      <c r="DN10" s="665"/>
      <c r="DO10" s="665"/>
      <c r="DP10" s="666"/>
      <c r="DQ10" s="670" t="s">
        <v>129</v>
      </c>
      <c r="DR10" s="665"/>
      <c r="DS10" s="665"/>
      <c r="DT10" s="665"/>
      <c r="DU10" s="665"/>
      <c r="DV10" s="665"/>
      <c r="DW10" s="665"/>
      <c r="DX10" s="665"/>
      <c r="DY10" s="665"/>
      <c r="DZ10" s="665"/>
      <c r="EA10" s="665"/>
      <c r="EB10" s="665"/>
      <c r="EC10" s="705"/>
    </row>
    <row r="11" spans="2:143" ht="11.25" customHeight="1">
      <c r="B11" s="661" t="s">
        <v>245</v>
      </c>
      <c r="C11" s="662"/>
      <c r="D11" s="662"/>
      <c r="E11" s="662"/>
      <c r="F11" s="662"/>
      <c r="G11" s="662"/>
      <c r="H11" s="662"/>
      <c r="I11" s="662"/>
      <c r="J11" s="662"/>
      <c r="K11" s="662"/>
      <c r="L11" s="662"/>
      <c r="M11" s="662"/>
      <c r="N11" s="662"/>
      <c r="O11" s="662"/>
      <c r="P11" s="662"/>
      <c r="Q11" s="663"/>
      <c r="R11" s="664">
        <v>139275</v>
      </c>
      <c r="S11" s="665"/>
      <c r="T11" s="665"/>
      <c r="U11" s="665"/>
      <c r="V11" s="665"/>
      <c r="W11" s="665"/>
      <c r="X11" s="665"/>
      <c r="Y11" s="666"/>
      <c r="Z11" s="667">
        <v>2</v>
      </c>
      <c r="AA11" s="668"/>
      <c r="AB11" s="668"/>
      <c r="AC11" s="669"/>
      <c r="AD11" s="670">
        <v>139275</v>
      </c>
      <c r="AE11" s="665"/>
      <c r="AF11" s="665"/>
      <c r="AG11" s="665"/>
      <c r="AH11" s="665"/>
      <c r="AI11" s="665"/>
      <c r="AJ11" s="665"/>
      <c r="AK11" s="666"/>
      <c r="AL11" s="667">
        <v>3.5</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14116</v>
      </c>
      <c r="BH11" s="665"/>
      <c r="BI11" s="665"/>
      <c r="BJ11" s="665"/>
      <c r="BK11" s="665"/>
      <c r="BL11" s="665"/>
      <c r="BM11" s="665"/>
      <c r="BN11" s="666"/>
      <c r="BO11" s="691">
        <v>2.8</v>
      </c>
      <c r="BP11" s="691"/>
      <c r="BQ11" s="691"/>
      <c r="BR11" s="691"/>
      <c r="BS11" s="692" t="s">
        <v>129</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857190</v>
      </c>
      <c r="CS11" s="665"/>
      <c r="CT11" s="665"/>
      <c r="CU11" s="665"/>
      <c r="CV11" s="665"/>
      <c r="CW11" s="665"/>
      <c r="CX11" s="665"/>
      <c r="CY11" s="666"/>
      <c r="CZ11" s="691">
        <v>13</v>
      </c>
      <c r="DA11" s="691"/>
      <c r="DB11" s="691"/>
      <c r="DC11" s="691"/>
      <c r="DD11" s="670">
        <v>153788</v>
      </c>
      <c r="DE11" s="665"/>
      <c r="DF11" s="665"/>
      <c r="DG11" s="665"/>
      <c r="DH11" s="665"/>
      <c r="DI11" s="665"/>
      <c r="DJ11" s="665"/>
      <c r="DK11" s="665"/>
      <c r="DL11" s="665"/>
      <c r="DM11" s="665"/>
      <c r="DN11" s="665"/>
      <c r="DO11" s="665"/>
      <c r="DP11" s="666"/>
      <c r="DQ11" s="670">
        <v>547646</v>
      </c>
      <c r="DR11" s="665"/>
      <c r="DS11" s="665"/>
      <c r="DT11" s="665"/>
      <c r="DU11" s="665"/>
      <c r="DV11" s="665"/>
      <c r="DW11" s="665"/>
      <c r="DX11" s="665"/>
      <c r="DY11" s="665"/>
      <c r="DZ11" s="665"/>
      <c r="EA11" s="665"/>
      <c r="EB11" s="665"/>
      <c r="EC11" s="705"/>
    </row>
    <row r="12" spans="2:143" ht="11.25" customHeight="1">
      <c r="B12" s="661" t="s">
        <v>248</v>
      </c>
      <c r="C12" s="662"/>
      <c r="D12" s="662"/>
      <c r="E12" s="662"/>
      <c r="F12" s="662"/>
      <c r="G12" s="662"/>
      <c r="H12" s="662"/>
      <c r="I12" s="662"/>
      <c r="J12" s="662"/>
      <c r="K12" s="662"/>
      <c r="L12" s="662"/>
      <c r="M12" s="662"/>
      <c r="N12" s="662"/>
      <c r="O12" s="662"/>
      <c r="P12" s="662"/>
      <c r="Q12" s="663"/>
      <c r="R12" s="664" t="s">
        <v>226</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219027</v>
      </c>
      <c r="BH12" s="665"/>
      <c r="BI12" s="665"/>
      <c r="BJ12" s="665"/>
      <c r="BK12" s="665"/>
      <c r="BL12" s="665"/>
      <c r="BM12" s="665"/>
      <c r="BN12" s="666"/>
      <c r="BO12" s="691">
        <v>42.7</v>
      </c>
      <c r="BP12" s="691"/>
      <c r="BQ12" s="691"/>
      <c r="BR12" s="691"/>
      <c r="BS12" s="692" t="s">
        <v>129</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309983</v>
      </c>
      <c r="CS12" s="665"/>
      <c r="CT12" s="665"/>
      <c r="CU12" s="665"/>
      <c r="CV12" s="665"/>
      <c r="CW12" s="665"/>
      <c r="CX12" s="665"/>
      <c r="CY12" s="666"/>
      <c r="CZ12" s="691">
        <v>4.7</v>
      </c>
      <c r="DA12" s="691"/>
      <c r="DB12" s="691"/>
      <c r="DC12" s="691"/>
      <c r="DD12" s="670">
        <v>148019</v>
      </c>
      <c r="DE12" s="665"/>
      <c r="DF12" s="665"/>
      <c r="DG12" s="665"/>
      <c r="DH12" s="665"/>
      <c r="DI12" s="665"/>
      <c r="DJ12" s="665"/>
      <c r="DK12" s="665"/>
      <c r="DL12" s="665"/>
      <c r="DM12" s="665"/>
      <c r="DN12" s="665"/>
      <c r="DO12" s="665"/>
      <c r="DP12" s="666"/>
      <c r="DQ12" s="670">
        <v>257100</v>
      </c>
      <c r="DR12" s="665"/>
      <c r="DS12" s="665"/>
      <c r="DT12" s="665"/>
      <c r="DU12" s="665"/>
      <c r="DV12" s="665"/>
      <c r="DW12" s="665"/>
      <c r="DX12" s="665"/>
      <c r="DY12" s="665"/>
      <c r="DZ12" s="665"/>
      <c r="EA12" s="665"/>
      <c r="EB12" s="665"/>
      <c r="EC12" s="705"/>
    </row>
    <row r="13" spans="2:143" ht="11.25" customHeight="1">
      <c r="B13" s="661" t="s">
        <v>251</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216766</v>
      </c>
      <c r="BH13" s="665"/>
      <c r="BI13" s="665"/>
      <c r="BJ13" s="665"/>
      <c r="BK13" s="665"/>
      <c r="BL13" s="665"/>
      <c r="BM13" s="665"/>
      <c r="BN13" s="666"/>
      <c r="BO13" s="691">
        <v>42.3</v>
      </c>
      <c r="BP13" s="691"/>
      <c r="BQ13" s="691"/>
      <c r="BR13" s="691"/>
      <c r="BS13" s="692" t="s">
        <v>226</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537181</v>
      </c>
      <c r="CS13" s="665"/>
      <c r="CT13" s="665"/>
      <c r="CU13" s="665"/>
      <c r="CV13" s="665"/>
      <c r="CW13" s="665"/>
      <c r="CX13" s="665"/>
      <c r="CY13" s="666"/>
      <c r="CZ13" s="691">
        <v>8.1</v>
      </c>
      <c r="DA13" s="691"/>
      <c r="DB13" s="691"/>
      <c r="DC13" s="691"/>
      <c r="DD13" s="670">
        <v>360121</v>
      </c>
      <c r="DE13" s="665"/>
      <c r="DF13" s="665"/>
      <c r="DG13" s="665"/>
      <c r="DH13" s="665"/>
      <c r="DI13" s="665"/>
      <c r="DJ13" s="665"/>
      <c r="DK13" s="665"/>
      <c r="DL13" s="665"/>
      <c r="DM13" s="665"/>
      <c r="DN13" s="665"/>
      <c r="DO13" s="665"/>
      <c r="DP13" s="666"/>
      <c r="DQ13" s="670">
        <v>173788</v>
      </c>
      <c r="DR13" s="665"/>
      <c r="DS13" s="665"/>
      <c r="DT13" s="665"/>
      <c r="DU13" s="665"/>
      <c r="DV13" s="665"/>
      <c r="DW13" s="665"/>
      <c r="DX13" s="665"/>
      <c r="DY13" s="665"/>
      <c r="DZ13" s="665"/>
      <c r="EA13" s="665"/>
      <c r="EB13" s="665"/>
      <c r="EC13" s="705"/>
    </row>
    <row r="14" spans="2:143" ht="11.25" customHeight="1">
      <c r="B14" s="661" t="s">
        <v>254</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226</v>
      </c>
      <c r="AE14" s="692"/>
      <c r="AF14" s="692"/>
      <c r="AG14" s="692"/>
      <c r="AH14" s="692"/>
      <c r="AI14" s="692"/>
      <c r="AJ14" s="692"/>
      <c r="AK14" s="692"/>
      <c r="AL14" s="667" t="s">
        <v>129</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32172</v>
      </c>
      <c r="BH14" s="665"/>
      <c r="BI14" s="665"/>
      <c r="BJ14" s="665"/>
      <c r="BK14" s="665"/>
      <c r="BL14" s="665"/>
      <c r="BM14" s="665"/>
      <c r="BN14" s="666"/>
      <c r="BO14" s="691">
        <v>6.3</v>
      </c>
      <c r="BP14" s="691"/>
      <c r="BQ14" s="691"/>
      <c r="BR14" s="691"/>
      <c r="BS14" s="692" t="s">
        <v>226</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169507</v>
      </c>
      <c r="CS14" s="665"/>
      <c r="CT14" s="665"/>
      <c r="CU14" s="665"/>
      <c r="CV14" s="665"/>
      <c r="CW14" s="665"/>
      <c r="CX14" s="665"/>
      <c r="CY14" s="666"/>
      <c r="CZ14" s="691">
        <v>2.6</v>
      </c>
      <c r="DA14" s="691"/>
      <c r="DB14" s="691"/>
      <c r="DC14" s="691"/>
      <c r="DD14" s="670">
        <v>40527</v>
      </c>
      <c r="DE14" s="665"/>
      <c r="DF14" s="665"/>
      <c r="DG14" s="665"/>
      <c r="DH14" s="665"/>
      <c r="DI14" s="665"/>
      <c r="DJ14" s="665"/>
      <c r="DK14" s="665"/>
      <c r="DL14" s="665"/>
      <c r="DM14" s="665"/>
      <c r="DN14" s="665"/>
      <c r="DO14" s="665"/>
      <c r="DP14" s="666"/>
      <c r="DQ14" s="670">
        <v>131119</v>
      </c>
      <c r="DR14" s="665"/>
      <c r="DS14" s="665"/>
      <c r="DT14" s="665"/>
      <c r="DU14" s="665"/>
      <c r="DV14" s="665"/>
      <c r="DW14" s="665"/>
      <c r="DX14" s="665"/>
      <c r="DY14" s="665"/>
      <c r="DZ14" s="665"/>
      <c r="EA14" s="665"/>
      <c r="EB14" s="665"/>
      <c r="EC14" s="705"/>
    </row>
    <row r="15" spans="2:143" ht="11.25" customHeight="1">
      <c r="B15" s="661" t="s">
        <v>257</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226</v>
      </c>
      <c r="AE15" s="692"/>
      <c r="AF15" s="692"/>
      <c r="AG15" s="692"/>
      <c r="AH15" s="692"/>
      <c r="AI15" s="692"/>
      <c r="AJ15" s="692"/>
      <c r="AK15" s="692"/>
      <c r="AL15" s="667" t="s">
        <v>129</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48960</v>
      </c>
      <c r="BH15" s="665"/>
      <c r="BI15" s="665"/>
      <c r="BJ15" s="665"/>
      <c r="BK15" s="665"/>
      <c r="BL15" s="665"/>
      <c r="BM15" s="665"/>
      <c r="BN15" s="666"/>
      <c r="BO15" s="691">
        <v>9.6</v>
      </c>
      <c r="BP15" s="691"/>
      <c r="BQ15" s="691"/>
      <c r="BR15" s="691"/>
      <c r="BS15" s="692" t="s">
        <v>226</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593650</v>
      </c>
      <c r="CS15" s="665"/>
      <c r="CT15" s="665"/>
      <c r="CU15" s="665"/>
      <c r="CV15" s="665"/>
      <c r="CW15" s="665"/>
      <c r="CX15" s="665"/>
      <c r="CY15" s="666"/>
      <c r="CZ15" s="691">
        <v>9</v>
      </c>
      <c r="DA15" s="691"/>
      <c r="DB15" s="691"/>
      <c r="DC15" s="691"/>
      <c r="DD15" s="670">
        <v>31589</v>
      </c>
      <c r="DE15" s="665"/>
      <c r="DF15" s="665"/>
      <c r="DG15" s="665"/>
      <c r="DH15" s="665"/>
      <c r="DI15" s="665"/>
      <c r="DJ15" s="665"/>
      <c r="DK15" s="665"/>
      <c r="DL15" s="665"/>
      <c r="DM15" s="665"/>
      <c r="DN15" s="665"/>
      <c r="DO15" s="665"/>
      <c r="DP15" s="666"/>
      <c r="DQ15" s="670">
        <v>534886</v>
      </c>
      <c r="DR15" s="665"/>
      <c r="DS15" s="665"/>
      <c r="DT15" s="665"/>
      <c r="DU15" s="665"/>
      <c r="DV15" s="665"/>
      <c r="DW15" s="665"/>
      <c r="DX15" s="665"/>
      <c r="DY15" s="665"/>
      <c r="DZ15" s="665"/>
      <c r="EA15" s="665"/>
      <c r="EB15" s="665"/>
      <c r="EC15" s="705"/>
    </row>
    <row r="16" spans="2:143" ht="11.25" customHeight="1">
      <c r="B16" s="661" t="s">
        <v>260</v>
      </c>
      <c r="C16" s="662"/>
      <c r="D16" s="662"/>
      <c r="E16" s="662"/>
      <c r="F16" s="662"/>
      <c r="G16" s="662"/>
      <c r="H16" s="662"/>
      <c r="I16" s="662"/>
      <c r="J16" s="662"/>
      <c r="K16" s="662"/>
      <c r="L16" s="662"/>
      <c r="M16" s="662"/>
      <c r="N16" s="662"/>
      <c r="O16" s="662"/>
      <c r="P16" s="662"/>
      <c r="Q16" s="663"/>
      <c r="R16" s="664">
        <v>3140</v>
      </c>
      <c r="S16" s="665"/>
      <c r="T16" s="665"/>
      <c r="U16" s="665"/>
      <c r="V16" s="665"/>
      <c r="W16" s="665"/>
      <c r="X16" s="665"/>
      <c r="Y16" s="666"/>
      <c r="Z16" s="691">
        <v>0</v>
      </c>
      <c r="AA16" s="691"/>
      <c r="AB16" s="691"/>
      <c r="AC16" s="691"/>
      <c r="AD16" s="692">
        <v>3140</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226</v>
      </c>
      <c r="BH16" s="665"/>
      <c r="BI16" s="665"/>
      <c r="BJ16" s="665"/>
      <c r="BK16" s="665"/>
      <c r="BL16" s="665"/>
      <c r="BM16" s="665"/>
      <c r="BN16" s="666"/>
      <c r="BO16" s="691" t="s">
        <v>226</v>
      </c>
      <c r="BP16" s="691"/>
      <c r="BQ16" s="691"/>
      <c r="BR16" s="691"/>
      <c r="BS16" s="692" t="s">
        <v>129</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5"/>
    </row>
    <row r="17" spans="2:133" ht="11.25" customHeight="1">
      <c r="B17" s="661" t="s">
        <v>263</v>
      </c>
      <c r="C17" s="662"/>
      <c r="D17" s="662"/>
      <c r="E17" s="662"/>
      <c r="F17" s="662"/>
      <c r="G17" s="662"/>
      <c r="H17" s="662"/>
      <c r="I17" s="662"/>
      <c r="J17" s="662"/>
      <c r="K17" s="662"/>
      <c r="L17" s="662"/>
      <c r="M17" s="662"/>
      <c r="N17" s="662"/>
      <c r="O17" s="662"/>
      <c r="P17" s="662"/>
      <c r="Q17" s="663"/>
      <c r="R17" s="664">
        <v>5670</v>
      </c>
      <c r="S17" s="665"/>
      <c r="T17" s="665"/>
      <c r="U17" s="665"/>
      <c r="V17" s="665"/>
      <c r="W17" s="665"/>
      <c r="X17" s="665"/>
      <c r="Y17" s="666"/>
      <c r="Z17" s="691">
        <v>0.1</v>
      </c>
      <c r="AA17" s="691"/>
      <c r="AB17" s="691"/>
      <c r="AC17" s="691"/>
      <c r="AD17" s="692">
        <v>5670</v>
      </c>
      <c r="AE17" s="692"/>
      <c r="AF17" s="692"/>
      <c r="AG17" s="692"/>
      <c r="AH17" s="692"/>
      <c r="AI17" s="692"/>
      <c r="AJ17" s="692"/>
      <c r="AK17" s="692"/>
      <c r="AL17" s="667">
        <v>0.1</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226</v>
      </c>
      <c r="BH17" s="665"/>
      <c r="BI17" s="665"/>
      <c r="BJ17" s="665"/>
      <c r="BK17" s="665"/>
      <c r="BL17" s="665"/>
      <c r="BM17" s="665"/>
      <c r="BN17" s="666"/>
      <c r="BO17" s="691" t="s">
        <v>226</v>
      </c>
      <c r="BP17" s="691"/>
      <c r="BQ17" s="691"/>
      <c r="BR17" s="691"/>
      <c r="BS17" s="692" t="s">
        <v>226</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944440</v>
      </c>
      <c r="CS17" s="665"/>
      <c r="CT17" s="665"/>
      <c r="CU17" s="665"/>
      <c r="CV17" s="665"/>
      <c r="CW17" s="665"/>
      <c r="CX17" s="665"/>
      <c r="CY17" s="666"/>
      <c r="CZ17" s="691">
        <v>14.3</v>
      </c>
      <c r="DA17" s="691"/>
      <c r="DB17" s="691"/>
      <c r="DC17" s="691"/>
      <c r="DD17" s="670" t="s">
        <v>129</v>
      </c>
      <c r="DE17" s="665"/>
      <c r="DF17" s="665"/>
      <c r="DG17" s="665"/>
      <c r="DH17" s="665"/>
      <c r="DI17" s="665"/>
      <c r="DJ17" s="665"/>
      <c r="DK17" s="665"/>
      <c r="DL17" s="665"/>
      <c r="DM17" s="665"/>
      <c r="DN17" s="665"/>
      <c r="DO17" s="665"/>
      <c r="DP17" s="666"/>
      <c r="DQ17" s="670">
        <v>917184</v>
      </c>
      <c r="DR17" s="665"/>
      <c r="DS17" s="665"/>
      <c r="DT17" s="665"/>
      <c r="DU17" s="665"/>
      <c r="DV17" s="665"/>
      <c r="DW17" s="665"/>
      <c r="DX17" s="665"/>
      <c r="DY17" s="665"/>
      <c r="DZ17" s="665"/>
      <c r="EA17" s="665"/>
      <c r="EB17" s="665"/>
      <c r="EC17" s="705"/>
    </row>
    <row r="18" spans="2:133" ht="11.25" customHeight="1">
      <c r="B18" s="661" t="s">
        <v>266</v>
      </c>
      <c r="C18" s="662"/>
      <c r="D18" s="662"/>
      <c r="E18" s="662"/>
      <c r="F18" s="662"/>
      <c r="G18" s="662"/>
      <c r="H18" s="662"/>
      <c r="I18" s="662"/>
      <c r="J18" s="662"/>
      <c r="K18" s="662"/>
      <c r="L18" s="662"/>
      <c r="M18" s="662"/>
      <c r="N18" s="662"/>
      <c r="O18" s="662"/>
      <c r="P18" s="662"/>
      <c r="Q18" s="663"/>
      <c r="R18" s="664">
        <v>3718</v>
      </c>
      <c r="S18" s="665"/>
      <c r="T18" s="665"/>
      <c r="U18" s="665"/>
      <c r="V18" s="665"/>
      <c r="W18" s="665"/>
      <c r="X18" s="665"/>
      <c r="Y18" s="666"/>
      <c r="Z18" s="691">
        <v>0.1</v>
      </c>
      <c r="AA18" s="691"/>
      <c r="AB18" s="691"/>
      <c r="AC18" s="691"/>
      <c r="AD18" s="692">
        <v>3718</v>
      </c>
      <c r="AE18" s="692"/>
      <c r="AF18" s="692"/>
      <c r="AG18" s="692"/>
      <c r="AH18" s="692"/>
      <c r="AI18" s="692"/>
      <c r="AJ18" s="692"/>
      <c r="AK18" s="692"/>
      <c r="AL18" s="667">
        <v>0.1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226</v>
      </c>
      <c r="BH18" s="665"/>
      <c r="BI18" s="665"/>
      <c r="BJ18" s="665"/>
      <c r="BK18" s="665"/>
      <c r="BL18" s="665"/>
      <c r="BM18" s="665"/>
      <c r="BN18" s="666"/>
      <c r="BO18" s="691" t="s">
        <v>129</v>
      </c>
      <c r="BP18" s="691"/>
      <c r="BQ18" s="691"/>
      <c r="BR18" s="691"/>
      <c r="BS18" s="692" t="s">
        <v>226</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v>41374</v>
      </c>
      <c r="CS18" s="665"/>
      <c r="CT18" s="665"/>
      <c r="CU18" s="665"/>
      <c r="CV18" s="665"/>
      <c r="CW18" s="665"/>
      <c r="CX18" s="665"/>
      <c r="CY18" s="666"/>
      <c r="CZ18" s="691">
        <v>0.6</v>
      </c>
      <c r="DA18" s="691"/>
      <c r="DB18" s="691"/>
      <c r="DC18" s="691"/>
      <c r="DD18" s="670" t="s">
        <v>226</v>
      </c>
      <c r="DE18" s="665"/>
      <c r="DF18" s="665"/>
      <c r="DG18" s="665"/>
      <c r="DH18" s="665"/>
      <c r="DI18" s="665"/>
      <c r="DJ18" s="665"/>
      <c r="DK18" s="665"/>
      <c r="DL18" s="665"/>
      <c r="DM18" s="665"/>
      <c r="DN18" s="665"/>
      <c r="DO18" s="665"/>
      <c r="DP18" s="666"/>
      <c r="DQ18" s="670">
        <v>8251</v>
      </c>
      <c r="DR18" s="665"/>
      <c r="DS18" s="665"/>
      <c r="DT18" s="665"/>
      <c r="DU18" s="665"/>
      <c r="DV18" s="665"/>
      <c r="DW18" s="665"/>
      <c r="DX18" s="665"/>
      <c r="DY18" s="665"/>
      <c r="DZ18" s="665"/>
      <c r="EA18" s="665"/>
      <c r="EB18" s="665"/>
      <c r="EC18" s="705"/>
    </row>
    <row r="19" spans="2:133" ht="11.25" customHeight="1">
      <c r="B19" s="661" t="s">
        <v>269</v>
      </c>
      <c r="C19" s="662"/>
      <c r="D19" s="662"/>
      <c r="E19" s="662"/>
      <c r="F19" s="662"/>
      <c r="G19" s="662"/>
      <c r="H19" s="662"/>
      <c r="I19" s="662"/>
      <c r="J19" s="662"/>
      <c r="K19" s="662"/>
      <c r="L19" s="662"/>
      <c r="M19" s="662"/>
      <c r="N19" s="662"/>
      <c r="O19" s="662"/>
      <c r="P19" s="662"/>
      <c r="Q19" s="663"/>
      <c r="R19" s="664">
        <v>1309</v>
      </c>
      <c r="S19" s="665"/>
      <c r="T19" s="665"/>
      <c r="U19" s="665"/>
      <c r="V19" s="665"/>
      <c r="W19" s="665"/>
      <c r="X19" s="665"/>
      <c r="Y19" s="666"/>
      <c r="Z19" s="691">
        <v>0</v>
      </c>
      <c r="AA19" s="691"/>
      <c r="AB19" s="691"/>
      <c r="AC19" s="691"/>
      <c r="AD19" s="692">
        <v>1309</v>
      </c>
      <c r="AE19" s="692"/>
      <c r="AF19" s="692"/>
      <c r="AG19" s="692"/>
      <c r="AH19" s="692"/>
      <c r="AI19" s="692"/>
      <c r="AJ19" s="692"/>
      <c r="AK19" s="692"/>
      <c r="AL19" s="667">
        <v>0</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t="s">
        <v>129</v>
      </c>
      <c r="BH19" s="665"/>
      <c r="BI19" s="665"/>
      <c r="BJ19" s="665"/>
      <c r="BK19" s="665"/>
      <c r="BL19" s="665"/>
      <c r="BM19" s="665"/>
      <c r="BN19" s="666"/>
      <c r="BO19" s="691" t="s">
        <v>226</v>
      </c>
      <c r="BP19" s="691"/>
      <c r="BQ19" s="691"/>
      <c r="BR19" s="691"/>
      <c r="BS19" s="692" t="s">
        <v>129</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226</v>
      </c>
      <c r="DR19" s="665"/>
      <c r="DS19" s="665"/>
      <c r="DT19" s="665"/>
      <c r="DU19" s="665"/>
      <c r="DV19" s="665"/>
      <c r="DW19" s="665"/>
      <c r="DX19" s="665"/>
      <c r="DY19" s="665"/>
      <c r="DZ19" s="665"/>
      <c r="EA19" s="665"/>
      <c r="EB19" s="665"/>
      <c r="EC19" s="705"/>
    </row>
    <row r="20" spans="2:133" ht="11.25" customHeight="1">
      <c r="B20" s="661" t="s">
        <v>272</v>
      </c>
      <c r="C20" s="662"/>
      <c r="D20" s="662"/>
      <c r="E20" s="662"/>
      <c r="F20" s="662"/>
      <c r="G20" s="662"/>
      <c r="H20" s="662"/>
      <c r="I20" s="662"/>
      <c r="J20" s="662"/>
      <c r="K20" s="662"/>
      <c r="L20" s="662"/>
      <c r="M20" s="662"/>
      <c r="N20" s="662"/>
      <c r="O20" s="662"/>
      <c r="P20" s="662"/>
      <c r="Q20" s="663"/>
      <c r="R20" s="664">
        <v>881</v>
      </c>
      <c r="S20" s="665"/>
      <c r="T20" s="665"/>
      <c r="U20" s="665"/>
      <c r="V20" s="665"/>
      <c r="W20" s="665"/>
      <c r="X20" s="665"/>
      <c r="Y20" s="666"/>
      <c r="Z20" s="691">
        <v>0</v>
      </c>
      <c r="AA20" s="691"/>
      <c r="AB20" s="691"/>
      <c r="AC20" s="691"/>
      <c r="AD20" s="692">
        <v>881</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t="s">
        <v>226</v>
      </c>
      <c r="BH20" s="665"/>
      <c r="BI20" s="665"/>
      <c r="BJ20" s="665"/>
      <c r="BK20" s="665"/>
      <c r="BL20" s="665"/>
      <c r="BM20" s="665"/>
      <c r="BN20" s="666"/>
      <c r="BO20" s="691" t="s">
        <v>226</v>
      </c>
      <c r="BP20" s="691"/>
      <c r="BQ20" s="691"/>
      <c r="BR20" s="691"/>
      <c r="BS20" s="692" t="s">
        <v>226</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6612262</v>
      </c>
      <c r="CS20" s="665"/>
      <c r="CT20" s="665"/>
      <c r="CU20" s="665"/>
      <c r="CV20" s="665"/>
      <c r="CW20" s="665"/>
      <c r="CX20" s="665"/>
      <c r="CY20" s="666"/>
      <c r="CZ20" s="691">
        <v>100</v>
      </c>
      <c r="DA20" s="691"/>
      <c r="DB20" s="691"/>
      <c r="DC20" s="691"/>
      <c r="DD20" s="670">
        <v>1104076</v>
      </c>
      <c r="DE20" s="665"/>
      <c r="DF20" s="665"/>
      <c r="DG20" s="665"/>
      <c r="DH20" s="665"/>
      <c r="DI20" s="665"/>
      <c r="DJ20" s="665"/>
      <c r="DK20" s="665"/>
      <c r="DL20" s="665"/>
      <c r="DM20" s="665"/>
      <c r="DN20" s="665"/>
      <c r="DO20" s="665"/>
      <c r="DP20" s="666"/>
      <c r="DQ20" s="670">
        <v>4435079</v>
      </c>
      <c r="DR20" s="665"/>
      <c r="DS20" s="665"/>
      <c r="DT20" s="665"/>
      <c r="DU20" s="665"/>
      <c r="DV20" s="665"/>
      <c r="DW20" s="665"/>
      <c r="DX20" s="665"/>
      <c r="DY20" s="665"/>
      <c r="DZ20" s="665"/>
      <c r="EA20" s="665"/>
      <c r="EB20" s="665"/>
      <c r="EC20" s="705"/>
    </row>
    <row r="21" spans="2:133" ht="11.25" customHeight="1">
      <c r="B21" s="661" t="s">
        <v>275</v>
      </c>
      <c r="C21" s="662"/>
      <c r="D21" s="662"/>
      <c r="E21" s="662"/>
      <c r="F21" s="662"/>
      <c r="G21" s="662"/>
      <c r="H21" s="662"/>
      <c r="I21" s="662"/>
      <c r="J21" s="662"/>
      <c r="K21" s="662"/>
      <c r="L21" s="662"/>
      <c r="M21" s="662"/>
      <c r="N21" s="662"/>
      <c r="O21" s="662"/>
      <c r="P21" s="662"/>
      <c r="Q21" s="663"/>
      <c r="R21" s="664">
        <v>238</v>
      </c>
      <c r="S21" s="665"/>
      <c r="T21" s="665"/>
      <c r="U21" s="665"/>
      <c r="V21" s="665"/>
      <c r="W21" s="665"/>
      <c r="X21" s="665"/>
      <c r="Y21" s="666"/>
      <c r="Z21" s="691">
        <v>0</v>
      </c>
      <c r="AA21" s="691"/>
      <c r="AB21" s="691"/>
      <c r="AC21" s="691"/>
      <c r="AD21" s="692">
        <v>238</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226</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277</v>
      </c>
      <c r="C22" s="728"/>
      <c r="D22" s="728"/>
      <c r="E22" s="728"/>
      <c r="F22" s="728"/>
      <c r="G22" s="728"/>
      <c r="H22" s="728"/>
      <c r="I22" s="728"/>
      <c r="J22" s="728"/>
      <c r="K22" s="728"/>
      <c r="L22" s="728"/>
      <c r="M22" s="728"/>
      <c r="N22" s="728"/>
      <c r="O22" s="728"/>
      <c r="P22" s="728"/>
      <c r="Q22" s="729"/>
      <c r="R22" s="664">
        <v>1290</v>
      </c>
      <c r="S22" s="665"/>
      <c r="T22" s="665"/>
      <c r="U22" s="665"/>
      <c r="V22" s="665"/>
      <c r="W22" s="665"/>
      <c r="X22" s="665"/>
      <c r="Y22" s="666"/>
      <c r="Z22" s="691">
        <v>0</v>
      </c>
      <c r="AA22" s="691"/>
      <c r="AB22" s="691"/>
      <c r="AC22" s="691"/>
      <c r="AD22" s="692" t="s">
        <v>226</v>
      </c>
      <c r="AE22" s="692"/>
      <c r="AF22" s="692"/>
      <c r="AG22" s="692"/>
      <c r="AH22" s="692"/>
      <c r="AI22" s="692"/>
      <c r="AJ22" s="692"/>
      <c r="AK22" s="692"/>
      <c r="AL22" s="667" t="s">
        <v>129</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226</v>
      </c>
      <c r="BH22" s="665"/>
      <c r="BI22" s="665"/>
      <c r="BJ22" s="665"/>
      <c r="BK22" s="665"/>
      <c r="BL22" s="665"/>
      <c r="BM22" s="665"/>
      <c r="BN22" s="666"/>
      <c r="BO22" s="691" t="s">
        <v>226</v>
      </c>
      <c r="BP22" s="691"/>
      <c r="BQ22" s="691"/>
      <c r="BR22" s="691"/>
      <c r="BS22" s="692" t="s">
        <v>226</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280</v>
      </c>
      <c r="C23" s="662"/>
      <c r="D23" s="662"/>
      <c r="E23" s="662"/>
      <c r="F23" s="662"/>
      <c r="G23" s="662"/>
      <c r="H23" s="662"/>
      <c r="I23" s="662"/>
      <c r="J23" s="662"/>
      <c r="K23" s="662"/>
      <c r="L23" s="662"/>
      <c r="M23" s="662"/>
      <c r="N23" s="662"/>
      <c r="O23" s="662"/>
      <c r="P23" s="662"/>
      <c r="Q23" s="663"/>
      <c r="R23" s="664">
        <v>3424846</v>
      </c>
      <c r="S23" s="665"/>
      <c r="T23" s="665"/>
      <c r="U23" s="665"/>
      <c r="V23" s="665"/>
      <c r="W23" s="665"/>
      <c r="X23" s="665"/>
      <c r="Y23" s="666"/>
      <c r="Z23" s="691">
        <v>49.8</v>
      </c>
      <c r="AA23" s="691"/>
      <c r="AB23" s="691"/>
      <c r="AC23" s="691"/>
      <c r="AD23" s="692">
        <v>3234318</v>
      </c>
      <c r="AE23" s="692"/>
      <c r="AF23" s="692"/>
      <c r="AG23" s="692"/>
      <c r="AH23" s="692"/>
      <c r="AI23" s="692"/>
      <c r="AJ23" s="692"/>
      <c r="AK23" s="692"/>
      <c r="AL23" s="667">
        <v>81.2</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t="s">
        <v>226</v>
      </c>
      <c r="BH23" s="665"/>
      <c r="BI23" s="665"/>
      <c r="BJ23" s="665"/>
      <c r="BK23" s="665"/>
      <c r="BL23" s="665"/>
      <c r="BM23" s="665"/>
      <c r="BN23" s="666"/>
      <c r="BO23" s="691" t="s">
        <v>226</v>
      </c>
      <c r="BP23" s="691"/>
      <c r="BQ23" s="691"/>
      <c r="BR23" s="691"/>
      <c r="BS23" s="692" t="s">
        <v>226</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c r="B24" s="661" t="s">
        <v>287</v>
      </c>
      <c r="C24" s="662"/>
      <c r="D24" s="662"/>
      <c r="E24" s="662"/>
      <c r="F24" s="662"/>
      <c r="G24" s="662"/>
      <c r="H24" s="662"/>
      <c r="I24" s="662"/>
      <c r="J24" s="662"/>
      <c r="K24" s="662"/>
      <c r="L24" s="662"/>
      <c r="M24" s="662"/>
      <c r="N24" s="662"/>
      <c r="O24" s="662"/>
      <c r="P24" s="662"/>
      <c r="Q24" s="663"/>
      <c r="R24" s="664">
        <v>3234318</v>
      </c>
      <c r="S24" s="665"/>
      <c r="T24" s="665"/>
      <c r="U24" s="665"/>
      <c r="V24" s="665"/>
      <c r="W24" s="665"/>
      <c r="X24" s="665"/>
      <c r="Y24" s="666"/>
      <c r="Z24" s="691">
        <v>47</v>
      </c>
      <c r="AA24" s="691"/>
      <c r="AB24" s="691"/>
      <c r="AC24" s="691"/>
      <c r="AD24" s="692">
        <v>3234318</v>
      </c>
      <c r="AE24" s="692"/>
      <c r="AF24" s="692"/>
      <c r="AG24" s="692"/>
      <c r="AH24" s="692"/>
      <c r="AI24" s="692"/>
      <c r="AJ24" s="692"/>
      <c r="AK24" s="692"/>
      <c r="AL24" s="667">
        <v>81.2</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2957790</v>
      </c>
      <c r="CS24" s="718"/>
      <c r="CT24" s="718"/>
      <c r="CU24" s="718"/>
      <c r="CV24" s="718"/>
      <c r="CW24" s="718"/>
      <c r="CX24" s="718"/>
      <c r="CY24" s="761"/>
      <c r="CZ24" s="762">
        <v>44.7</v>
      </c>
      <c r="DA24" s="736"/>
      <c r="DB24" s="736"/>
      <c r="DC24" s="765"/>
      <c r="DD24" s="760">
        <v>2300370</v>
      </c>
      <c r="DE24" s="718"/>
      <c r="DF24" s="718"/>
      <c r="DG24" s="718"/>
      <c r="DH24" s="718"/>
      <c r="DI24" s="718"/>
      <c r="DJ24" s="718"/>
      <c r="DK24" s="761"/>
      <c r="DL24" s="760">
        <v>2276439</v>
      </c>
      <c r="DM24" s="718"/>
      <c r="DN24" s="718"/>
      <c r="DO24" s="718"/>
      <c r="DP24" s="718"/>
      <c r="DQ24" s="718"/>
      <c r="DR24" s="718"/>
      <c r="DS24" s="718"/>
      <c r="DT24" s="718"/>
      <c r="DU24" s="718"/>
      <c r="DV24" s="761"/>
      <c r="DW24" s="762">
        <v>55.9</v>
      </c>
      <c r="DX24" s="736"/>
      <c r="DY24" s="736"/>
      <c r="DZ24" s="736"/>
      <c r="EA24" s="736"/>
      <c r="EB24" s="736"/>
      <c r="EC24" s="763"/>
    </row>
    <row r="25" spans="2:133" ht="11.25" customHeight="1">
      <c r="B25" s="661" t="s">
        <v>290</v>
      </c>
      <c r="C25" s="662"/>
      <c r="D25" s="662"/>
      <c r="E25" s="662"/>
      <c r="F25" s="662"/>
      <c r="G25" s="662"/>
      <c r="H25" s="662"/>
      <c r="I25" s="662"/>
      <c r="J25" s="662"/>
      <c r="K25" s="662"/>
      <c r="L25" s="662"/>
      <c r="M25" s="662"/>
      <c r="N25" s="662"/>
      <c r="O25" s="662"/>
      <c r="P25" s="662"/>
      <c r="Q25" s="663"/>
      <c r="R25" s="664">
        <v>190528</v>
      </c>
      <c r="S25" s="665"/>
      <c r="T25" s="665"/>
      <c r="U25" s="665"/>
      <c r="V25" s="665"/>
      <c r="W25" s="665"/>
      <c r="X25" s="665"/>
      <c r="Y25" s="666"/>
      <c r="Z25" s="691">
        <v>2.8</v>
      </c>
      <c r="AA25" s="691"/>
      <c r="AB25" s="691"/>
      <c r="AC25" s="691"/>
      <c r="AD25" s="692" t="s">
        <v>226</v>
      </c>
      <c r="AE25" s="692"/>
      <c r="AF25" s="692"/>
      <c r="AG25" s="692"/>
      <c r="AH25" s="692"/>
      <c r="AI25" s="692"/>
      <c r="AJ25" s="692"/>
      <c r="AK25" s="692"/>
      <c r="AL25" s="667" t="s">
        <v>129</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226</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1210753</v>
      </c>
      <c r="CS25" s="675"/>
      <c r="CT25" s="675"/>
      <c r="CU25" s="675"/>
      <c r="CV25" s="675"/>
      <c r="CW25" s="675"/>
      <c r="CX25" s="675"/>
      <c r="CY25" s="676"/>
      <c r="CZ25" s="667">
        <v>18.3</v>
      </c>
      <c r="DA25" s="677"/>
      <c r="DB25" s="677"/>
      <c r="DC25" s="678"/>
      <c r="DD25" s="670">
        <v>1165467</v>
      </c>
      <c r="DE25" s="675"/>
      <c r="DF25" s="675"/>
      <c r="DG25" s="675"/>
      <c r="DH25" s="675"/>
      <c r="DI25" s="675"/>
      <c r="DJ25" s="675"/>
      <c r="DK25" s="676"/>
      <c r="DL25" s="670">
        <v>1152557</v>
      </c>
      <c r="DM25" s="675"/>
      <c r="DN25" s="675"/>
      <c r="DO25" s="675"/>
      <c r="DP25" s="675"/>
      <c r="DQ25" s="675"/>
      <c r="DR25" s="675"/>
      <c r="DS25" s="675"/>
      <c r="DT25" s="675"/>
      <c r="DU25" s="675"/>
      <c r="DV25" s="676"/>
      <c r="DW25" s="667">
        <v>28.3</v>
      </c>
      <c r="DX25" s="677"/>
      <c r="DY25" s="677"/>
      <c r="DZ25" s="677"/>
      <c r="EA25" s="677"/>
      <c r="EB25" s="677"/>
      <c r="EC25" s="698"/>
    </row>
    <row r="26" spans="2:133" ht="11.25" customHeight="1">
      <c r="B26" s="661" t="s">
        <v>293</v>
      </c>
      <c r="C26" s="662"/>
      <c r="D26" s="662"/>
      <c r="E26" s="662"/>
      <c r="F26" s="662"/>
      <c r="G26" s="662"/>
      <c r="H26" s="662"/>
      <c r="I26" s="662"/>
      <c r="J26" s="662"/>
      <c r="K26" s="662"/>
      <c r="L26" s="662"/>
      <c r="M26" s="662"/>
      <c r="N26" s="662"/>
      <c r="O26" s="662"/>
      <c r="P26" s="662"/>
      <c r="Q26" s="663"/>
      <c r="R26" s="664" t="s">
        <v>226</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226</v>
      </c>
      <c r="BH26" s="665"/>
      <c r="BI26" s="665"/>
      <c r="BJ26" s="665"/>
      <c r="BK26" s="665"/>
      <c r="BL26" s="665"/>
      <c r="BM26" s="665"/>
      <c r="BN26" s="666"/>
      <c r="BO26" s="691" t="s">
        <v>226</v>
      </c>
      <c r="BP26" s="691"/>
      <c r="BQ26" s="691"/>
      <c r="BR26" s="691"/>
      <c r="BS26" s="692" t="s">
        <v>226</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669899</v>
      </c>
      <c r="CS26" s="665"/>
      <c r="CT26" s="665"/>
      <c r="CU26" s="665"/>
      <c r="CV26" s="665"/>
      <c r="CW26" s="665"/>
      <c r="CX26" s="665"/>
      <c r="CY26" s="666"/>
      <c r="CZ26" s="667">
        <v>10.1</v>
      </c>
      <c r="DA26" s="677"/>
      <c r="DB26" s="677"/>
      <c r="DC26" s="678"/>
      <c r="DD26" s="670">
        <v>654786</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c r="B27" s="661" t="s">
        <v>296</v>
      </c>
      <c r="C27" s="662"/>
      <c r="D27" s="662"/>
      <c r="E27" s="662"/>
      <c r="F27" s="662"/>
      <c r="G27" s="662"/>
      <c r="H27" s="662"/>
      <c r="I27" s="662"/>
      <c r="J27" s="662"/>
      <c r="K27" s="662"/>
      <c r="L27" s="662"/>
      <c r="M27" s="662"/>
      <c r="N27" s="662"/>
      <c r="O27" s="662"/>
      <c r="P27" s="662"/>
      <c r="Q27" s="663"/>
      <c r="R27" s="664">
        <v>4147818</v>
      </c>
      <c r="S27" s="665"/>
      <c r="T27" s="665"/>
      <c r="U27" s="665"/>
      <c r="V27" s="665"/>
      <c r="W27" s="665"/>
      <c r="X27" s="665"/>
      <c r="Y27" s="666"/>
      <c r="Z27" s="691">
        <v>60.3</v>
      </c>
      <c r="AA27" s="691"/>
      <c r="AB27" s="691"/>
      <c r="AC27" s="691"/>
      <c r="AD27" s="692">
        <v>3957290</v>
      </c>
      <c r="AE27" s="692"/>
      <c r="AF27" s="692"/>
      <c r="AG27" s="692"/>
      <c r="AH27" s="692"/>
      <c r="AI27" s="692"/>
      <c r="AJ27" s="692"/>
      <c r="AK27" s="692"/>
      <c r="AL27" s="667">
        <v>99.4</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512466</v>
      </c>
      <c r="BH27" s="665"/>
      <c r="BI27" s="665"/>
      <c r="BJ27" s="665"/>
      <c r="BK27" s="665"/>
      <c r="BL27" s="665"/>
      <c r="BM27" s="665"/>
      <c r="BN27" s="666"/>
      <c r="BO27" s="691">
        <v>100</v>
      </c>
      <c r="BP27" s="691"/>
      <c r="BQ27" s="691"/>
      <c r="BR27" s="691"/>
      <c r="BS27" s="692" t="s">
        <v>226</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802597</v>
      </c>
      <c r="CS27" s="675"/>
      <c r="CT27" s="675"/>
      <c r="CU27" s="675"/>
      <c r="CV27" s="675"/>
      <c r="CW27" s="675"/>
      <c r="CX27" s="675"/>
      <c r="CY27" s="676"/>
      <c r="CZ27" s="667">
        <v>12.1</v>
      </c>
      <c r="DA27" s="677"/>
      <c r="DB27" s="677"/>
      <c r="DC27" s="678"/>
      <c r="DD27" s="670">
        <v>217719</v>
      </c>
      <c r="DE27" s="675"/>
      <c r="DF27" s="675"/>
      <c r="DG27" s="675"/>
      <c r="DH27" s="675"/>
      <c r="DI27" s="675"/>
      <c r="DJ27" s="675"/>
      <c r="DK27" s="676"/>
      <c r="DL27" s="670">
        <v>206698</v>
      </c>
      <c r="DM27" s="675"/>
      <c r="DN27" s="675"/>
      <c r="DO27" s="675"/>
      <c r="DP27" s="675"/>
      <c r="DQ27" s="675"/>
      <c r="DR27" s="675"/>
      <c r="DS27" s="675"/>
      <c r="DT27" s="675"/>
      <c r="DU27" s="675"/>
      <c r="DV27" s="676"/>
      <c r="DW27" s="667">
        <v>5.0999999999999996</v>
      </c>
      <c r="DX27" s="677"/>
      <c r="DY27" s="677"/>
      <c r="DZ27" s="677"/>
      <c r="EA27" s="677"/>
      <c r="EB27" s="677"/>
      <c r="EC27" s="698"/>
    </row>
    <row r="28" spans="2:133" ht="11.25" customHeight="1">
      <c r="B28" s="661" t="s">
        <v>299</v>
      </c>
      <c r="C28" s="662"/>
      <c r="D28" s="662"/>
      <c r="E28" s="662"/>
      <c r="F28" s="662"/>
      <c r="G28" s="662"/>
      <c r="H28" s="662"/>
      <c r="I28" s="662"/>
      <c r="J28" s="662"/>
      <c r="K28" s="662"/>
      <c r="L28" s="662"/>
      <c r="M28" s="662"/>
      <c r="N28" s="662"/>
      <c r="O28" s="662"/>
      <c r="P28" s="662"/>
      <c r="Q28" s="663"/>
      <c r="R28" s="664">
        <v>672</v>
      </c>
      <c r="S28" s="665"/>
      <c r="T28" s="665"/>
      <c r="U28" s="665"/>
      <c r="V28" s="665"/>
      <c r="W28" s="665"/>
      <c r="X28" s="665"/>
      <c r="Y28" s="666"/>
      <c r="Z28" s="691">
        <v>0</v>
      </c>
      <c r="AA28" s="691"/>
      <c r="AB28" s="691"/>
      <c r="AC28" s="691"/>
      <c r="AD28" s="692">
        <v>672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944440</v>
      </c>
      <c r="CS28" s="665"/>
      <c r="CT28" s="665"/>
      <c r="CU28" s="665"/>
      <c r="CV28" s="665"/>
      <c r="CW28" s="665"/>
      <c r="CX28" s="665"/>
      <c r="CY28" s="666"/>
      <c r="CZ28" s="667">
        <v>14.3</v>
      </c>
      <c r="DA28" s="677"/>
      <c r="DB28" s="677"/>
      <c r="DC28" s="678"/>
      <c r="DD28" s="670">
        <v>917184</v>
      </c>
      <c r="DE28" s="665"/>
      <c r="DF28" s="665"/>
      <c r="DG28" s="665"/>
      <c r="DH28" s="665"/>
      <c r="DI28" s="665"/>
      <c r="DJ28" s="665"/>
      <c r="DK28" s="666"/>
      <c r="DL28" s="670">
        <v>917184</v>
      </c>
      <c r="DM28" s="665"/>
      <c r="DN28" s="665"/>
      <c r="DO28" s="665"/>
      <c r="DP28" s="665"/>
      <c r="DQ28" s="665"/>
      <c r="DR28" s="665"/>
      <c r="DS28" s="665"/>
      <c r="DT28" s="665"/>
      <c r="DU28" s="665"/>
      <c r="DV28" s="666"/>
      <c r="DW28" s="667">
        <v>22.5</v>
      </c>
      <c r="DX28" s="677"/>
      <c r="DY28" s="677"/>
      <c r="DZ28" s="677"/>
      <c r="EA28" s="677"/>
      <c r="EB28" s="677"/>
      <c r="EC28" s="698"/>
    </row>
    <row r="29" spans="2:133" ht="11.25" customHeight="1">
      <c r="B29" s="661" t="s">
        <v>301</v>
      </c>
      <c r="C29" s="662"/>
      <c r="D29" s="662"/>
      <c r="E29" s="662"/>
      <c r="F29" s="662"/>
      <c r="G29" s="662"/>
      <c r="H29" s="662"/>
      <c r="I29" s="662"/>
      <c r="J29" s="662"/>
      <c r="K29" s="662"/>
      <c r="L29" s="662"/>
      <c r="M29" s="662"/>
      <c r="N29" s="662"/>
      <c r="O29" s="662"/>
      <c r="P29" s="662"/>
      <c r="Q29" s="663"/>
      <c r="R29" s="664">
        <v>40416</v>
      </c>
      <c r="S29" s="665"/>
      <c r="T29" s="665"/>
      <c r="U29" s="665"/>
      <c r="V29" s="665"/>
      <c r="W29" s="665"/>
      <c r="X29" s="665"/>
      <c r="Y29" s="666"/>
      <c r="Z29" s="691">
        <v>0.6</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944216</v>
      </c>
      <c r="CS29" s="675"/>
      <c r="CT29" s="675"/>
      <c r="CU29" s="675"/>
      <c r="CV29" s="675"/>
      <c r="CW29" s="675"/>
      <c r="CX29" s="675"/>
      <c r="CY29" s="676"/>
      <c r="CZ29" s="667">
        <v>14.3</v>
      </c>
      <c r="DA29" s="677"/>
      <c r="DB29" s="677"/>
      <c r="DC29" s="678"/>
      <c r="DD29" s="670">
        <v>916960</v>
      </c>
      <c r="DE29" s="675"/>
      <c r="DF29" s="675"/>
      <c r="DG29" s="675"/>
      <c r="DH29" s="675"/>
      <c r="DI29" s="675"/>
      <c r="DJ29" s="675"/>
      <c r="DK29" s="676"/>
      <c r="DL29" s="670">
        <v>916960</v>
      </c>
      <c r="DM29" s="675"/>
      <c r="DN29" s="675"/>
      <c r="DO29" s="675"/>
      <c r="DP29" s="675"/>
      <c r="DQ29" s="675"/>
      <c r="DR29" s="675"/>
      <c r="DS29" s="675"/>
      <c r="DT29" s="675"/>
      <c r="DU29" s="675"/>
      <c r="DV29" s="676"/>
      <c r="DW29" s="667">
        <v>22.5</v>
      </c>
      <c r="DX29" s="677"/>
      <c r="DY29" s="677"/>
      <c r="DZ29" s="677"/>
      <c r="EA29" s="677"/>
      <c r="EB29" s="677"/>
      <c r="EC29" s="698"/>
    </row>
    <row r="30" spans="2:133" ht="11.25" customHeight="1">
      <c r="B30" s="661" t="s">
        <v>303</v>
      </c>
      <c r="C30" s="662"/>
      <c r="D30" s="662"/>
      <c r="E30" s="662"/>
      <c r="F30" s="662"/>
      <c r="G30" s="662"/>
      <c r="H30" s="662"/>
      <c r="I30" s="662"/>
      <c r="J30" s="662"/>
      <c r="K30" s="662"/>
      <c r="L30" s="662"/>
      <c r="M30" s="662"/>
      <c r="N30" s="662"/>
      <c r="O30" s="662"/>
      <c r="P30" s="662"/>
      <c r="Q30" s="663"/>
      <c r="R30" s="664">
        <v>67702</v>
      </c>
      <c r="S30" s="665"/>
      <c r="T30" s="665"/>
      <c r="U30" s="665"/>
      <c r="V30" s="665"/>
      <c r="W30" s="665"/>
      <c r="X30" s="665"/>
      <c r="Y30" s="666"/>
      <c r="Z30" s="691">
        <v>1</v>
      </c>
      <c r="AA30" s="691"/>
      <c r="AB30" s="691"/>
      <c r="AC30" s="691"/>
      <c r="AD30" s="692" t="s">
        <v>226</v>
      </c>
      <c r="AE30" s="692"/>
      <c r="AF30" s="692"/>
      <c r="AG30" s="692"/>
      <c r="AH30" s="692"/>
      <c r="AI30" s="692"/>
      <c r="AJ30" s="692"/>
      <c r="AK30" s="692"/>
      <c r="AL30" s="667" t="s">
        <v>129</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919905</v>
      </c>
      <c r="CS30" s="665"/>
      <c r="CT30" s="665"/>
      <c r="CU30" s="665"/>
      <c r="CV30" s="665"/>
      <c r="CW30" s="665"/>
      <c r="CX30" s="665"/>
      <c r="CY30" s="666"/>
      <c r="CZ30" s="667">
        <v>13.9</v>
      </c>
      <c r="DA30" s="677"/>
      <c r="DB30" s="677"/>
      <c r="DC30" s="678"/>
      <c r="DD30" s="670">
        <v>893965</v>
      </c>
      <c r="DE30" s="665"/>
      <c r="DF30" s="665"/>
      <c r="DG30" s="665"/>
      <c r="DH30" s="665"/>
      <c r="DI30" s="665"/>
      <c r="DJ30" s="665"/>
      <c r="DK30" s="666"/>
      <c r="DL30" s="670">
        <v>893965</v>
      </c>
      <c r="DM30" s="665"/>
      <c r="DN30" s="665"/>
      <c r="DO30" s="665"/>
      <c r="DP30" s="665"/>
      <c r="DQ30" s="665"/>
      <c r="DR30" s="665"/>
      <c r="DS30" s="665"/>
      <c r="DT30" s="665"/>
      <c r="DU30" s="665"/>
      <c r="DV30" s="666"/>
      <c r="DW30" s="667">
        <v>21.9</v>
      </c>
      <c r="DX30" s="677"/>
      <c r="DY30" s="677"/>
      <c r="DZ30" s="677"/>
      <c r="EA30" s="677"/>
      <c r="EB30" s="677"/>
      <c r="EC30" s="698"/>
    </row>
    <row r="31" spans="2:133" ht="11.25" customHeight="1">
      <c r="B31" s="661" t="s">
        <v>307</v>
      </c>
      <c r="C31" s="662"/>
      <c r="D31" s="662"/>
      <c r="E31" s="662"/>
      <c r="F31" s="662"/>
      <c r="G31" s="662"/>
      <c r="H31" s="662"/>
      <c r="I31" s="662"/>
      <c r="J31" s="662"/>
      <c r="K31" s="662"/>
      <c r="L31" s="662"/>
      <c r="M31" s="662"/>
      <c r="N31" s="662"/>
      <c r="O31" s="662"/>
      <c r="P31" s="662"/>
      <c r="Q31" s="663"/>
      <c r="R31" s="664">
        <v>5215</v>
      </c>
      <c r="S31" s="665"/>
      <c r="T31" s="665"/>
      <c r="U31" s="665"/>
      <c r="V31" s="665"/>
      <c r="W31" s="665"/>
      <c r="X31" s="665"/>
      <c r="Y31" s="666"/>
      <c r="Z31" s="691">
        <v>0.1</v>
      </c>
      <c r="AA31" s="691"/>
      <c r="AB31" s="691"/>
      <c r="AC31" s="691"/>
      <c r="AD31" s="692" t="s">
        <v>226</v>
      </c>
      <c r="AE31" s="692"/>
      <c r="AF31" s="692"/>
      <c r="AG31" s="692"/>
      <c r="AH31" s="692"/>
      <c r="AI31" s="692"/>
      <c r="AJ31" s="692"/>
      <c r="AK31" s="692"/>
      <c r="AL31" s="667" t="s">
        <v>129</v>
      </c>
      <c r="AM31" s="668"/>
      <c r="AN31" s="668"/>
      <c r="AO31" s="693"/>
      <c r="AP31" s="739" t="s">
        <v>308</v>
      </c>
      <c r="AQ31" s="740"/>
      <c r="AR31" s="740"/>
      <c r="AS31" s="740"/>
      <c r="AT31" s="745" t="s">
        <v>309</v>
      </c>
      <c r="AU31" s="217"/>
      <c r="AV31" s="217"/>
      <c r="AW31" s="217"/>
      <c r="AX31" s="731" t="s">
        <v>187</v>
      </c>
      <c r="AY31" s="732"/>
      <c r="AZ31" s="732"/>
      <c r="BA31" s="732"/>
      <c r="BB31" s="732"/>
      <c r="BC31" s="732"/>
      <c r="BD31" s="732"/>
      <c r="BE31" s="732"/>
      <c r="BF31" s="733"/>
      <c r="BG31" s="734">
        <v>99.3</v>
      </c>
      <c r="BH31" s="735"/>
      <c r="BI31" s="735"/>
      <c r="BJ31" s="735"/>
      <c r="BK31" s="735"/>
      <c r="BL31" s="735"/>
      <c r="BM31" s="736">
        <v>95.3</v>
      </c>
      <c r="BN31" s="735"/>
      <c r="BO31" s="735"/>
      <c r="BP31" s="735"/>
      <c r="BQ31" s="737"/>
      <c r="BR31" s="734">
        <v>98.9</v>
      </c>
      <c r="BS31" s="735"/>
      <c r="BT31" s="735"/>
      <c r="BU31" s="735"/>
      <c r="BV31" s="735"/>
      <c r="BW31" s="735"/>
      <c r="BX31" s="736">
        <v>94.2</v>
      </c>
      <c r="BY31" s="735"/>
      <c r="BZ31" s="735"/>
      <c r="CA31" s="735"/>
      <c r="CB31" s="737"/>
      <c r="CD31" s="753"/>
      <c r="CE31" s="754"/>
      <c r="CF31" s="706" t="s">
        <v>310</v>
      </c>
      <c r="CG31" s="703"/>
      <c r="CH31" s="703"/>
      <c r="CI31" s="703"/>
      <c r="CJ31" s="703"/>
      <c r="CK31" s="703"/>
      <c r="CL31" s="703"/>
      <c r="CM31" s="703"/>
      <c r="CN31" s="703"/>
      <c r="CO31" s="703"/>
      <c r="CP31" s="703"/>
      <c r="CQ31" s="704"/>
      <c r="CR31" s="664">
        <v>24311</v>
      </c>
      <c r="CS31" s="675"/>
      <c r="CT31" s="675"/>
      <c r="CU31" s="675"/>
      <c r="CV31" s="675"/>
      <c r="CW31" s="675"/>
      <c r="CX31" s="675"/>
      <c r="CY31" s="676"/>
      <c r="CZ31" s="667">
        <v>0.4</v>
      </c>
      <c r="DA31" s="677"/>
      <c r="DB31" s="677"/>
      <c r="DC31" s="678"/>
      <c r="DD31" s="670">
        <v>22995</v>
      </c>
      <c r="DE31" s="675"/>
      <c r="DF31" s="675"/>
      <c r="DG31" s="675"/>
      <c r="DH31" s="675"/>
      <c r="DI31" s="675"/>
      <c r="DJ31" s="675"/>
      <c r="DK31" s="676"/>
      <c r="DL31" s="670">
        <v>22995</v>
      </c>
      <c r="DM31" s="675"/>
      <c r="DN31" s="675"/>
      <c r="DO31" s="675"/>
      <c r="DP31" s="675"/>
      <c r="DQ31" s="675"/>
      <c r="DR31" s="675"/>
      <c r="DS31" s="675"/>
      <c r="DT31" s="675"/>
      <c r="DU31" s="675"/>
      <c r="DV31" s="676"/>
      <c r="DW31" s="667">
        <v>0.6</v>
      </c>
      <c r="DX31" s="677"/>
      <c r="DY31" s="677"/>
      <c r="DZ31" s="677"/>
      <c r="EA31" s="677"/>
      <c r="EB31" s="677"/>
      <c r="EC31" s="698"/>
    </row>
    <row r="32" spans="2:133" ht="11.25" customHeight="1">
      <c r="B32" s="661" t="s">
        <v>311</v>
      </c>
      <c r="C32" s="662"/>
      <c r="D32" s="662"/>
      <c r="E32" s="662"/>
      <c r="F32" s="662"/>
      <c r="G32" s="662"/>
      <c r="H32" s="662"/>
      <c r="I32" s="662"/>
      <c r="J32" s="662"/>
      <c r="K32" s="662"/>
      <c r="L32" s="662"/>
      <c r="M32" s="662"/>
      <c r="N32" s="662"/>
      <c r="O32" s="662"/>
      <c r="P32" s="662"/>
      <c r="Q32" s="663"/>
      <c r="R32" s="664">
        <v>967567</v>
      </c>
      <c r="S32" s="665"/>
      <c r="T32" s="665"/>
      <c r="U32" s="665"/>
      <c r="V32" s="665"/>
      <c r="W32" s="665"/>
      <c r="X32" s="665"/>
      <c r="Y32" s="666"/>
      <c r="Z32" s="691">
        <v>14.1</v>
      </c>
      <c r="AA32" s="691"/>
      <c r="AB32" s="691"/>
      <c r="AC32" s="691"/>
      <c r="AD32" s="692" t="s">
        <v>129</v>
      </c>
      <c r="AE32" s="692"/>
      <c r="AF32" s="692"/>
      <c r="AG32" s="692"/>
      <c r="AH32" s="692"/>
      <c r="AI32" s="692"/>
      <c r="AJ32" s="692"/>
      <c r="AK32" s="692"/>
      <c r="AL32" s="667" t="s">
        <v>226</v>
      </c>
      <c r="AM32" s="668"/>
      <c r="AN32" s="668"/>
      <c r="AO32" s="693"/>
      <c r="AP32" s="741"/>
      <c r="AQ32" s="742"/>
      <c r="AR32" s="742"/>
      <c r="AS32" s="742"/>
      <c r="AT32" s="746"/>
      <c r="AU32" s="216" t="s">
        <v>312</v>
      </c>
      <c r="AV32" s="216"/>
      <c r="AW32" s="216"/>
      <c r="AX32" s="661" t="s">
        <v>313</v>
      </c>
      <c r="AY32" s="662"/>
      <c r="AZ32" s="662"/>
      <c r="BA32" s="662"/>
      <c r="BB32" s="662"/>
      <c r="BC32" s="662"/>
      <c r="BD32" s="662"/>
      <c r="BE32" s="662"/>
      <c r="BF32" s="663"/>
      <c r="BG32" s="738">
        <v>99.5</v>
      </c>
      <c r="BH32" s="675"/>
      <c r="BI32" s="675"/>
      <c r="BJ32" s="675"/>
      <c r="BK32" s="675"/>
      <c r="BL32" s="675"/>
      <c r="BM32" s="668">
        <v>96.7</v>
      </c>
      <c r="BN32" s="730"/>
      <c r="BO32" s="730"/>
      <c r="BP32" s="730"/>
      <c r="BQ32" s="702"/>
      <c r="BR32" s="738">
        <v>99.1</v>
      </c>
      <c r="BS32" s="675"/>
      <c r="BT32" s="675"/>
      <c r="BU32" s="675"/>
      <c r="BV32" s="675"/>
      <c r="BW32" s="675"/>
      <c r="BX32" s="668">
        <v>95.9</v>
      </c>
      <c r="BY32" s="730"/>
      <c r="BZ32" s="730"/>
      <c r="CA32" s="730"/>
      <c r="CB32" s="702"/>
      <c r="CD32" s="755"/>
      <c r="CE32" s="756"/>
      <c r="CF32" s="706" t="s">
        <v>314</v>
      </c>
      <c r="CG32" s="703"/>
      <c r="CH32" s="703"/>
      <c r="CI32" s="703"/>
      <c r="CJ32" s="703"/>
      <c r="CK32" s="703"/>
      <c r="CL32" s="703"/>
      <c r="CM32" s="703"/>
      <c r="CN32" s="703"/>
      <c r="CO32" s="703"/>
      <c r="CP32" s="703"/>
      <c r="CQ32" s="704"/>
      <c r="CR32" s="664">
        <v>224</v>
      </c>
      <c r="CS32" s="665"/>
      <c r="CT32" s="665"/>
      <c r="CU32" s="665"/>
      <c r="CV32" s="665"/>
      <c r="CW32" s="665"/>
      <c r="CX32" s="665"/>
      <c r="CY32" s="666"/>
      <c r="CZ32" s="667">
        <v>0</v>
      </c>
      <c r="DA32" s="677"/>
      <c r="DB32" s="677"/>
      <c r="DC32" s="678"/>
      <c r="DD32" s="670">
        <v>224</v>
      </c>
      <c r="DE32" s="665"/>
      <c r="DF32" s="665"/>
      <c r="DG32" s="665"/>
      <c r="DH32" s="665"/>
      <c r="DI32" s="665"/>
      <c r="DJ32" s="665"/>
      <c r="DK32" s="666"/>
      <c r="DL32" s="670">
        <v>224</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315</v>
      </c>
      <c r="C33" s="728"/>
      <c r="D33" s="728"/>
      <c r="E33" s="728"/>
      <c r="F33" s="728"/>
      <c r="G33" s="728"/>
      <c r="H33" s="728"/>
      <c r="I33" s="728"/>
      <c r="J33" s="728"/>
      <c r="K33" s="728"/>
      <c r="L33" s="728"/>
      <c r="M33" s="728"/>
      <c r="N33" s="728"/>
      <c r="O33" s="728"/>
      <c r="P33" s="728"/>
      <c r="Q33" s="729"/>
      <c r="R33" s="664">
        <v>23422</v>
      </c>
      <c r="S33" s="665"/>
      <c r="T33" s="665"/>
      <c r="U33" s="665"/>
      <c r="V33" s="665"/>
      <c r="W33" s="665"/>
      <c r="X33" s="665"/>
      <c r="Y33" s="666"/>
      <c r="Z33" s="691">
        <v>0.3</v>
      </c>
      <c r="AA33" s="691"/>
      <c r="AB33" s="691"/>
      <c r="AC33" s="691"/>
      <c r="AD33" s="692">
        <v>23422</v>
      </c>
      <c r="AE33" s="692"/>
      <c r="AF33" s="692"/>
      <c r="AG33" s="692"/>
      <c r="AH33" s="692"/>
      <c r="AI33" s="692"/>
      <c r="AJ33" s="692"/>
      <c r="AK33" s="692"/>
      <c r="AL33" s="667">
        <v>0.6</v>
      </c>
      <c r="AM33" s="668"/>
      <c r="AN33" s="668"/>
      <c r="AO33" s="693"/>
      <c r="AP33" s="743"/>
      <c r="AQ33" s="744"/>
      <c r="AR33" s="744"/>
      <c r="AS33" s="744"/>
      <c r="AT33" s="747"/>
      <c r="AU33" s="218"/>
      <c r="AV33" s="218"/>
      <c r="AW33" s="218"/>
      <c r="AX33" s="641" t="s">
        <v>316</v>
      </c>
      <c r="AY33" s="642"/>
      <c r="AZ33" s="642"/>
      <c r="BA33" s="642"/>
      <c r="BB33" s="642"/>
      <c r="BC33" s="642"/>
      <c r="BD33" s="642"/>
      <c r="BE33" s="642"/>
      <c r="BF33" s="643"/>
      <c r="BG33" s="726">
        <v>99</v>
      </c>
      <c r="BH33" s="645"/>
      <c r="BI33" s="645"/>
      <c r="BJ33" s="645"/>
      <c r="BK33" s="645"/>
      <c r="BL33" s="645"/>
      <c r="BM33" s="683">
        <v>93.1</v>
      </c>
      <c r="BN33" s="645"/>
      <c r="BO33" s="645"/>
      <c r="BP33" s="645"/>
      <c r="BQ33" s="694"/>
      <c r="BR33" s="726">
        <v>98.5</v>
      </c>
      <c r="BS33" s="645"/>
      <c r="BT33" s="645"/>
      <c r="BU33" s="645"/>
      <c r="BV33" s="645"/>
      <c r="BW33" s="645"/>
      <c r="BX33" s="683">
        <v>91.8</v>
      </c>
      <c r="BY33" s="645"/>
      <c r="BZ33" s="645"/>
      <c r="CA33" s="645"/>
      <c r="CB33" s="694"/>
      <c r="CD33" s="706" t="s">
        <v>317</v>
      </c>
      <c r="CE33" s="703"/>
      <c r="CF33" s="703"/>
      <c r="CG33" s="703"/>
      <c r="CH33" s="703"/>
      <c r="CI33" s="703"/>
      <c r="CJ33" s="703"/>
      <c r="CK33" s="703"/>
      <c r="CL33" s="703"/>
      <c r="CM33" s="703"/>
      <c r="CN33" s="703"/>
      <c r="CO33" s="703"/>
      <c r="CP33" s="703"/>
      <c r="CQ33" s="704"/>
      <c r="CR33" s="664">
        <v>2550396</v>
      </c>
      <c r="CS33" s="675"/>
      <c r="CT33" s="675"/>
      <c r="CU33" s="675"/>
      <c r="CV33" s="675"/>
      <c r="CW33" s="675"/>
      <c r="CX33" s="675"/>
      <c r="CY33" s="676"/>
      <c r="CZ33" s="667">
        <v>38.6</v>
      </c>
      <c r="DA33" s="677"/>
      <c r="DB33" s="677"/>
      <c r="DC33" s="678"/>
      <c r="DD33" s="670">
        <v>1818469</v>
      </c>
      <c r="DE33" s="675"/>
      <c r="DF33" s="675"/>
      <c r="DG33" s="675"/>
      <c r="DH33" s="675"/>
      <c r="DI33" s="675"/>
      <c r="DJ33" s="675"/>
      <c r="DK33" s="676"/>
      <c r="DL33" s="670">
        <v>1175691</v>
      </c>
      <c r="DM33" s="675"/>
      <c r="DN33" s="675"/>
      <c r="DO33" s="675"/>
      <c r="DP33" s="675"/>
      <c r="DQ33" s="675"/>
      <c r="DR33" s="675"/>
      <c r="DS33" s="675"/>
      <c r="DT33" s="675"/>
      <c r="DU33" s="675"/>
      <c r="DV33" s="676"/>
      <c r="DW33" s="667">
        <v>28.9</v>
      </c>
      <c r="DX33" s="677"/>
      <c r="DY33" s="677"/>
      <c r="DZ33" s="677"/>
      <c r="EA33" s="677"/>
      <c r="EB33" s="677"/>
      <c r="EC33" s="698"/>
    </row>
    <row r="34" spans="2:133" ht="11.25" customHeight="1">
      <c r="B34" s="661" t="s">
        <v>318</v>
      </c>
      <c r="C34" s="662"/>
      <c r="D34" s="662"/>
      <c r="E34" s="662"/>
      <c r="F34" s="662"/>
      <c r="G34" s="662"/>
      <c r="H34" s="662"/>
      <c r="I34" s="662"/>
      <c r="J34" s="662"/>
      <c r="K34" s="662"/>
      <c r="L34" s="662"/>
      <c r="M34" s="662"/>
      <c r="N34" s="662"/>
      <c r="O34" s="662"/>
      <c r="P34" s="662"/>
      <c r="Q34" s="663"/>
      <c r="R34" s="664">
        <v>488467</v>
      </c>
      <c r="S34" s="665"/>
      <c r="T34" s="665"/>
      <c r="U34" s="665"/>
      <c r="V34" s="665"/>
      <c r="W34" s="665"/>
      <c r="X34" s="665"/>
      <c r="Y34" s="666"/>
      <c r="Z34" s="691">
        <v>7.1</v>
      </c>
      <c r="AA34" s="691"/>
      <c r="AB34" s="691"/>
      <c r="AC34" s="691"/>
      <c r="AD34" s="692" t="s">
        <v>129</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695712</v>
      </c>
      <c r="CS34" s="665"/>
      <c r="CT34" s="665"/>
      <c r="CU34" s="665"/>
      <c r="CV34" s="665"/>
      <c r="CW34" s="665"/>
      <c r="CX34" s="665"/>
      <c r="CY34" s="666"/>
      <c r="CZ34" s="667">
        <v>10.5</v>
      </c>
      <c r="DA34" s="677"/>
      <c r="DB34" s="677"/>
      <c r="DC34" s="678"/>
      <c r="DD34" s="670">
        <v>489175</v>
      </c>
      <c r="DE34" s="665"/>
      <c r="DF34" s="665"/>
      <c r="DG34" s="665"/>
      <c r="DH34" s="665"/>
      <c r="DI34" s="665"/>
      <c r="DJ34" s="665"/>
      <c r="DK34" s="666"/>
      <c r="DL34" s="670">
        <v>355149</v>
      </c>
      <c r="DM34" s="665"/>
      <c r="DN34" s="665"/>
      <c r="DO34" s="665"/>
      <c r="DP34" s="665"/>
      <c r="DQ34" s="665"/>
      <c r="DR34" s="665"/>
      <c r="DS34" s="665"/>
      <c r="DT34" s="665"/>
      <c r="DU34" s="665"/>
      <c r="DV34" s="666"/>
      <c r="DW34" s="667">
        <v>8.6999999999999993</v>
      </c>
      <c r="DX34" s="677"/>
      <c r="DY34" s="677"/>
      <c r="DZ34" s="677"/>
      <c r="EA34" s="677"/>
      <c r="EB34" s="677"/>
      <c r="EC34" s="698"/>
    </row>
    <row r="35" spans="2:133" ht="11.25" customHeight="1">
      <c r="B35" s="661" t="s">
        <v>320</v>
      </c>
      <c r="C35" s="662"/>
      <c r="D35" s="662"/>
      <c r="E35" s="662"/>
      <c r="F35" s="662"/>
      <c r="G35" s="662"/>
      <c r="H35" s="662"/>
      <c r="I35" s="662"/>
      <c r="J35" s="662"/>
      <c r="K35" s="662"/>
      <c r="L35" s="662"/>
      <c r="M35" s="662"/>
      <c r="N35" s="662"/>
      <c r="O35" s="662"/>
      <c r="P35" s="662"/>
      <c r="Q35" s="663"/>
      <c r="R35" s="664">
        <v>47599</v>
      </c>
      <c r="S35" s="665"/>
      <c r="T35" s="665"/>
      <c r="U35" s="665"/>
      <c r="V35" s="665"/>
      <c r="W35" s="665"/>
      <c r="X35" s="665"/>
      <c r="Y35" s="666"/>
      <c r="Z35" s="691">
        <v>0.7</v>
      </c>
      <c r="AA35" s="691"/>
      <c r="AB35" s="691"/>
      <c r="AC35" s="691"/>
      <c r="AD35" s="692" t="s">
        <v>129</v>
      </c>
      <c r="AE35" s="692"/>
      <c r="AF35" s="692"/>
      <c r="AG35" s="692"/>
      <c r="AH35" s="692"/>
      <c r="AI35" s="692"/>
      <c r="AJ35" s="692"/>
      <c r="AK35" s="692"/>
      <c r="AL35" s="667" t="s">
        <v>226</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50546</v>
      </c>
      <c r="CS35" s="675"/>
      <c r="CT35" s="675"/>
      <c r="CU35" s="675"/>
      <c r="CV35" s="675"/>
      <c r="CW35" s="675"/>
      <c r="CX35" s="675"/>
      <c r="CY35" s="676"/>
      <c r="CZ35" s="667">
        <v>0.8</v>
      </c>
      <c r="DA35" s="677"/>
      <c r="DB35" s="677"/>
      <c r="DC35" s="678"/>
      <c r="DD35" s="670">
        <v>30709</v>
      </c>
      <c r="DE35" s="675"/>
      <c r="DF35" s="675"/>
      <c r="DG35" s="675"/>
      <c r="DH35" s="675"/>
      <c r="DI35" s="675"/>
      <c r="DJ35" s="675"/>
      <c r="DK35" s="676"/>
      <c r="DL35" s="670">
        <v>29874</v>
      </c>
      <c r="DM35" s="675"/>
      <c r="DN35" s="675"/>
      <c r="DO35" s="675"/>
      <c r="DP35" s="675"/>
      <c r="DQ35" s="675"/>
      <c r="DR35" s="675"/>
      <c r="DS35" s="675"/>
      <c r="DT35" s="675"/>
      <c r="DU35" s="675"/>
      <c r="DV35" s="676"/>
      <c r="DW35" s="667">
        <v>0.7</v>
      </c>
      <c r="DX35" s="677"/>
      <c r="DY35" s="677"/>
      <c r="DZ35" s="677"/>
      <c r="EA35" s="677"/>
      <c r="EB35" s="677"/>
      <c r="EC35" s="698"/>
    </row>
    <row r="36" spans="2:133" ht="11.25" customHeight="1">
      <c r="B36" s="661" t="s">
        <v>324</v>
      </c>
      <c r="C36" s="662"/>
      <c r="D36" s="662"/>
      <c r="E36" s="662"/>
      <c r="F36" s="662"/>
      <c r="G36" s="662"/>
      <c r="H36" s="662"/>
      <c r="I36" s="662"/>
      <c r="J36" s="662"/>
      <c r="K36" s="662"/>
      <c r="L36" s="662"/>
      <c r="M36" s="662"/>
      <c r="N36" s="662"/>
      <c r="O36" s="662"/>
      <c r="P36" s="662"/>
      <c r="Q36" s="663"/>
      <c r="R36" s="664">
        <v>78291</v>
      </c>
      <c r="S36" s="665"/>
      <c r="T36" s="665"/>
      <c r="U36" s="665"/>
      <c r="V36" s="665"/>
      <c r="W36" s="665"/>
      <c r="X36" s="665"/>
      <c r="Y36" s="666"/>
      <c r="Z36" s="691">
        <v>1.1000000000000001</v>
      </c>
      <c r="AA36" s="691"/>
      <c r="AB36" s="691"/>
      <c r="AC36" s="691"/>
      <c r="AD36" s="692" t="s">
        <v>226</v>
      </c>
      <c r="AE36" s="692"/>
      <c r="AF36" s="692"/>
      <c r="AG36" s="692"/>
      <c r="AH36" s="692"/>
      <c r="AI36" s="692"/>
      <c r="AJ36" s="692"/>
      <c r="AK36" s="692"/>
      <c r="AL36" s="667" t="s">
        <v>226</v>
      </c>
      <c r="AM36" s="668"/>
      <c r="AN36" s="668"/>
      <c r="AO36" s="693"/>
      <c r="AP36" s="221"/>
      <c r="AQ36" s="714" t="s">
        <v>325</v>
      </c>
      <c r="AR36" s="715"/>
      <c r="AS36" s="715"/>
      <c r="AT36" s="715"/>
      <c r="AU36" s="715"/>
      <c r="AV36" s="715"/>
      <c r="AW36" s="715"/>
      <c r="AX36" s="715"/>
      <c r="AY36" s="716"/>
      <c r="AZ36" s="717">
        <v>643137</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128739</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851804</v>
      </c>
      <c r="CS36" s="665"/>
      <c r="CT36" s="665"/>
      <c r="CU36" s="665"/>
      <c r="CV36" s="665"/>
      <c r="CW36" s="665"/>
      <c r="CX36" s="665"/>
      <c r="CY36" s="666"/>
      <c r="CZ36" s="667">
        <v>12.9</v>
      </c>
      <c r="DA36" s="677"/>
      <c r="DB36" s="677"/>
      <c r="DC36" s="678"/>
      <c r="DD36" s="670">
        <v>543241</v>
      </c>
      <c r="DE36" s="665"/>
      <c r="DF36" s="665"/>
      <c r="DG36" s="665"/>
      <c r="DH36" s="665"/>
      <c r="DI36" s="665"/>
      <c r="DJ36" s="665"/>
      <c r="DK36" s="666"/>
      <c r="DL36" s="670">
        <v>355500</v>
      </c>
      <c r="DM36" s="665"/>
      <c r="DN36" s="665"/>
      <c r="DO36" s="665"/>
      <c r="DP36" s="665"/>
      <c r="DQ36" s="665"/>
      <c r="DR36" s="665"/>
      <c r="DS36" s="665"/>
      <c r="DT36" s="665"/>
      <c r="DU36" s="665"/>
      <c r="DV36" s="666"/>
      <c r="DW36" s="667">
        <v>8.6999999999999993</v>
      </c>
      <c r="DX36" s="677"/>
      <c r="DY36" s="677"/>
      <c r="DZ36" s="677"/>
      <c r="EA36" s="677"/>
      <c r="EB36" s="677"/>
      <c r="EC36" s="698"/>
    </row>
    <row r="37" spans="2:133" ht="11.25" customHeight="1">
      <c r="B37" s="661" t="s">
        <v>328</v>
      </c>
      <c r="C37" s="662"/>
      <c r="D37" s="662"/>
      <c r="E37" s="662"/>
      <c r="F37" s="662"/>
      <c r="G37" s="662"/>
      <c r="H37" s="662"/>
      <c r="I37" s="662"/>
      <c r="J37" s="662"/>
      <c r="K37" s="662"/>
      <c r="L37" s="662"/>
      <c r="M37" s="662"/>
      <c r="N37" s="662"/>
      <c r="O37" s="662"/>
      <c r="P37" s="662"/>
      <c r="Q37" s="663"/>
      <c r="R37" s="664">
        <v>43908</v>
      </c>
      <c r="S37" s="665"/>
      <c r="T37" s="665"/>
      <c r="U37" s="665"/>
      <c r="V37" s="665"/>
      <c r="W37" s="665"/>
      <c r="X37" s="665"/>
      <c r="Y37" s="666"/>
      <c r="Z37" s="691">
        <v>0.6</v>
      </c>
      <c r="AA37" s="691"/>
      <c r="AB37" s="691"/>
      <c r="AC37" s="691"/>
      <c r="AD37" s="692" t="s">
        <v>129</v>
      </c>
      <c r="AE37" s="692"/>
      <c r="AF37" s="692"/>
      <c r="AG37" s="692"/>
      <c r="AH37" s="692"/>
      <c r="AI37" s="692"/>
      <c r="AJ37" s="692"/>
      <c r="AK37" s="692"/>
      <c r="AL37" s="667" t="s">
        <v>129</v>
      </c>
      <c r="AM37" s="668"/>
      <c r="AN37" s="668"/>
      <c r="AO37" s="693"/>
      <c r="AQ37" s="699" t="s">
        <v>329</v>
      </c>
      <c r="AR37" s="700"/>
      <c r="AS37" s="700"/>
      <c r="AT37" s="700"/>
      <c r="AU37" s="700"/>
      <c r="AV37" s="700"/>
      <c r="AW37" s="700"/>
      <c r="AX37" s="700"/>
      <c r="AY37" s="701"/>
      <c r="AZ37" s="664">
        <v>190395</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112391</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216745</v>
      </c>
      <c r="CS37" s="675"/>
      <c r="CT37" s="675"/>
      <c r="CU37" s="675"/>
      <c r="CV37" s="675"/>
      <c r="CW37" s="675"/>
      <c r="CX37" s="675"/>
      <c r="CY37" s="676"/>
      <c r="CZ37" s="667">
        <v>3.3</v>
      </c>
      <c r="DA37" s="677"/>
      <c r="DB37" s="677"/>
      <c r="DC37" s="678"/>
      <c r="DD37" s="670">
        <v>215957</v>
      </c>
      <c r="DE37" s="675"/>
      <c r="DF37" s="675"/>
      <c r="DG37" s="675"/>
      <c r="DH37" s="675"/>
      <c r="DI37" s="675"/>
      <c r="DJ37" s="675"/>
      <c r="DK37" s="676"/>
      <c r="DL37" s="670">
        <v>215957</v>
      </c>
      <c r="DM37" s="675"/>
      <c r="DN37" s="675"/>
      <c r="DO37" s="675"/>
      <c r="DP37" s="675"/>
      <c r="DQ37" s="675"/>
      <c r="DR37" s="675"/>
      <c r="DS37" s="675"/>
      <c r="DT37" s="675"/>
      <c r="DU37" s="675"/>
      <c r="DV37" s="676"/>
      <c r="DW37" s="667">
        <v>5.3</v>
      </c>
      <c r="DX37" s="677"/>
      <c r="DY37" s="677"/>
      <c r="DZ37" s="677"/>
      <c r="EA37" s="677"/>
      <c r="EB37" s="677"/>
      <c r="EC37" s="698"/>
    </row>
    <row r="38" spans="2:133" ht="11.25" customHeight="1">
      <c r="B38" s="661" t="s">
        <v>332</v>
      </c>
      <c r="C38" s="662"/>
      <c r="D38" s="662"/>
      <c r="E38" s="662"/>
      <c r="F38" s="662"/>
      <c r="G38" s="662"/>
      <c r="H38" s="662"/>
      <c r="I38" s="662"/>
      <c r="J38" s="662"/>
      <c r="K38" s="662"/>
      <c r="L38" s="662"/>
      <c r="M38" s="662"/>
      <c r="N38" s="662"/>
      <c r="O38" s="662"/>
      <c r="P38" s="662"/>
      <c r="Q38" s="663"/>
      <c r="R38" s="664">
        <v>219619</v>
      </c>
      <c r="S38" s="665"/>
      <c r="T38" s="665"/>
      <c r="U38" s="665"/>
      <c r="V38" s="665"/>
      <c r="W38" s="665"/>
      <c r="X38" s="665"/>
      <c r="Y38" s="666"/>
      <c r="Z38" s="691">
        <v>3.2</v>
      </c>
      <c r="AA38" s="691"/>
      <c r="AB38" s="691"/>
      <c r="AC38" s="691"/>
      <c r="AD38" s="692" t="s">
        <v>129</v>
      </c>
      <c r="AE38" s="692"/>
      <c r="AF38" s="692"/>
      <c r="AG38" s="692"/>
      <c r="AH38" s="692"/>
      <c r="AI38" s="692"/>
      <c r="AJ38" s="692"/>
      <c r="AK38" s="692"/>
      <c r="AL38" s="667" t="s">
        <v>129</v>
      </c>
      <c r="AM38" s="668"/>
      <c r="AN38" s="668"/>
      <c r="AO38" s="693"/>
      <c r="AQ38" s="699" t="s">
        <v>333</v>
      </c>
      <c r="AR38" s="700"/>
      <c r="AS38" s="700"/>
      <c r="AT38" s="700"/>
      <c r="AU38" s="700"/>
      <c r="AV38" s="700"/>
      <c r="AW38" s="700"/>
      <c r="AX38" s="700"/>
      <c r="AY38" s="701"/>
      <c r="AZ38" s="664">
        <v>41374</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1258</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570343</v>
      </c>
      <c r="CS38" s="665"/>
      <c r="CT38" s="665"/>
      <c r="CU38" s="665"/>
      <c r="CV38" s="665"/>
      <c r="CW38" s="665"/>
      <c r="CX38" s="665"/>
      <c r="CY38" s="666"/>
      <c r="CZ38" s="667">
        <v>8.6</v>
      </c>
      <c r="DA38" s="677"/>
      <c r="DB38" s="677"/>
      <c r="DC38" s="678"/>
      <c r="DD38" s="670">
        <v>480336</v>
      </c>
      <c r="DE38" s="665"/>
      <c r="DF38" s="665"/>
      <c r="DG38" s="665"/>
      <c r="DH38" s="665"/>
      <c r="DI38" s="665"/>
      <c r="DJ38" s="665"/>
      <c r="DK38" s="666"/>
      <c r="DL38" s="670">
        <v>435168</v>
      </c>
      <c r="DM38" s="665"/>
      <c r="DN38" s="665"/>
      <c r="DO38" s="665"/>
      <c r="DP38" s="665"/>
      <c r="DQ38" s="665"/>
      <c r="DR38" s="665"/>
      <c r="DS38" s="665"/>
      <c r="DT38" s="665"/>
      <c r="DU38" s="665"/>
      <c r="DV38" s="666"/>
      <c r="DW38" s="667">
        <v>10.7</v>
      </c>
      <c r="DX38" s="677"/>
      <c r="DY38" s="677"/>
      <c r="DZ38" s="677"/>
      <c r="EA38" s="677"/>
      <c r="EB38" s="677"/>
      <c r="EC38" s="698"/>
    </row>
    <row r="39" spans="2:133" ht="11.25" customHeight="1">
      <c r="B39" s="661" t="s">
        <v>336</v>
      </c>
      <c r="C39" s="662"/>
      <c r="D39" s="662"/>
      <c r="E39" s="662"/>
      <c r="F39" s="662"/>
      <c r="G39" s="662"/>
      <c r="H39" s="662"/>
      <c r="I39" s="662"/>
      <c r="J39" s="662"/>
      <c r="K39" s="662"/>
      <c r="L39" s="662"/>
      <c r="M39" s="662"/>
      <c r="N39" s="662"/>
      <c r="O39" s="662"/>
      <c r="P39" s="662"/>
      <c r="Q39" s="663"/>
      <c r="R39" s="664">
        <v>92047</v>
      </c>
      <c r="S39" s="665"/>
      <c r="T39" s="665"/>
      <c r="U39" s="665"/>
      <c r="V39" s="665"/>
      <c r="W39" s="665"/>
      <c r="X39" s="665"/>
      <c r="Y39" s="666"/>
      <c r="Z39" s="691">
        <v>1.3</v>
      </c>
      <c r="AA39" s="691"/>
      <c r="AB39" s="691"/>
      <c r="AC39" s="691"/>
      <c r="AD39" s="692">
        <v>15</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31420</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1984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343381</v>
      </c>
      <c r="CS39" s="675"/>
      <c r="CT39" s="675"/>
      <c r="CU39" s="675"/>
      <c r="CV39" s="675"/>
      <c r="CW39" s="675"/>
      <c r="CX39" s="675"/>
      <c r="CY39" s="676"/>
      <c r="CZ39" s="667">
        <v>5.2</v>
      </c>
      <c r="DA39" s="677"/>
      <c r="DB39" s="677"/>
      <c r="DC39" s="678"/>
      <c r="DD39" s="670">
        <v>275008</v>
      </c>
      <c r="DE39" s="675"/>
      <c r="DF39" s="675"/>
      <c r="DG39" s="675"/>
      <c r="DH39" s="675"/>
      <c r="DI39" s="675"/>
      <c r="DJ39" s="675"/>
      <c r="DK39" s="676"/>
      <c r="DL39" s="670" t="s">
        <v>129</v>
      </c>
      <c r="DM39" s="675"/>
      <c r="DN39" s="675"/>
      <c r="DO39" s="675"/>
      <c r="DP39" s="675"/>
      <c r="DQ39" s="675"/>
      <c r="DR39" s="675"/>
      <c r="DS39" s="675"/>
      <c r="DT39" s="675"/>
      <c r="DU39" s="675"/>
      <c r="DV39" s="676"/>
      <c r="DW39" s="667" t="s">
        <v>226</v>
      </c>
      <c r="DX39" s="677"/>
      <c r="DY39" s="677"/>
      <c r="DZ39" s="677"/>
      <c r="EA39" s="677"/>
      <c r="EB39" s="677"/>
      <c r="EC39" s="698"/>
    </row>
    <row r="40" spans="2:133" ht="11.25" customHeight="1">
      <c r="B40" s="661" t="s">
        <v>340</v>
      </c>
      <c r="C40" s="662"/>
      <c r="D40" s="662"/>
      <c r="E40" s="662"/>
      <c r="F40" s="662"/>
      <c r="G40" s="662"/>
      <c r="H40" s="662"/>
      <c r="I40" s="662"/>
      <c r="J40" s="662"/>
      <c r="K40" s="662"/>
      <c r="L40" s="662"/>
      <c r="M40" s="662"/>
      <c r="N40" s="662"/>
      <c r="O40" s="662"/>
      <c r="P40" s="662"/>
      <c r="Q40" s="663"/>
      <c r="R40" s="664">
        <v>653375</v>
      </c>
      <c r="S40" s="665"/>
      <c r="T40" s="665"/>
      <c r="U40" s="665"/>
      <c r="V40" s="665"/>
      <c r="W40" s="665"/>
      <c r="X40" s="665"/>
      <c r="Y40" s="666"/>
      <c r="Z40" s="691">
        <v>9.5</v>
      </c>
      <c r="AA40" s="691"/>
      <c r="AB40" s="691"/>
      <c r="AC40" s="691"/>
      <c r="AD40" s="692" t="s">
        <v>129</v>
      </c>
      <c r="AE40" s="692"/>
      <c r="AF40" s="692"/>
      <c r="AG40" s="692"/>
      <c r="AH40" s="692"/>
      <c r="AI40" s="692"/>
      <c r="AJ40" s="692"/>
      <c r="AK40" s="692"/>
      <c r="AL40" s="667" t="s">
        <v>129</v>
      </c>
      <c r="AM40" s="668"/>
      <c r="AN40" s="668"/>
      <c r="AO40" s="693"/>
      <c r="AQ40" s="699" t="s">
        <v>341</v>
      </c>
      <c r="AR40" s="700"/>
      <c r="AS40" s="700"/>
      <c r="AT40" s="700"/>
      <c r="AU40" s="700"/>
      <c r="AV40" s="700"/>
      <c r="AW40" s="700"/>
      <c r="AX40" s="700"/>
      <c r="AY40" s="701"/>
      <c r="AZ40" s="664">
        <v>922</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105</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38610</v>
      </c>
      <c r="CS40" s="665"/>
      <c r="CT40" s="665"/>
      <c r="CU40" s="665"/>
      <c r="CV40" s="665"/>
      <c r="CW40" s="665"/>
      <c r="CX40" s="665"/>
      <c r="CY40" s="666"/>
      <c r="CZ40" s="667">
        <v>0.6</v>
      </c>
      <c r="DA40" s="677"/>
      <c r="DB40" s="677"/>
      <c r="DC40" s="678"/>
      <c r="DD40" s="670" t="s">
        <v>226</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c r="B41" s="661" t="s">
        <v>345</v>
      </c>
      <c r="C41" s="662"/>
      <c r="D41" s="662"/>
      <c r="E41" s="662"/>
      <c r="F41" s="662"/>
      <c r="G41" s="662"/>
      <c r="H41" s="662"/>
      <c r="I41" s="662"/>
      <c r="J41" s="662"/>
      <c r="K41" s="662"/>
      <c r="L41" s="662"/>
      <c r="M41" s="662"/>
      <c r="N41" s="662"/>
      <c r="O41" s="662"/>
      <c r="P41" s="662"/>
      <c r="Q41" s="663"/>
      <c r="R41" s="664" t="s">
        <v>226</v>
      </c>
      <c r="S41" s="665"/>
      <c r="T41" s="665"/>
      <c r="U41" s="665"/>
      <c r="V41" s="665"/>
      <c r="W41" s="665"/>
      <c r="X41" s="665"/>
      <c r="Y41" s="666"/>
      <c r="Z41" s="691" t="s">
        <v>226</v>
      </c>
      <c r="AA41" s="691"/>
      <c r="AB41" s="691"/>
      <c r="AC41" s="691"/>
      <c r="AD41" s="692" t="s">
        <v>129</v>
      </c>
      <c r="AE41" s="692"/>
      <c r="AF41" s="692"/>
      <c r="AG41" s="692"/>
      <c r="AH41" s="692"/>
      <c r="AI41" s="692"/>
      <c r="AJ41" s="692"/>
      <c r="AK41" s="692"/>
      <c r="AL41" s="667" t="s">
        <v>129</v>
      </c>
      <c r="AM41" s="668"/>
      <c r="AN41" s="668"/>
      <c r="AO41" s="693"/>
      <c r="AQ41" s="699" t="s">
        <v>346</v>
      </c>
      <c r="AR41" s="700"/>
      <c r="AS41" s="700"/>
      <c r="AT41" s="700"/>
      <c r="AU41" s="700"/>
      <c r="AV41" s="700"/>
      <c r="AW41" s="700"/>
      <c r="AX41" s="700"/>
      <c r="AY41" s="701"/>
      <c r="AZ41" s="664">
        <v>114392</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226</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226</v>
      </c>
      <c r="DA41" s="677"/>
      <c r="DB41" s="677"/>
      <c r="DC41" s="678"/>
      <c r="DD41" s="670" t="s">
        <v>226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349</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226</v>
      </c>
      <c r="AE42" s="692"/>
      <c r="AF42" s="692"/>
      <c r="AG42" s="692"/>
      <c r="AH42" s="692"/>
      <c r="AI42" s="692"/>
      <c r="AJ42" s="692"/>
      <c r="AK42" s="692"/>
      <c r="AL42" s="667" t="s">
        <v>226</v>
      </c>
      <c r="AM42" s="668"/>
      <c r="AN42" s="668"/>
      <c r="AO42" s="693"/>
      <c r="AQ42" s="711" t="s">
        <v>350</v>
      </c>
      <c r="AR42" s="712"/>
      <c r="AS42" s="712"/>
      <c r="AT42" s="712"/>
      <c r="AU42" s="712"/>
      <c r="AV42" s="712"/>
      <c r="AW42" s="712"/>
      <c r="AX42" s="712"/>
      <c r="AY42" s="713"/>
      <c r="AZ42" s="644">
        <v>264634</v>
      </c>
      <c r="BA42" s="679"/>
      <c r="BB42" s="679"/>
      <c r="BC42" s="679"/>
      <c r="BD42" s="645"/>
      <c r="BE42" s="645"/>
      <c r="BF42" s="694"/>
      <c r="BG42" s="709"/>
      <c r="BH42" s="710"/>
      <c r="BI42" s="710"/>
      <c r="BJ42" s="710"/>
      <c r="BK42" s="710"/>
      <c r="BL42" s="223"/>
      <c r="BM42" s="695" t="s">
        <v>351</v>
      </c>
      <c r="BN42" s="695"/>
      <c r="BO42" s="695"/>
      <c r="BP42" s="695"/>
      <c r="BQ42" s="695"/>
      <c r="BR42" s="695"/>
      <c r="BS42" s="695"/>
      <c r="BT42" s="695"/>
      <c r="BU42" s="696"/>
      <c r="BV42" s="644">
        <v>334</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1104076</v>
      </c>
      <c r="CS42" s="675"/>
      <c r="CT42" s="675"/>
      <c r="CU42" s="675"/>
      <c r="CV42" s="675"/>
      <c r="CW42" s="675"/>
      <c r="CX42" s="675"/>
      <c r="CY42" s="676"/>
      <c r="CZ42" s="667">
        <v>16.7</v>
      </c>
      <c r="DA42" s="677"/>
      <c r="DB42" s="677"/>
      <c r="DC42" s="678"/>
      <c r="DD42" s="670">
        <v>316240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353</v>
      </c>
      <c r="C43" s="662"/>
      <c r="D43" s="662"/>
      <c r="E43" s="662"/>
      <c r="F43" s="662"/>
      <c r="G43" s="662"/>
      <c r="H43" s="662"/>
      <c r="I43" s="662"/>
      <c r="J43" s="662"/>
      <c r="K43" s="662"/>
      <c r="L43" s="662"/>
      <c r="M43" s="662"/>
      <c r="N43" s="662"/>
      <c r="O43" s="662"/>
      <c r="P43" s="662"/>
      <c r="Q43" s="663"/>
      <c r="R43" s="664">
        <v>92275</v>
      </c>
      <c r="S43" s="665"/>
      <c r="T43" s="665"/>
      <c r="U43" s="665"/>
      <c r="V43" s="665"/>
      <c r="W43" s="665"/>
      <c r="X43" s="665"/>
      <c r="Y43" s="666"/>
      <c r="Z43" s="691">
        <v>1.3</v>
      </c>
      <c r="AA43" s="691"/>
      <c r="AB43" s="691"/>
      <c r="AC43" s="691"/>
      <c r="AD43" s="692" t="s">
        <v>129</v>
      </c>
      <c r="AE43" s="692"/>
      <c r="AF43" s="692"/>
      <c r="AG43" s="692"/>
      <c r="AH43" s="692"/>
      <c r="AI43" s="692"/>
      <c r="AJ43" s="692"/>
      <c r="AK43" s="692"/>
      <c r="AL43" s="667" t="s">
        <v>129</v>
      </c>
      <c r="AM43" s="668"/>
      <c r="AN43" s="668"/>
      <c r="AO43" s="693"/>
      <c r="BV43" s="224"/>
      <c r="BW43" s="224"/>
      <c r="BX43" s="224"/>
      <c r="BY43" s="224"/>
      <c r="BZ43" s="224"/>
      <c r="CA43" s="224"/>
      <c r="CB43" s="224"/>
      <c r="CD43" s="661" t="s">
        <v>354</v>
      </c>
      <c r="CE43" s="662"/>
      <c r="CF43" s="662"/>
      <c r="CG43" s="662"/>
      <c r="CH43" s="662"/>
      <c r="CI43" s="662"/>
      <c r="CJ43" s="662"/>
      <c r="CK43" s="662"/>
      <c r="CL43" s="662"/>
      <c r="CM43" s="662"/>
      <c r="CN43" s="662"/>
      <c r="CO43" s="662"/>
      <c r="CP43" s="662"/>
      <c r="CQ43" s="663"/>
      <c r="CR43" s="664">
        <v>9182</v>
      </c>
      <c r="CS43" s="675"/>
      <c r="CT43" s="675"/>
      <c r="CU43" s="675"/>
      <c r="CV43" s="675"/>
      <c r="CW43" s="675"/>
      <c r="CX43" s="675"/>
      <c r="CY43" s="676"/>
      <c r="CZ43" s="667">
        <v>0.1</v>
      </c>
      <c r="DA43" s="677"/>
      <c r="DB43" s="677"/>
      <c r="DC43" s="678"/>
      <c r="DD43" s="670">
        <v>2493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355</v>
      </c>
      <c r="C44" s="642"/>
      <c r="D44" s="642"/>
      <c r="E44" s="642"/>
      <c r="F44" s="642"/>
      <c r="G44" s="642"/>
      <c r="H44" s="642"/>
      <c r="I44" s="642"/>
      <c r="J44" s="642"/>
      <c r="K44" s="642"/>
      <c r="L44" s="642"/>
      <c r="M44" s="642"/>
      <c r="N44" s="642"/>
      <c r="O44" s="642"/>
      <c r="P44" s="642"/>
      <c r="Q44" s="643"/>
      <c r="R44" s="644">
        <v>6876118</v>
      </c>
      <c r="S44" s="679"/>
      <c r="T44" s="679"/>
      <c r="U44" s="679"/>
      <c r="V44" s="679"/>
      <c r="W44" s="679"/>
      <c r="X44" s="679"/>
      <c r="Y44" s="680"/>
      <c r="Z44" s="681">
        <v>100</v>
      </c>
      <c r="AA44" s="681"/>
      <c r="AB44" s="681"/>
      <c r="AC44" s="681"/>
      <c r="AD44" s="682">
        <v>3981399</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1104076</v>
      </c>
      <c r="CS44" s="665"/>
      <c r="CT44" s="665"/>
      <c r="CU44" s="665"/>
      <c r="CV44" s="665"/>
      <c r="CW44" s="665"/>
      <c r="CX44" s="665"/>
      <c r="CY44" s="666"/>
      <c r="CZ44" s="667">
        <v>16.7</v>
      </c>
      <c r="DA44" s="668"/>
      <c r="DB44" s="668"/>
      <c r="DC44" s="669"/>
      <c r="DD44" s="670">
        <v>316240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357</v>
      </c>
      <c r="CG45" s="662"/>
      <c r="CH45" s="662"/>
      <c r="CI45" s="662"/>
      <c r="CJ45" s="662"/>
      <c r="CK45" s="662"/>
      <c r="CL45" s="662"/>
      <c r="CM45" s="662"/>
      <c r="CN45" s="662"/>
      <c r="CO45" s="662"/>
      <c r="CP45" s="662"/>
      <c r="CQ45" s="663"/>
      <c r="CR45" s="664">
        <v>477524</v>
      </c>
      <c r="CS45" s="675"/>
      <c r="CT45" s="675"/>
      <c r="CU45" s="675"/>
      <c r="CV45" s="675"/>
      <c r="CW45" s="675"/>
      <c r="CX45" s="675"/>
      <c r="CY45" s="676"/>
      <c r="CZ45" s="667">
        <v>7.2</v>
      </c>
      <c r="DA45" s="677"/>
      <c r="DB45" s="677"/>
      <c r="DC45" s="678"/>
      <c r="DD45" s="670">
        <v>28235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359</v>
      </c>
      <c r="CG46" s="662"/>
      <c r="CH46" s="662"/>
      <c r="CI46" s="662"/>
      <c r="CJ46" s="662"/>
      <c r="CK46" s="662"/>
      <c r="CL46" s="662"/>
      <c r="CM46" s="662"/>
      <c r="CN46" s="662"/>
      <c r="CO46" s="662"/>
      <c r="CP46" s="662"/>
      <c r="CQ46" s="663"/>
      <c r="CR46" s="664">
        <v>511951</v>
      </c>
      <c r="CS46" s="665"/>
      <c r="CT46" s="665"/>
      <c r="CU46" s="665"/>
      <c r="CV46" s="665"/>
      <c r="CW46" s="665"/>
      <c r="CX46" s="665"/>
      <c r="CY46" s="666"/>
      <c r="CZ46" s="667">
        <v>7.7</v>
      </c>
      <c r="DA46" s="668"/>
      <c r="DB46" s="668"/>
      <c r="DC46" s="669"/>
      <c r="DD46" s="670">
        <v>247492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226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226</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364</v>
      </c>
      <c r="CE49" s="642"/>
      <c r="CF49" s="642"/>
      <c r="CG49" s="642"/>
      <c r="CH49" s="642"/>
      <c r="CI49" s="642"/>
      <c r="CJ49" s="642"/>
      <c r="CK49" s="642"/>
      <c r="CL49" s="642"/>
      <c r="CM49" s="642"/>
      <c r="CN49" s="642"/>
      <c r="CO49" s="642"/>
      <c r="CP49" s="642"/>
      <c r="CQ49" s="643"/>
      <c r="CR49" s="644">
        <v>6612262</v>
      </c>
      <c r="CS49" s="645"/>
      <c r="CT49" s="645"/>
      <c r="CU49" s="645"/>
      <c r="CV49" s="645"/>
      <c r="CW49" s="645"/>
      <c r="CX49" s="645"/>
      <c r="CY49" s="646"/>
      <c r="CZ49" s="647">
        <v>100</v>
      </c>
      <c r="DA49" s="648"/>
      <c r="DB49" s="648"/>
      <c r="DC49" s="649"/>
      <c r="DD49" s="650">
        <v>4435079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9BFHu8SVTTWTW+jJeSSXbkEP8g8wdmRqZSBqe0pFoyTYNnOiqZdZrEoQ4mNOWUylcYBGtgNWfor7aGyMdvc6qg==" saltValue="STSUDQJ6GQsc/EWWG98wV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366</v>
      </c>
      <c r="DK2" s="1156"/>
      <c r="DL2" s="1156"/>
      <c r="DM2" s="1156"/>
      <c r="DN2" s="1156"/>
      <c r="DO2" s="1157"/>
      <c r="DP2" s="231"/>
      <c r="DQ2" s="1155" t="s">
        <v>367</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387</v>
      </c>
      <c r="C7" s="1112"/>
      <c r="D7" s="1112"/>
      <c r="E7" s="1112"/>
      <c r="F7" s="1112"/>
      <c r="G7" s="1112"/>
      <c r="H7" s="1112"/>
      <c r="I7" s="1112"/>
      <c r="J7" s="1112"/>
      <c r="K7" s="1112"/>
      <c r="L7" s="1112"/>
      <c r="M7" s="1112"/>
      <c r="N7" s="1112"/>
      <c r="O7" s="1112"/>
      <c r="P7" s="1113"/>
      <c r="Q7" s="1166">
        <v>6838</v>
      </c>
      <c r="R7" s="1167"/>
      <c r="S7" s="1167"/>
      <c r="T7" s="1167"/>
      <c r="U7" s="1167"/>
      <c r="V7" s="1167">
        <v>6574</v>
      </c>
      <c r="W7" s="1167"/>
      <c r="X7" s="1167"/>
      <c r="Y7" s="1167"/>
      <c r="Z7" s="1167"/>
      <c r="AA7" s="1167">
        <v>263</v>
      </c>
      <c r="AB7" s="1167"/>
      <c r="AC7" s="1167"/>
      <c r="AD7" s="1167"/>
      <c r="AE7" s="1168"/>
      <c r="AF7" s="1169">
        <v>214</v>
      </c>
      <c r="AG7" s="1170"/>
      <c r="AH7" s="1170"/>
      <c r="AI7" s="1170"/>
      <c r="AJ7" s="1171"/>
      <c r="AK7" s="1172">
        <v>44</v>
      </c>
      <c r="AL7" s="1173"/>
      <c r="AM7" s="1173"/>
      <c r="AN7" s="1173"/>
      <c r="AO7" s="1173"/>
      <c r="AP7" s="1173">
        <v>7997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582</v>
      </c>
      <c r="BT7" s="1164"/>
      <c r="BU7" s="1164"/>
      <c r="BV7" s="1164"/>
      <c r="BW7" s="1164"/>
      <c r="BX7" s="1164"/>
      <c r="BY7" s="1164"/>
      <c r="BZ7" s="1164"/>
      <c r="CA7" s="1164"/>
      <c r="CB7" s="1164"/>
      <c r="CC7" s="1164"/>
      <c r="CD7" s="1164"/>
      <c r="CE7" s="1164"/>
      <c r="CF7" s="1164"/>
      <c r="CG7" s="1176"/>
      <c r="CH7" s="1160">
        <v>-3</v>
      </c>
      <c r="CI7" s="1161"/>
      <c r="CJ7" s="1161"/>
      <c r="CK7" s="1161"/>
      <c r="CL7" s="1162"/>
      <c r="CM7" s="1160">
        <v>-61</v>
      </c>
      <c r="CN7" s="1161"/>
      <c r="CO7" s="1161"/>
      <c r="CP7" s="1161"/>
      <c r="CQ7" s="1162"/>
      <c r="CR7" s="1160">
        <v>8</v>
      </c>
      <c r="CS7" s="1161"/>
      <c r="CT7" s="1161"/>
      <c r="CU7" s="1161"/>
      <c r="CV7" s="1162"/>
      <c r="CW7" s="1160" t="s">
        <v>573</v>
      </c>
      <c r="CX7" s="1161"/>
      <c r="CY7" s="1161"/>
      <c r="CZ7" s="1161"/>
      <c r="DA7" s="1162"/>
      <c r="DB7" s="1160" t="s">
        <v>573</v>
      </c>
      <c r="DC7" s="1161"/>
      <c r="DD7" s="1161"/>
      <c r="DE7" s="1161"/>
      <c r="DF7" s="1162"/>
      <c r="DG7" s="1160" t="s">
        <v>573</v>
      </c>
      <c r="DH7" s="1161"/>
      <c r="DI7" s="1161"/>
      <c r="DJ7" s="1161"/>
      <c r="DK7" s="1162"/>
      <c r="DL7" s="1160" t="s">
        <v>573</v>
      </c>
      <c r="DM7" s="1161"/>
      <c r="DN7" s="1161"/>
      <c r="DO7" s="1161"/>
      <c r="DP7" s="1162"/>
      <c r="DQ7" s="1160">
        <v>40</v>
      </c>
      <c r="DR7" s="1161"/>
      <c r="DS7" s="1161"/>
      <c r="DT7" s="1161"/>
      <c r="DU7" s="1162"/>
      <c r="DV7" s="1163"/>
      <c r="DW7" s="1164"/>
      <c r="DX7" s="1164"/>
      <c r="DY7" s="1164"/>
      <c r="DZ7" s="1165"/>
      <c r="EA7" s="237"/>
    </row>
    <row r="8" spans="1:131" s="238" customFormat="1" ht="26.25" customHeight="1">
      <c r="A8" s="241">
        <v>2</v>
      </c>
      <c r="B8" s="1094" t="s">
        <v>388</v>
      </c>
      <c r="C8" s="1095"/>
      <c r="D8" s="1095"/>
      <c r="E8" s="1095"/>
      <c r="F8" s="1095"/>
      <c r="G8" s="1095"/>
      <c r="H8" s="1095"/>
      <c r="I8" s="1095"/>
      <c r="J8" s="1095"/>
      <c r="K8" s="1095"/>
      <c r="L8" s="1095"/>
      <c r="M8" s="1095"/>
      <c r="N8" s="1095"/>
      <c r="O8" s="1095"/>
      <c r="P8" s="1096"/>
      <c r="Q8" s="1102">
        <v>21</v>
      </c>
      <c r="R8" s="1103"/>
      <c r="S8" s="1103"/>
      <c r="T8" s="1103"/>
      <c r="U8" s="1103"/>
      <c r="V8" s="1103">
        <v>21</v>
      </c>
      <c r="W8" s="1103"/>
      <c r="X8" s="1103"/>
      <c r="Y8" s="1103"/>
      <c r="Z8" s="1103"/>
      <c r="AA8" s="1103">
        <v>1</v>
      </c>
      <c r="AB8" s="1103"/>
      <c r="AC8" s="1103"/>
      <c r="AD8" s="1103"/>
      <c r="AE8" s="1104"/>
      <c r="AF8" s="1099">
        <v>1</v>
      </c>
      <c r="AG8" s="1100"/>
      <c r="AH8" s="1100"/>
      <c r="AI8" s="1100"/>
      <c r="AJ8" s="1101"/>
      <c r="AK8" s="1144" t="s">
        <v>573</v>
      </c>
      <c r="AL8" s="1145"/>
      <c r="AM8" s="1145"/>
      <c r="AN8" s="1145"/>
      <c r="AO8" s="1145"/>
      <c r="AP8" s="1145" t="s">
        <v>573</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t="s">
        <v>389</v>
      </c>
      <c r="C9" s="1095"/>
      <c r="D9" s="1095"/>
      <c r="E9" s="1095"/>
      <c r="F9" s="1095"/>
      <c r="G9" s="1095"/>
      <c r="H9" s="1095"/>
      <c r="I9" s="1095"/>
      <c r="J9" s="1095"/>
      <c r="K9" s="1095"/>
      <c r="L9" s="1095"/>
      <c r="M9" s="1095"/>
      <c r="N9" s="1095"/>
      <c r="O9" s="1095"/>
      <c r="P9" s="1096"/>
      <c r="Q9" s="1102">
        <v>33</v>
      </c>
      <c r="R9" s="1103"/>
      <c r="S9" s="1103"/>
      <c r="T9" s="1103"/>
      <c r="U9" s="1103"/>
      <c r="V9" s="1103">
        <v>33</v>
      </c>
      <c r="W9" s="1103"/>
      <c r="X9" s="1103"/>
      <c r="Y9" s="1103"/>
      <c r="Z9" s="1103"/>
      <c r="AA9" s="1103">
        <v>0</v>
      </c>
      <c r="AB9" s="1103"/>
      <c r="AC9" s="1103"/>
      <c r="AD9" s="1103"/>
      <c r="AE9" s="1104"/>
      <c r="AF9" s="1099">
        <v>0</v>
      </c>
      <c r="AG9" s="1100"/>
      <c r="AH9" s="1100"/>
      <c r="AI9" s="1100"/>
      <c r="AJ9" s="1101"/>
      <c r="AK9" s="1144" t="s">
        <v>573</v>
      </c>
      <c r="AL9" s="1145"/>
      <c r="AM9" s="1145"/>
      <c r="AN9" s="1145"/>
      <c r="AO9" s="1145"/>
      <c r="AP9" s="1145" t="s">
        <v>573</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391</v>
      </c>
      <c r="B23" s="1001" t="s">
        <v>392</v>
      </c>
      <c r="C23" s="1002"/>
      <c r="D23" s="1002"/>
      <c r="E23" s="1002"/>
      <c r="F23" s="1002"/>
      <c r="G23" s="1002"/>
      <c r="H23" s="1002"/>
      <c r="I23" s="1002"/>
      <c r="J23" s="1002"/>
      <c r="K23" s="1002"/>
      <c r="L23" s="1002"/>
      <c r="M23" s="1002"/>
      <c r="N23" s="1002"/>
      <c r="O23" s="1002"/>
      <c r="P23" s="1012"/>
      <c r="Q23" s="1131">
        <v>6892</v>
      </c>
      <c r="R23" s="1125"/>
      <c r="S23" s="1125"/>
      <c r="T23" s="1125"/>
      <c r="U23" s="1125"/>
      <c r="V23" s="1125">
        <v>6628</v>
      </c>
      <c r="W23" s="1125"/>
      <c r="X23" s="1125"/>
      <c r="Y23" s="1125"/>
      <c r="Z23" s="1125"/>
      <c r="AA23" s="1125">
        <v>264</v>
      </c>
      <c r="AB23" s="1125"/>
      <c r="AC23" s="1125"/>
      <c r="AD23" s="1125"/>
      <c r="AE23" s="1132"/>
      <c r="AF23" s="1133">
        <v>214</v>
      </c>
      <c r="AG23" s="1125"/>
      <c r="AH23" s="1125"/>
      <c r="AI23" s="1125"/>
      <c r="AJ23" s="1134"/>
      <c r="AK23" s="1135"/>
      <c r="AL23" s="1136"/>
      <c r="AM23" s="1136"/>
      <c r="AN23" s="1136"/>
      <c r="AO23" s="1136"/>
      <c r="AP23" s="1125">
        <v>7997</v>
      </c>
      <c r="AQ23" s="1125"/>
      <c r="AR23" s="1125"/>
      <c r="AS23" s="1125"/>
      <c r="AT23" s="1125"/>
      <c r="AU23" s="1126"/>
      <c r="AV23" s="1126"/>
      <c r="AW23" s="1126"/>
      <c r="AX23" s="1126"/>
      <c r="AY23" s="1127"/>
      <c r="AZ23" s="1128" t="s">
        <v>129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403</v>
      </c>
      <c r="C28" s="1112"/>
      <c r="D28" s="1112"/>
      <c r="E28" s="1112"/>
      <c r="F28" s="1112"/>
      <c r="G28" s="1112"/>
      <c r="H28" s="1112"/>
      <c r="I28" s="1112"/>
      <c r="J28" s="1112"/>
      <c r="K28" s="1112"/>
      <c r="L28" s="1112"/>
      <c r="M28" s="1112"/>
      <c r="N28" s="1112"/>
      <c r="O28" s="1112"/>
      <c r="P28" s="1113"/>
      <c r="Q28" s="1114">
        <v>1221</v>
      </c>
      <c r="R28" s="1115"/>
      <c r="S28" s="1115"/>
      <c r="T28" s="1115"/>
      <c r="U28" s="1115"/>
      <c r="V28" s="1115">
        <v>993</v>
      </c>
      <c r="W28" s="1115"/>
      <c r="X28" s="1115"/>
      <c r="Y28" s="1115"/>
      <c r="Z28" s="1115"/>
      <c r="AA28" s="1115">
        <v>129</v>
      </c>
      <c r="AB28" s="1115"/>
      <c r="AC28" s="1115"/>
      <c r="AD28" s="1115"/>
      <c r="AE28" s="1116"/>
      <c r="AF28" s="1117">
        <v>129</v>
      </c>
      <c r="AG28" s="1115"/>
      <c r="AH28" s="1115"/>
      <c r="AI28" s="1115"/>
      <c r="AJ28" s="1118"/>
      <c r="AK28" s="1106">
        <v>114</v>
      </c>
      <c r="AL28" s="1107"/>
      <c r="AM28" s="1107"/>
      <c r="AN28" s="1107"/>
      <c r="AO28" s="1107"/>
      <c r="AP28" s="1107" t="s">
        <v>573</v>
      </c>
      <c r="AQ28" s="1107"/>
      <c r="AR28" s="1107"/>
      <c r="AS28" s="1107"/>
      <c r="AT28" s="1107"/>
      <c r="AU28" s="1107" t="s">
        <v>573</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404</v>
      </c>
      <c r="C29" s="1095"/>
      <c r="D29" s="1095"/>
      <c r="E29" s="1095"/>
      <c r="F29" s="1095"/>
      <c r="G29" s="1095"/>
      <c r="H29" s="1095"/>
      <c r="I29" s="1095"/>
      <c r="J29" s="1095"/>
      <c r="K29" s="1095"/>
      <c r="L29" s="1095"/>
      <c r="M29" s="1095"/>
      <c r="N29" s="1095"/>
      <c r="O29" s="1095"/>
      <c r="P29" s="1096"/>
      <c r="Q29" s="1102">
        <v>878</v>
      </c>
      <c r="R29" s="1103"/>
      <c r="S29" s="1103"/>
      <c r="T29" s="1103"/>
      <c r="U29" s="1103"/>
      <c r="V29" s="1103">
        <v>857</v>
      </c>
      <c r="W29" s="1103"/>
      <c r="X29" s="1103"/>
      <c r="Y29" s="1103"/>
      <c r="Z29" s="1103"/>
      <c r="AA29" s="1103">
        <v>21</v>
      </c>
      <c r="AB29" s="1103"/>
      <c r="AC29" s="1103"/>
      <c r="AD29" s="1103"/>
      <c r="AE29" s="1104"/>
      <c r="AF29" s="1099">
        <v>21</v>
      </c>
      <c r="AG29" s="1100"/>
      <c r="AH29" s="1100"/>
      <c r="AI29" s="1100"/>
      <c r="AJ29" s="1101"/>
      <c r="AK29" s="1044">
        <v>134</v>
      </c>
      <c r="AL29" s="1035"/>
      <c r="AM29" s="1035"/>
      <c r="AN29" s="1035"/>
      <c r="AO29" s="1035"/>
      <c r="AP29" s="1035" t="s">
        <v>573</v>
      </c>
      <c r="AQ29" s="1035"/>
      <c r="AR29" s="1035"/>
      <c r="AS29" s="1035"/>
      <c r="AT29" s="1035"/>
      <c r="AU29" s="1035" t="s">
        <v>573</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405</v>
      </c>
      <c r="C30" s="1095"/>
      <c r="D30" s="1095"/>
      <c r="E30" s="1095"/>
      <c r="F30" s="1095"/>
      <c r="G30" s="1095"/>
      <c r="H30" s="1095"/>
      <c r="I30" s="1095"/>
      <c r="J30" s="1095"/>
      <c r="K30" s="1095"/>
      <c r="L30" s="1095"/>
      <c r="M30" s="1095"/>
      <c r="N30" s="1095"/>
      <c r="O30" s="1095"/>
      <c r="P30" s="1096"/>
      <c r="Q30" s="1102">
        <v>88</v>
      </c>
      <c r="R30" s="1103"/>
      <c r="S30" s="1103"/>
      <c r="T30" s="1103"/>
      <c r="U30" s="1103"/>
      <c r="V30" s="1103">
        <v>86</v>
      </c>
      <c r="W30" s="1103"/>
      <c r="X30" s="1103"/>
      <c r="Y30" s="1103"/>
      <c r="Z30" s="1103"/>
      <c r="AA30" s="1103">
        <v>3</v>
      </c>
      <c r="AB30" s="1103"/>
      <c r="AC30" s="1103"/>
      <c r="AD30" s="1103"/>
      <c r="AE30" s="1104"/>
      <c r="AF30" s="1099">
        <v>3</v>
      </c>
      <c r="AG30" s="1100"/>
      <c r="AH30" s="1100"/>
      <c r="AI30" s="1100"/>
      <c r="AJ30" s="1101"/>
      <c r="AK30" s="1044">
        <v>33</v>
      </c>
      <c r="AL30" s="1035"/>
      <c r="AM30" s="1035"/>
      <c r="AN30" s="1035"/>
      <c r="AO30" s="1035"/>
      <c r="AP30" s="1035" t="s">
        <v>573</v>
      </c>
      <c r="AQ30" s="1035"/>
      <c r="AR30" s="1035"/>
      <c r="AS30" s="1035"/>
      <c r="AT30" s="1035"/>
      <c r="AU30" s="1035" t="s">
        <v>573</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406</v>
      </c>
      <c r="C31" s="1095"/>
      <c r="D31" s="1095"/>
      <c r="E31" s="1095"/>
      <c r="F31" s="1095"/>
      <c r="G31" s="1095"/>
      <c r="H31" s="1095"/>
      <c r="I31" s="1095"/>
      <c r="J31" s="1095"/>
      <c r="K31" s="1095"/>
      <c r="L31" s="1095"/>
      <c r="M31" s="1095"/>
      <c r="N31" s="1095"/>
      <c r="O31" s="1095"/>
      <c r="P31" s="1096"/>
      <c r="Q31" s="1102">
        <v>168</v>
      </c>
      <c r="R31" s="1103"/>
      <c r="S31" s="1103"/>
      <c r="T31" s="1103"/>
      <c r="U31" s="1103"/>
      <c r="V31" s="1103">
        <v>163</v>
      </c>
      <c r="W31" s="1103"/>
      <c r="X31" s="1103"/>
      <c r="Y31" s="1103"/>
      <c r="Z31" s="1103"/>
      <c r="AA31" s="1103">
        <v>5</v>
      </c>
      <c r="AB31" s="1103"/>
      <c r="AC31" s="1103"/>
      <c r="AD31" s="1103"/>
      <c r="AE31" s="1104"/>
      <c r="AF31" s="1099">
        <v>160</v>
      </c>
      <c r="AG31" s="1100"/>
      <c r="AH31" s="1100"/>
      <c r="AI31" s="1100"/>
      <c r="AJ31" s="1101"/>
      <c r="AK31" s="1044">
        <v>1</v>
      </c>
      <c r="AL31" s="1035"/>
      <c r="AM31" s="1035"/>
      <c r="AN31" s="1035"/>
      <c r="AO31" s="1035"/>
      <c r="AP31" s="1035">
        <v>785</v>
      </c>
      <c r="AQ31" s="1035"/>
      <c r="AR31" s="1035"/>
      <c r="AS31" s="1035"/>
      <c r="AT31" s="1035"/>
      <c r="AU31" s="1035">
        <v>1</v>
      </c>
      <c r="AV31" s="1035"/>
      <c r="AW31" s="1035"/>
      <c r="AX31" s="1035"/>
      <c r="AY31" s="1035"/>
      <c r="AZ31" s="1105"/>
      <c r="BA31" s="1105"/>
      <c r="BB31" s="1105"/>
      <c r="BC31" s="1105"/>
      <c r="BD31" s="1105"/>
      <c r="BE31" s="1036" t="s">
        <v>407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408</v>
      </c>
      <c r="C32" s="1095"/>
      <c r="D32" s="1095"/>
      <c r="E32" s="1095"/>
      <c r="F32" s="1095"/>
      <c r="G32" s="1095"/>
      <c r="H32" s="1095"/>
      <c r="I32" s="1095"/>
      <c r="J32" s="1095"/>
      <c r="K32" s="1095"/>
      <c r="L32" s="1095"/>
      <c r="M32" s="1095"/>
      <c r="N32" s="1095"/>
      <c r="O32" s="1095"/>
      <c r="P32" s="1096"/>
      <c r="Q32" s="1102">
        <v>141</v>
      </c>
      <c r="R32" s="1103"/>
      <c r="S32" s="1103"/>
      <c r="T32" s="1103"/>
      <c r="U32" s="1103"/>
      <c r="V32" s="1103">
        <v>141</v>
      </c>
      <c r="W32" s="1103"/>
      <c r="X32" s="1103"/>
      <c r="Y32" s="1103"/>
      <c r="Z32" s="1103"/>
      <c r="AA32" s="1103">
        <v>0</v>
      </c>
      <c r="AB32" s="1103"/>
      <c r="AC32" s="1103"/>
      <c r="AD32" s="1103"/>
      <c r="AE32" s="1104"/>
      <c r="AF32" s="1099">
        <v>0</v>
      </c>
      <c r="AG32" s="1100"/>
      <c r="AH32" s="1100"/>
      <c r="AI32" s="1100"/>
      <c r="AJ32" s="1101"/>
      <c r="AK32" s="1044">
        <v>86</v>
      </c>
      <c r="AL32" s="1035"/>
      <c r="AM32" s="1035"/>
      <c r="AN32" s="1035"/>
      <c r="AO32" s="1035"/>
      <c r="AP32" s="1035">
        <v>627</v>
      </c>
      <c r="AQ32" s="1035"/>
      <c r="AR32" s="1035"/>
      <c r="AS32" s="1035"/>
      <c r="AT32" s="1035"/>
      <c r="AU32" s="1035">
        <v>492</v>
      </c>
      <c r="AV32" s="1035"/>
      <c r="AW32" s="1035"/>
      <c r="AX32" s="1035"/>
      <c r="AY32" s="1035"/>
      <c r="AZ32" s="1105"/>
      <c r="BA32" s="1105"/>
      <c r="BB32" s="1105"/>
      <c r="BC32" s="1105"/>
      <c r="BD32" s="1105"/>
      <c r="BE32" s="1036" t="s">
        <v>409</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410</v>
      </c>
      <c r="C33" s="1095"/>
      <c r="D33" s="1095"/>
      <c r="E33" s="1095"/>
      <c r="F33" s="1095"/>
      <c r="G33" s="1095"/>
      <c r="H33" s="1095"/>
      <c r="I33" s="1095"/>
      <c r="J33" s="1095"/>
      <c r="K33" s="1095"/>
      <c r="L33" s="1095"/>
      <c r="M33" s="1095"/>
      <c r="N33" s="1095"/>
      <c r="O33" s="1095"/>
      <c r="P33" s="1096"/>
      <c r="Q33" s="1102">
        <v>174</v>
      </c>
      <c r="R33" s="1103"/>
      <c r="S33" s="1103"/>
      <c r="T33" s="1103"/>
      <c r="U33" s="1103"/>
      <c r="V33" s="1103">
        <v>168</v>
      </c>
      <c r="W33" s="1103"/>
      <c r="X33" s="1103"/>
      <c r="Y33" s="1103"/>
      <c r="Z33" s="1103"/>
      <c r="AA33" s="1103">
        <v>6</v>
      </c>
      <c r="AB33" s="1103"/>
      <c r="AC33" s="1103"/>
      <c r="AD33" s="1103"/>
      <c r="AE33" s="1104"/>
      <c r="AF33" s="1099">
        <v>6</v>
      </c>
      <c r="AG33" s="1100"/>
      <c r="AH33" s="1100"/>
      <c r="AI33" s="1100"/>
      <c r="AJ33" s="1101"/>
      <c r="AK33" s="1044">
        <v>98</v>
      </c>
      <c r="AL33" s="1035"/>
      <c r="AM33" s="1035"/>
      <c r="AN33" s="1035"/>
      <c r="AO33" s="1035"/>
      <c r="AP33" s="1035">
        <v>1112</v>
      </c>
      <c r="AQ33" s="1035"/>
      <c r="AR33" s="1035"/>
      <c r="AS33" s="1035"/>
      <c r="AT33" s="1035"/>
      <c r="AU33" s="1035">
        <v>1112</v>
      </c>
      <c r="AV33" s="1035"/>
      <c r="AW33" s="1035"/>
      <c r="AX33" s="1035"/>
      <c r="AY33" s="1035"/>
      <c r="AZ33" s="1105"/>
      <c r="BA33" s="1105"/>
      <c r="BB33" s="1105"/>
      <c r="BC33" s="1105"/>
      <c r="BD33" s="1105"/>
      <c r="BE33" s="1036" t="s">
        <v>409</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411</v>
      </c>
      <c r="C34" s="1095"/>
      <c r="D34" s="1095"/>
      <c r="E34" s="1095"/>
      <c r="F34" s="1095"/>
      <c r="G34" s="1095"/>
      <c r="H34" s="1095"/>
      <c r="I34" s="1095"/>
      <c r="J34" s="1095"/>
      <c r="K34" s="1095"/>
      <c r="L34" s="1095"/>
      <c r="M34" s="1095"/>
      <c r="N34" s="1095"/>
      <c r="O34" s="1095"/>
      <c r="P34" s="1096"/>
      <c r="Q34" s="1102">
        <v>28</v>
      </c>
      <c r="R34" s="1103"/>
      <c r="S34" s="1103"/>
      <c r="T34" s="1103"/>
      <c r="U34" s="1103"/>
      <c r="V34" s="1103">
        <v>26</v>
      </c>
      <c r="W34" s="1103"/>
      <c r="X34" s="1103"/>
      <c r="Y34" s="1103"/>
      <c r="Z34" s="1103"/>
      <c r="AA34" s="1103">
        <v>2</v>
      </c>
      <c r="AB34" s="1103"/>
      <c r="AC34" s="1103"/>
      <c r="AD34" s="1103"/>
      <c r="AE34" s="1104"/>
      <c r="AF34" s="1099">
        <v>2</v>
      </c>
      <c r="AG34" s="1100"/>
      <c r="AH34" s="1100"/>
      <c r="AI34" s="1100"/>
      <c r="AJ34" s="1101"/>
      <c r="AK34" s="1044">
        <v>7</v>
      </c>
      <c r="AL34" s="1035"/>
      <c r="AM34" s="1035"/>
      <c r="AN34" s="1035"/>
      <c r="AO34" s="1035"/>
      <c r="AP34" s="1035">
        <v>54</v>
      </c>
      <c r="AQ34" s="1035"/>
      <c r="AR34" s="1035"/>
      <c r="AS34" s="1035"/>
      <c r="AT34" s="1035"/>
      <c r="AU34" s="1035">
        <v>54</v>
      </c>
      <c r="AV34" s="1035"/>
      <c r="AW34" s="1035"/>
      <c r="AX34" s="1035"/>
      <c r="AY34" s="1035"/>
      <c r="AZ34" s="1105"/>
      <c r="BA34" s="1105"/>
      <c r="BB34" s="1105"/>
      <c r="BC34" s="1105"/>
      <c r="BD34" s="1105"/>
      <c r="BE34" s="1036" t="s">
        <v>409</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391</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321</v>
      </c>
      <c r="AG63" s="1023"/>
      <c r="AH63" s="1023"/>
      <c r="AI63" s="1023"/>
      <c r="AJ63" s="1086"/>
      <c r="AK63" s="1087"/>
      <c r="AL63" s="1027"/>
      <c r="AM63" s="1027"/>
      <c r="AN63" s="1027"/>
      <c r="AO63" s="1027"/>
      <c r="AP63" s="1023">
        <v>2578</v>
      </c>
      <c r="AQ63" s="1023"/>
      <c r="AR63" s="1023"/>
      <c r="AS63" s="1023"/>
      <c r="AT63" s="1023"/>
      <c r="AU63" s="1023">
        <v>1659</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415</v>
      </c>
      <c r="B66" s="1060"/>
      <c r="C66" s="1060"/>
      <c r="D66" s="1060"/>
      <c r="E66" s="1060"/>
      <c r="F66" s="1060"/>
      <c r="G66" s="1060"/>
      <c r="H66" s="1060"/>
      <c r="I66" s="1060"/>
      <c r="J66" s="1060"/>
      <c r="K66" s="1060"/>
      <c r="L66" s="1060"/>
      <c r="M66" s="1060"/>
      <c r="N66" s="1060"/>
      <c r="O66" s="1060"/>
      <c r="P66" s="1061"/>
      <c r="Q66" s="1065" t="s">
        <v>395</v>
      </c>
      <c r="R66" s="1066"/>
      <c r="S66" s="1066"/>
      <c r="T66" s="1066"/>
      <c r="U66" s="1067"/>
      <c r="V66" s="1065" t="s">
        <v>396</v>
      </c>
      <c r="W66" s="1066"/>
      <c r="X66" s="1066"/>
      <c r="Y66" s="1066"/>
      <c r="Z66" s="1067"/>
      <c r="AA66" s="1065" t="s">
        <v>416</v>
      </c>
      <c r="AB66" s="1066"/>
      <c r="AC66" s="1066"/>
      <c r="AD66" s="1066"/>
      <c r="AE66" s="1067"/>
      <c r="AF66" s="1071" t="s">
        <v>398</v>
      </c>
      <c r="AG66" s="1072"/>
      <c r="AH66" s="1072"/>
      <c r="AI66" s="1072"/>
      <c r="AJ66" s="1073"/>
      <c r="AK66" s="1065" t="s">
        <v>399</v>
      </c>
      <c r="AL66" s="1060"/>
      <c r="AM66" s="1060"/>
      <c r="AN66" s="1060"/>
      <c r="AO66" s="1061"/>
      <c r="AP66" s="1065" t="s">
        <v>417</v>
      </c>
      <c r="AQ66" s="1066"/>
      <c r="AR66" s="1066"/>
      <c r="AS66" s="1066"/>
      <c r="AT66" s="1067"/>
      <c r="AU66" s="1065" t="s">
        <v>418</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574</v>
      </c>
      <c r="C68" s="1050"/>
      <c r="D68" s="1050"/>
      <c r="E68" s="1050"/>
      <c r="F68" s="1050"/>
      <c r="G68" s="1050"/>
      <c r="H68" s="1050"/>
      <c r="I68" s="1050"/>
      <c r="J68" s="1050"/>
      <c r="K68" s="1050"/>
      <c r="L68" s="1050"/>
      <c r="M68" s="1050"/>
      <c r="N68" s="1050"/>
      <c r="O68" s="1050"/>
      <c r="P68" s="1051"/>
      <c r="Q68" s="1052">
        <v>507</v>
      </c>
      <c r="R68" s="1046"/>
      <c r="S68" s="1046"/>
      <c r="T68" s="1046"/>
      <c r="U68" s="1046"/>
      <c r="V68" s="1046">
        <v>502</v>
      </c>
      <c r="W68" s="1046"/>
      <c r="X68" s="1046"/>
      <c r="Y68" s="1046"/>
      <c r="Z68" s="1046"/>
      <c r="AA68" s="1046">
        <v>6</v>
      </c>
      <c r="AB68" s="1046"/>
      <c r="AC68" s="1046"/>
      <c r="AD68" s="1046"/>
      <c r="AE68" s="1046"/>
      <c r="AF68" s="1046">
        <v>3</v>
      </c>
      <c r="AG68" s="1046"/>
      <c r="AH68" s="1046"/>
      <c r="AI68" s="1046"/>
      <c r="AJ68" s="1046"/>
      <c r="AK68" s="1046">
        <v>5</v>
      </c>
      <c r="AL68" s="1046"/>
      <c r="AM68" s="1046"/>
      <c r="AN68" s="1046"/>
      <c r="AO68" s="1046"/>
      <c r="AP68" s="1046">
        <v>43</v>
      </c>
      <c r="AQ68" s="1046"/>
      <c r="AR68" s="1046"/>
      <c r="AS68" s="1046"/>
      <c r="AT68" s="1046"/>
      <c r="AU68" s="1046">
        <v>15</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575</v>
      </c>
      <c r="C69" s="1039"/>
      <c r="D69" s="1039"/>
      <c r="E69" s="1039"/>
      <c r="F69" s="1039"/>
      <c r="G69" s="1039"/>
      <c r="H69" s="1039"/>
      <c r="I69" s="1039"/>
      <c r="J69" s="1039"/>
      <c r="K69" s="1039"/>
      <c r="L69" s="1039"/>
      <c r="M69" s="1039"/>
      <c r="N69" s="1039"/>
      <c r="O69" s="1039"/>
      <c r="P69" s="1040"/>
      <c r="Q69" s="1041">
        <v>234</v>
      </c>
      <c r="R69" s="1035"/>
      <c r="S69" s="1035"/>
      <c r="T69" s="1035"/>
      <c r="U69" s="1035"/>
      <c r="V69" s="1035">
        <v>234</v>
      </c>
      <c r="W69" s="1035"/>
      <c r="X69" s="1035"/>
      <c r="Y69" s="1035"/>
      <c r="Z69" s="1035"/>
      <c r="AA69" s="1035">
        <v>0</v>
      </c>
      <c r="AB69" s="1035"/>
      <c r="AC69" s="1035"/>
      <c r="AD69" s="1035"/>
      <c r="AE69" s="1035"/>
      <c r="AF69" s="1035">
        <v>0</v>
      </c>
      <c r="AG69" s="1035"/>
      <c r="AH69" s="1035"/>
      <c r="AI69" s="1035"/>
      <c r="AJ69" s="1035"/>
      <c r="AK69" s="1035">
        <v>20</v>
      </c>
      <c r="AL69" s="1035"/>
      <c r="AM69" s="1035"/>
      <c r="AN69" s="1035"/>
      <c r="AO69" s="1035"/>
      <c r="AP69" s="1035">
        <v>106</v>
      </c>
      <c r="AQ69" s="1035"/>
      <c r="AR69" s="1035"/>
      <c r="AS69" s="1035"/>
      <c r="AT69" s="1035"/>
      <c r="AU69" s="1035">
        <v>53</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576</v>
      </c>
      <c r="C70" s="1039"/>
      <c r="D70" s="1039"/>
      <c r="E70" s="1039"/>
      <c r="F70" s="1039"/>
      <c r="G70" s="1039"/>
      <c r="H70" s="1039"/>
      <c r="I70" s="1039"/>
      <c r="J70" s="1039"/>
      <c r="K70" s="1039"/>
      <c r="L70" s="1039"/>
      <c r="M70" s="1039"/>
      <c r="N70" s="1039"/>
      <c r="O70" s="1039"/>
      <c r="P70" s="1040"/>
      <c r="Q70" s="1041">
        <v>2</v>
      </c>
      <c r="R70" s="1035"/>
      <c r="S70" s="1035"/>
      <c r="T70" s="1035"/>
      <c r="U70" s="1035"/>
      <c r="V70" s="1035">
        <v>2</v>
      </c>
      <c r="W70" s="1035"/>
      <c r="X70" s="1035"/>
      <c r="Y70" s="1035"/>
      <c r="Z70" s="1035"/>
      <c r="AA70" s="1035">
        <v>0</v>
      </c>
      <c r="AB70" s="1035"/>
      <c r="AC70" s="1035"/>
      <c r="AD70" s="1035"/>
      <c r="AE70" s="1035"/>
      <c r="AF70" s="1035">
        <v>0</v>
      </c>
      <c r="AG70" s="1035"/>
      <c r="AH70" s="1035"/>
      <c r="AI70" s="1035"/>
      <c r="AJ70" s="1035"/>
      <c r="AK70" s="1035">
        <v>1</v>
      </c>
      <c r="AL70" s="1035"/>
      <c r="AM70" s="1035"/>
      <c r="AN70" s="1035"/>
      <c r="AO70" s="1035"/>
      <c r="AP70" s="1035" t="s">
        <v>573</v>
      </c>
      <c r="AQ70" s="1035"/>
      <c r="AR70" s="1035"/>
      <c r="AS70" s="1035"/>
      <c r="AT70" s="1035"/>
      <c r="AU70" s="1035" t="s">
        <v>573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577</v>
      </c>
      <c r="C71" s="1039"/>
      <c r="D71" s="1039"/>
      <c r="E71" s="1039"/>
      <c r="F71" s="1039"/>
      <c r="G71" s="1039"/>
      <c r="H71" s="1039"/>
      <c r="I71" s="1039"/>
      <c r="J71" s="1039"/>
      <c r="K71" s="1039"/>
      <c r="L71" s="1039"/>
      <c r="M71" s="1039"/>
      <c r="N71" s="1039"/>
      <c r="O71" s="1039"/>
      <c r="P71" s="1040"/>
      <c r="Q71" s="1041">
        <v>132</v>
      </c>
      <c r="R71" s="1035"/>
      <c r="S71" s="1035"/>
      <c r="T71" s="1035"/>
      <c r="U71" s="1035"/>
      <c r="V71" s="1035">
        <v>131</v>
      </c>
      <c r="W71" s="1035"/>
      <c r="X71" s="1035"/>
      <c r="Y71" s="1035"/>
      <c r="Z71" s="1035"/>
      <c r="AA71" s="1035">
        <v>0</v>
      </c>
      <c r="AB71" s="1035"/>
      <c r="AC71" s="1035"/>
      <c r="AD71" s="1035"/>
      <c r="AE71" s="1035"/>
      <c r="AF71" s="1035">
        <v>23</v>
      </c>
      <c r="AG71" s="1035"/>
      <c r="AH71" s="1035"/>
      <c r="AI71" s="1035"/>
      <c r="AJ71" s="1035"/>
      <c r="AK71" s="1035">
        <v>83</v>
      </c>
      <c r="AL71" s="1035"/>
      <c r="AM71" s="1035"/>
      <c r="AN71" s="1035"/>
      <c r="AO71" s="1035"/>
      <c r="AP71" s="1035" t="s">
        <v>573</v>
      </c>
      <c r="AQ71" s="1035"/>
      <c r="AR71" s="1035"/>
      <c r="AS71" s="1035"/>
      <c r="AT71" s="1035"/>
      <c r="AU71" s="1035" t="s">
        <v>573</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578</v>
      </c>
      <c r="C72" s="1039"/>
      <c r="D72" s="1039"/>
      <c r="E72" s="1039"/>
      <c r="F72" s="1039"/>
      <c r="G72" s="1039"/>
      <c r="H72" s="1039"/>
      <c r="I72" s="1039"/>
      <c r="J72" s="1039"/>
      <c r="K72" s="1039"/>
      <c r="L72" s="1039"/>
      <c r="M72" s="1039"/>
      <c r="N72" s="1039"/>
      <c r="O72" s="1039"/>
      <c r="P72" s="1040"/>
      <c r="Q72" s="1041">
        <v>12284</v>
      </c>
      <c r="R72" s="1035"/>
      <c r="S72" s="1035"/>
      <c r="T72" s="1035"/>
      <c r="U72" s="1035"/>
      <c r="V72" s="1035">
        <v>11939</v>
      </c>
      <c r="W72" s="1035"/>
      <c r="X72" s="1035"/>
      <c r="Y72" s="1035"/>
      <c r="Z72" s="1035"/>
      <c r="AA72" s="1035">
        <v>344</v>
      </c>
      <c r="AB72" s="1035"/>
      <c r="AC72" s="1035"/>
      <c r="AD72" s="1035"/>
      <c r="AE72" s="1035"/>
      <c r="AF72" s="1035">
        <v>344</v>
      </c>
      <c r="AG72" s="1035"/>
      <c r="AH72" s="1035"/>
      <c r="AI72" s="1035"/>
      <c r="AJ72" s="1035"/>
      <c r="AK72" s="1035">
        <v>534</v>
      </c>
      <c r="AL72" s="1035"/>
      <c r="AM72" s="1035"/>
      <c r="AN72" s="1035"/>
      <c r="AO72" s="1035"/>
      <c r="AP72" s="1035" t="s">
        <v>573</v>
      </c>
      <c r="AQ72" s="1035"/>
      <c r="AR72" s="1035"/>
      <c r="AS72" s="1035"/>
      <c r="AT72" s="1035"/>
      <c r="AU72" s="1035" t="s">
        <v>573</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579</v>
      </c>
      <c r="C73" s="1039"/>
      <c r="D73" s="1039"/>
      <c r="E73" s="1039"/>
      <c r="F73" s="1039"/>
      <c r="G73" s="1039"/>
      <c r="H73" s="1039"/>
      <c r="I73" s="1039"/>
      <c r="J73" s="1039"/>
      <c r="K73" s="1039"/>
      <c r="L73" s="1039"/>
      <c r="M73" s="1039"/>
      <c r="N73" s="1039"/>
      <c r="O73" s="1039"/>
      <c r="P73" s="1040"/>
      <c r="Q73" s="1041">
        <v>477</v>
      </c>
      <c r="R73" s="1035"/>
      <c r="S73" s="1035"/>
      <c r="T73" s="1035"/>
      <c r="U73" s="1035"/>
      <c r="V73" s="1035">
        <v>444</v>
      </c>
      <c r="W73" s="1035"/>
      <c r="X73" s="1035"/>
      <c r="Y73" s="1035"/>
      <c r="Z73" s="1035"/>
      <c r="AA73" s="1035">
        <v>33</v>
      </c>
      <c r="AB73" s="1035"/>
      <c r="AC73" s="1035"/>
      <c r="AD73" s="1035"/>
      <c r="AE73" s="1035"/>
      <c r="AF73" s="1035">
        <v>33</v>
      </c>
      <c r="AG73" s="1035"/>
      <c r="AH73" s="1035"/>
      <c r="AI73" s="1035"/>
      <c r="AJ73" s="1035"/>
      <c r="AK73" s="1035">
        <v>31</v>
      </c>
      <c r="AL73" s="1035"/>
      <c r="AM73" s="1035"/>
      <c r="AN73" s="1035"/>
      <c r="AO73" s="1035"/>
      <c r="AP73" s="1035" t="s">
        <v>573</v>
      </c>
      <c r="AQ73" s="1035"/>
      <c r="AR73" s="1035"/>
      <c r="AS73" s="1035"/>
      <c r="AT73" s="1035"/>
      <c r="AU73" s="1035" t="s">
        <v>573</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580</v>
      </c>
      <c r="C74" s="1039"/>
      <c r="D74" s="1039"/>
      <c r="E74" s="1039"/>
      <c r="F74" s="1039"/>
      <c r="G74" s="1039"/>
      <c r="H74" s="1039"/>
      <c r="I74" s="1039"/>
      <c r="J74" s="1039"/>
      <c r="K74" s="1039"/>
      <c r="L74" s="1039"/>
      <c r="M74" s="1039"/>
      <c r="N74" s="1039"/>
      <c r="O74" s="1039"/>
      <c r="P74" s="1040"/>
      <c r="Q74" s="1041">
        <v>89</v>
      </c>
      <c r="R74" s="1035"/>
      <c r="S74" s="1035"/>
      <c r="T74" s="1035"/>
      <c r="U74" s="1035"/>
      <c r="V74" s="1035">
        <v>84</v>
      </c>
      <c r="W74" s="1035"/>
      <c r="X74" s="1035"/>
      <c r="Y74" s="1035"/>
      <c r="Z74" s="1035"/>
      <c r="AA74" s="1035">
        <v>5</v>
      </c>
      <c r="AB74" s="1035"/>
      <c r="AC74" s="1035"/>
      <c r="AD74" s="1035"/>
      <c r="AE74" s="1035"/>
      <c r="AF74" s="1035">
        <v>5</v>
      </c>
      <c r="AG74" s="1035"/>
      <c r="AH74" s="1035"/>
      <c r="AI74" s="1035"/>
      <c r="AJ74" s="1035"/>
      <c r="AK74" s="1035">
        <v>5</v>
      </c>
      <c r="AL74" s="1035"/>
      <c r="AM74" s="1035"/>
      <c r="AN74" s="1035"/>
      <c r="AO74" s="1035"/>
      <c r="AP74" s="1035" t="s">
        <v>573</v>
      </c>
      <c r="AQ74" s="1035"/>
      <c r="AR74" s="1035"/>
      <c r="AS74" s="1035"/>
      <c r="AT74" s="1035"/>
      <c r="AU74" s="1035" t="s">
        <v>573</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581</v>
      </c>
      <c r="C75" s="1039"/>
      <c r="D75" s="1039"/>
      <c r="E75" s="1039"/>
      <c r="F75" s="1039"/>
      <c r="G75" s="1039"/>
      <c r="H75" s="1039"/>
      <c r="I75" s="1039"/>
      <c r="J75" s="1039"/>
      <c r="K75" s="1039"/>
      <c r="L75" s="1039"/>
      <c r="M75" s="1039"/>
      <c r="N75" s="1039"/>
      <c r="O75" s="1039"/>
      <c r="P75" s="1040"/>
      <c r="Q75" s="1042">
        <v>285945</v>
      </c>
      <c r="R75" s="1043"/>
      <c r="S75" s="1043"/>
      <c r="T75" s="1043"/>
      <c r="U75" s="1044"/>
      <c r="V75" s="1045">
        <v>277863</v>
      </c>
      <c r="W75" s="1043"/>
      <c r="X75" s="1043"/>
      <c r="Y75" s="1043"/>
      <c r="Z75" s="1044"/>
      <c r="AA75" s="1045">
        <v>8082</v>
      </c>
      <c r="AB75" s="1043"/>
      <c r="AC75" s="1043"/>
      <c r="AD75" s="1043"/>
      <c r="AE75" s="1044"/>
      <c r="AF75" s="1045">
        <v>8082</v>
      </c>
      <c r="AG75" s="1043"/>
      <c r="AH75" s="1043"/>
      <c r="AI75" s="1043"/>
      <c r="AJ75" s="1044"/>
      <c r="AK75" s="1045" t="s">
        <v>573</v>
      </c>
      <c r="AL75" s="1043"/>
      <c r="AM75" s="1043"/>
      <c r="AN75" s="1043"/>
      <c r="AO75" s="1044"/>
      <c r="AP75" s="1045" t="s">
        <v>573</v>
      </c>
      <c r="AQ75" s="1043"/>
      <c r="AR75" s="1043"/>
      <c r="AS75" s="1043"/>
      <c r="AT75" s="1044"/>
      <c r="AU75" s="1045" t="s">
        <v>573</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391</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8490</v>
      </c>
      <c r="AG88" s="1023"/>
      <c r="AH88" s="1023"/>
      <c r="AI88" s="1023"/>
      <c r="AJ88" s="1023"/>
      <c r="AK88" s="1027"/>
      <c r="AL88" s="1027"/>
      <c r="AM88" s="1027"/>
      <c r="AN88" s="1027"/>
      <c r="AO88" s="1027"/>
      <c r="AP88" s="1023">
        <v>149</v>
      </c>
      <c r="AQ88" s="1023"/>
      <c r="AR88" s="1023"/>
      <c r="AS88" s="1023"/>
      <c r="AT88" s="1023"/>
      <c r="AU88" s="1023">
        <v>68</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v>
      </c>
      <c r="CS102" s="1017"/>
      <c r="CT102" s="1017"/>
      <c r="CU102" s="1017"/>
      <c r="CV102" s="1018"/>
      <c r="CW102" s="1016" t="s">
        <v>573</v>
      </c>
      <c r="CX102" s="1017"/>
      <c r="CY102" s="1017"/>
      <c r="CZ102" s="1017"/>
      <c r="DA102" s="1018"/>
      <c r="DB102" s="1016" t="s">
        <v>573</v>
      </c>
      <c r="DC102" s="1017"/>
      <c r="DD102" s="1017"/>
      <c r="DE102" s="1017"/>
      <c r="DF102" s="1018"/>
      <c r="DG102" s="1016" t="s">
        <v>573</v>
      </c>
      <c r="DH102" s="1017"/>
      <c r="DI102" s="1017"/>
      <c r="DJ102" s="1017"/>
      <c r="DK102" s="1018"/>
      <c r="DL102" s="1016" t="s">
        <v>573</v>
      </c>
      <c r="DM102" s="1017"/>
      <c r="DN102" s="1017"/>
      <c r="DO102" s="1017"/>
      <c r="DP102" s="1018"/>
      <c r="DQ102" s="1016">
        <v>40</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33" customFormat="1" ht="26.25" customHeight="1">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827285</v>
      </c>
      <c r="AB110" s="953"/>
      <c r="AC110" s="953"/>
      <c r="AD110" s="953"/>
      <c r="AE110" s="954"/>
      <c r="AF110" s="955">
        <v>900915</v>
      </c>
      <c r="AG110" s="953"/>
      <c r="AH110" s="953"/>
      <c r="AI110" s="953"/>
      <c r="AJ110" s="954"/>
      <c r="AK110" s="955">
        <v>944216</v>
      </c>
      <c r="AL110" s="953"/>
      <c r="AM110" s="953"/>
      <c r="AN110" s="953"/>
      <c r="AO110" s="954"/>
      <c r="AP110" s="956">
        <v>28.4</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8497437</v>
      </c>
      <c r="BR110" s="906"/>
      <c r="BS110" s="906"/>
      <c r="BT110" s="906"/>
      <c r="BU110" s="906"/>
      <c r="BV110" s="906">
        <v>8263522</v>
      </c>
      <c r="BW110" s="906"/>
      <c r="BX110" s="906"/>
      <c r="BY110" s="906"/>
      <c r="BZ110" s="906"/>
      <c r="CA110" s="906">
        <v>7996983</v>
      </c>
      <c r="CB110" s="906"/>
      <c r="CC110" s="906"/>
      <c r="CD110" s="906"/>
      <c r="CE110" s="906"/>
      <c r="CF110" s="930">
        <v>240.4</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437</v>
      </c>
      <c r="DM110" s="906"/>
      <c r="DN110" s="906"/>
      <c r="DO110" s="906"/>
      <c r="DP110" s="906"/>
      <c r="DQ110" s="906" t="s">
        <v>129</v>
      </c>
      <c r="DR110" s="906"/>
      <c r="DS110" s="906"/>
      <c r="DT110" s="906"/>
      <c r="DU110" s="906"/>
      <c r="DV110" s="907" t="s">
        <v>129</v>
      </c>
      <c r="DW110" s="907"/>
      <c r="DX110" s="907"/>
      <c r="DY110" s="907"/>
      <c r="DZ110" s="908"/>
    </row>
    <row r="111" spans="1:131" s="233" customFormat="1" ht="26.25" customHeight="1">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129</v>
      </c>
      <c r="AG111" s="983"/>
      <c r="AH111" s="983"/>
      <c r="AI111" s="983"/>
      <c r="AJ111" s="984"/>
      <c r="AK111" s="985" t="s">
        <v>129</v>
      </c>
      <c r="AL111" s="983"/>
      <c r="AM111" s="983"/>
      <c r="AN111" s="983"/>
      <c r="AO111" s="984"/>
      <c r="AP111" s="986" t="s">
        <v>129</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437</v>
      </c>
      <c r="BR111" s="881"/>
      <c r="BS111" s="881"/>
      <c r="BT111" s="881"/>
      <c r="BU111" s="881"/>
      <c r="BV111" s="881" t="s">
        <v>437</v>
      </c>
      <c r="BW111" s="881"/>
      <c r="BX111" s="881"/>
      <c r="BY111" s="881"/>
      <c r="BZ111" s="881"/>
      <c r="CA111" s="881" t="s">
        <v>437</v>
      </c>
      <c r="CB111" s="881"/>
      <c r="CC111" s="881"/>
      <c r="CD111" s="881"/>
      <c r="CE111" s="881"/>
      <c r="CF111" s="939" t="s">
        <v>437</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129</v>
      </c>
      <c r="DR111" s="881"/>
      <c r="DS111" s="881"/>
      <c r="DT111" s="881"/>
      <c r="DU111" s="881"/>
      <c r="DV111" s="858" t="s">
        <v>129</v>
      </c>
      <c r="DW111" s="858"/>
      <c r="DX111" s="858"/>
      <c r="DY111" s="858"/>
      <c r="DZ111" s="859"/>
    </row>
    <row r="112" spans="1:131" s="233" customFormat="1" ht="26.25" customHeight="1">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436</v>
      </c>
      <c r="AL112" s="844"/>
      <c r="AM112" s="844"/>
      <c r="AN112" s="844"/>
      <c r="AO112" s="845"/>
      <c r="AP112" s="888" t="s">
        <v>129</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1828189</v>
      </c>
      <c r="BR112" s="881"/>
      <c r="BS112" s="881"/>
      <c r="BT112" s="881"/>
      <c r="BU112" s="881"/>
      <c r="BV112" s="881">
        <v>1719951</v>
      </c>
      <c r="BW112" s="881"/>
      <c r="BX112" s="881"/>
      <c r="BY112" s="881"/>
      <c r="BZ112" s="881"/>
      <c r="CA112" s="881">
        <v>1658621</v>
      </c>
      <c r="CB112" s="881"/>
      <c r="CC112" s="881"/>
      <c r="CD112" s="881"/>
      <c r="CE112" s="881"/>
      <c r="CF112" s="939">
        <v>49.9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437</v>
      </c>
      <c r="DM112" s="881"/>
      <c r="DN112" s="881"/>
      <c r="DO112" s="881"/>
      <c r="DP112" s="881"/>
      <c r="DQ112" s="881" t="s">
        <v>436</v>
      </c>
      <c r="DR112" s="881"/>
      <c r="DS112" s="881"/>
      <c r="DT112" s="881"/>
      <c r="DU112" s="881"/>
      <c r="DV112" s="858" t="s">
        <v>436</v>
      </c>
      <c r="DW112" s="858"/>
      <c r="DX112" s="858"/>
      <c r="DY112" s="858"/>
      <c r="DZ112" s="859"/>
    </row>
    <row r="113" spans="1:130" s="233" customFormat="1" ht="26.25" customHeight="1">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160756</v>
      </c>
      <c r="AB113" s="983"/>
      <c r="AC113" s="983"/>
      <c r="AD113" s="983"/>
      <c r="AE113" s="984"/>
      <c r="AF113" s="985">
        <v>159818</v>
      </c>
      <c r="AG113" s="983"/>
      <c r="AH113" s="983"/>
      <c r="AI113" s="983"/>
      <c r="AJ113" s="984"/>
      <c r="AK113" s="985">
        <v>155348</v>
      </c>
      <c r="AL113" s="983"/>
      <c r="AM113" s="983"/>
      <c r="AN113" s="983"/>
      <c r="AO113" s="984"/>
      <c r="AP113" s="986">
        <v>4.7</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86894</v>
      </c>
      <c r="BR113" s="881"/>
      <c r="BS113" s="881"/>
      <c r="BT113" s="881"/>
      <c r="BU113" s="881"/>
      <c r="BV113" s="881">
        <v>77363</v>
      </c>
      <c r="BW113" s="881"/>
      <c r="BX113" s="881"/>
      <c r="BY113" s="881"/>
      <c r="BZ113" s="881"/>
      <c r="CA113" s="881">
        <v>67705</v>
      </c>
      <c r="CB113" s="881"/>
      <c r="CC113" s="881"/>
      <c r="CD113" s="881"/>
      <c r="CE113" s="881"/>
      <c r="CF113" s="939">
        <v>2</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436</v>
      </c>
      <c r="DR113" s="844"/>
      <c r="DS113" s="844"/>
      <c r="DT113" s="844"/>
      <c r="DU113" s="845"/>
      <c r="DV113" s="888" t="s">
        <v>436</v>
      </c>
      <c r="DW113" s="889"/>
      <c r="DX113" s="889"/>
      <c r="DY113" s="889"/>
      <c r="DZ113" s="890"/>
    </row>
    <row r="114" spans="1:130" s="233" customFormat="1" ht="26.25" customHeight="1">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9892</v>
      </c>
      <c r="AB114" s="844"/>
      <c r="AC114" s="844"/>
      <c r="AD114" s="844"/>
      <c r="AE114" s="845"/>
      <c r="AF114" s="846">
        <v>5192</v>
      </c>
      <c r="AG114" s="844"/>
      <c r="AH114" s="844"/>
      <c r="AI114" s="844"/>
      <c r="AJ114" s="845"/>
      <c r="AK114" s="846">
        <v>8402</v>
      </c>
      <c r="AL114" s="844"/>
      <c r="AM114" s="844"/>
      <c r="AN114" s="844"/>
      <c r="AO114" s="845"/>
      <c r="AP114" s="888">
        <v>0.3</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467588</v>
      </c>
      <c r="BR114" s="881"/>
      <c r="BS114" s="881"/>
      <c r="BT114" s="881"/>
      <c r="BU114" s="881"/>
      <c r="BV114" s="881">
        <v>334002</v>
      </c>
      <c r="BW114" s="881"/>
      <c r="BX114" s="881"/>
      <c r="BY114" s="881"/>
      <c r="BZ114" s="881"/>
      <c r="CA114" s="881">
        <v>339209</v>
      </c>
      <c r="CB114" s="881"/>
      <c r="CC114" s="881"/>
      <c r="CD114" s="881"/>
      <c r="CE114" s="881"/>
      <c r="CF114" s="939">
        <v>10.199999999999999</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436</v>
      </c>
      <c r="DH114" s="844"/>
      <c r="DI114" s="844"/>
      <c r="DJ114" s="844"/>
      <c r="DK114" s="845"/>
      <c r="DL114" s="846" t="s">
        <v>436</v>
      </c>
      <c r="DM114" s="844"/>
      <c r="DN114" s="844"/>
      <c r="DO114" s="844"/>
      <c r="DP114" s="845"/>
      <c r="DQ114" s="846" t="s">
        <v>437</v>
      </c>
      <c r="DR114" s="844"/>
      <c r="DS114" s="844"/>
      <c r="DT114" s="844"/>
      <c r="DU114" s="845"/>
      <c r="DV114" s="888" t="s">
        <v>437</v>
      </c>
      <c r="DW114" s="889"/>
      <c r="DX114" s="889"/>
      <c r="DY114" s="889"/>
      <c r="DZ114" s="890"/>
    </row>
    <row r="115" spans="1:130" s="233" customFormat="1" ht="26.25" customHeight="1">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190</v>
      </c>
      <c r="AB115" s="983"/>
      <c r="AC115" s="983"/>
      <c r="AD115" s="983"/>
      <c r="AE115" s="984"/>
      <c r="AF115" s="985">
        <v>125</v>
      </c>
      <c r="AG115" s="983"/>
      <c r="AH115" s="983"/>
      <c r="AI115" s="983"/>
      <c r="AJ115" s="984"/>
      <c r="AK115" s="985">
        <v>22</v>
      </c>
      <c r="AL115" s="983"/>
      <c r="AM115" s="983"/>
      <c r="AN115" s="983"/>
      <c r="AO115" s="984"/>
      <c r="AP115" s="986">
        <v>0</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v>68400</v>
      </c>
      <c r="BR115" s="881"/>
      <c r="BS115" s="881"/>
      <c r="BT115" s="881"/>
      <c r="BU115" s="881"/>
      <c r="BV115" s="881">
        <v>123485</v>
      </c>
      <c r="BW115" s="881"/>
      <c r="BX115" s="881"/>
      <c r="BY115" s="881"/>
      <c r="BZ115" s="881"/>
      <c r="CA115" s="881">
        <v>144341</v>
      </c>
      <c r="CB115" s="881"/>
      <c r="CC115" s="881"/>
      <c r="CD115" s="881"/>
      <c r="CE115" s="881"/>
      <c r="CF115" s="939">
        <v>4.3</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436</v>
      </c>
      <c r="DH115" s="844"/>
      <c r="DI115" s="844"/>
      <c r="DJ115" s="844"/>
      <c r="DK115" s="845"/>
      <c r="DL115" s="846" t="s">
        <v>436</v>
      </c>
      <c r="DM115" s="844"/>
      <c r="DN115" s="844"/>
      <c r="DO115" s="844"/>
      <c r="DP115" s="845"/>
      <c r="DQ115" s="846" t="s">
        <v>129</v>
      </c>
      <c r="DR115" s="844"/>
      <c r="DS115" s="844"/>
      <c r="DT115" s="844"/>
      <c r="DU115" s="845"/>
      <c r="DV115" s="888" t="s">
        <v>437</v>
      </c>
      <c r="DW115" s="889"/>
      <c r="DX115" s="889"/>
      <c r="DY115" s="889"/>
      <c r="DZ115" s="890"/>
    </row>
    <row r="116" spans="1:130" s="233" customFormat="1" ht="26.25" customHeight="1">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249</v>
      </c>
      <c r="AB116" s="844"/>
      <c r="AC116" s="844"/>
      <c r="AD116" s="844"/>
      <c r="AE116" s="845"/>
      <c r="AF116" s="846">
        <v>168</v>
      </c>
      <c r="AG116" s="844"/>
      <c r="AH116" s="844"/>
      <c r="AI116" s="844"/>
      <c r="AJ116" s="845"/>
      <c r="AK116" s="846">
        <v>224</v>
      </c>
      <c r="AL116" s="844"/>
      <c r="AM116" s="844"/>
      <c r="AN116" s="844"/>
      <c r="AO116" s="845"/>
      <c r="AP116" s="888">
        <v>0</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436</v>
      </c>
      <c r="CB116" s="881"/>
      <c r="CC116" s="881"/>
      <c r="CD116" s="881"/>
      <c r="CE116" s="881"/>
      <c r="CF116" s="939" t="s">
        <v>129</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437</v>
      </c>
      <c r="DM116" s="844"/>
      <c r="DN116" s="844"/>
      <c r="DO116" s="844"/>
      <c r="DP116" s="845"/>
      <c r="DQ116" s="846" t="s">
        <v>437</v>
      </c>
      <c r="DR116" s="844"/>
      <c r="DS116" s="844"/>
      <c r="DT116" s="844"/>
      <c r="DU116" s="845"/>
      <c r="DV116" s="888" t="s">
        <v>437</v>
      </c>
      <c r="DW116" s="889"/>
      <c r="DX116" s="889"/>
      <c r="DY116" s="889"/>
      <c r="DZ116" s="890"/>
    </row>
    <row r="117" spans="1:130" s="233"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998372</v>
      </c>
      <c r="AB117" s="967"/>
      <c r="AC117" s="967"/>
      <c r="AD117" s="967"/>
      <c r="AE117" s="968"/>
      <c r="AF117" s="969">
        <v>1066218</v>
      </c>
      <c r="AG117" s="967"/>
      <c r="AH117" s="967"/>
      <c r="AI117" s="967"/>
      <c r="AJ117" s="968"/>
      <c r="AK117" s="969">
        <v>1108212</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437</v>
      </c>
      <c r="BR117" s="881"/>
      <c r="BS117" s="881"/>
      <c r="BT117" s="881"/>
      <c r="BU117" s="881"/>
      <c r="BV117" s="881" t="s">
        <v>437</v>
      </c>
      <c r="BW117" s="881"/>
      <c r="BX117" s="881"/>
      <c r="BY117" s="881"/>
      <c r="BZ117" s="881"/>
      <c r="CA117" s="881" t="s">
        <v>437</v>
      </c>
      <c r="CB117" s="881"/>
      <c r="CC117" s="881"/>
      <c r="CD117" s="881"/>
      <c r="CE117" s="881"/>
      <c r="CF117" s="939" t="s">
        <v>129</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436</v>
      </c>
      <c r="DM117" s="844"/>
      <c r="DN117" s="844"/>
      <c r="DO117" s="844"/>
      <c r="DP117" s="845"/>
      <c r="DQ117" s="846" t="s">
        <v>436</v>
      </c>
      <c r="DR117" s="844"/>
      <c r="DS117" s="844"/>
      <c r="DT117" s="844"/>
      <c r="DU117" s="845"/>
      <c r="DV117" s="888" t="s">
        <v>436</v>
      </c>
      <c r="DW117" s="889"/>
      <c r="DX117" s="889"/>
      <c r="DY117" s="889"/>
      <c r="DZ117" s="890"/>
    </row>
    <row r="118" spans="1:130" s="233" customFormat="1" ht="26.25" customHeight="1">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437</v>
      </c>
      <c r="BR118" s="909"/>
      <c r="BS118" s="909"/>
      <c r="BT118" s="909"/>
      <c r="BU118" s="909"/>
      <c r="BV118" s="909" t="s">
        <v>437</v>
      </c>
      <c r="BW118" s="909"/>
      <c r="BX118" s="909"/>
      <c r="BY118" s="909"/>
      <c r="BZ118" s="909"/>
      <c r="CA118" s="909" t="s">
        <v>436</v>
      </c>
      <c r="CB118" s="909"/>
      <c r="CC118" s="909"/>
      <c r="CD118" s="909"/>
      <c r="CE118" s="909"/>
      <c r="CF118" s="939" t="s">
        <v>437</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436</v>
      </c>
      <c r="DM118" s="844"/>
      <c r="DN118" s="844"/>
      <c r="DO118" s="844"/>
      <c r="DP118" s="845"/>
      <c r="DQ118" s="846" t="s">
        <v>129</v>
      </c>
      <c r="DR118" s="844"/>
      <c r="DS118" s="844"/>
      <c r="DT118" s="844"/>
      <c r="DU118" s="845"/>
      <c r="DV118" s="888" t="s">
        <v>437</v>
      </c>
      <c r="DW118" s="889"/>
      <c r="DX118" s="889"/>
      <c r="DY118" s="889"/>
      <c r="DZ118" s="890"/>
    </row>
    <row r="119" spans="1:130" s="233" customFormat="1" ht="26.25" customHeight="1">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437</v>
      </c>
      <c r="AB119" s="953"/>
      <c r="AC119" s="953"/>
      <c r="AD119" s="953"/>
      <c r="AE119" s="954"/>
      <c r="AF119" s="955" t="s">
        <v>436</v>
      </c>
      <c r="AG119" s="953"/>
      <c r="AH119" s="953"/>
      <c r="AI119" s="953"/>
      <c r="AJ119" s="954"/>
      <c r="AK119" s="955" t="s">
        <v>437</v>
      </c>
      <c r="AL119" s="953"/>
      <c r="AM119" s="953"/>
      <c r="AN119" s="953"/>
      <c r="AO119" s="954"/>
      <c r="AP119" s="956" t="s">
        <v>437</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462</v>
      </c>
      <c r="BP119" s="942"/>
      <c r="BQ119" s="943">
        <v>10948508</v>
      </c>
      <c r="BR119" s="909"/>
      <c r="BS119" s="909"/>
      <c r="BT119" s="909"/>
      <c r="BU119" s="909"/>
      <c r="BV119" s="909">
        <v>10518323</v>
      </c>
      <c r="BW119" s="909"/>
      <c r="BX119" s="909"/>
      <c r="BY119" s="909"/>
      <c r="BZ119" s="909"/>
      <c r="CA119" s="909">
        <v>10206859</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437</v>
      </c>
      <c r="DR119" s="828"/>
      <c r="DS119" s="828"/>
      <c r="DT119" s="828"/>
      <c r="DU119" s="829"/>
      <c r="DV119" s="912" t="s">
        <v>437</v>
      </c>
      <c r="DW119" s="913"/>
      <c r="DX119" s="913"/>
      <c r="DY119" s="913"/>
      <c r="DZ119" s="914"/>
    </row>
    <row r="120" spans="1:130" s="233" customFormat="1" ht="26.25" customHeight="1">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436</v>
      </c>
      <c r="AL120" s="844"/>
      <c r="AM120" s="844"/>
      <c r="AN120" s="844"/>
      <c r="AO120" s="845"/>
      <c r="AP120" s="888" t="s">
        <v>437</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2408706</v>
      </c>
      <c r="BR120" s="906"/>
      <c r="BS120" s="906"/>
      <c r="BT120" s="906"/>
      <c r="BU120" s="906"/>
      <c r="BV120" s="906">
        <v>2696618</v>
      </c>
      <c r="BW120" s="906"/>
      <c r="BX120" s="906"/>
      <c r="BY120" s="906"/>
      <c r="BZ120" s="906"/>
      <c r="CA120" s="906">
        <v>3165593</v>
      </c>
      <c r="CB120" s="906"/>
      <c r="CC120" s="906"/>
      <c r="CD120" s="906"/>
      <c r="CE120" s="906"/>
      <c r="CF120" s="930">
        <v>95.1</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v>1218656</v>
      </c>
      <c r="DH120" s="906"/>
      <c r="DI120" s="906"/>
      <c r="DJ120" s="906"/>
      <c r="DK120" s="906"/>
      <c r="DL120" s="906">
        <v>1173202</v>
      </c>
      <c r="DM120" s="906"/>
      <c r="DN120" s="906"/>
      <c r="DO120" s="906"/>
      <c r="DP120" s="906"/>
      <c r="DQ120" s="906">
        <v>1112195</v>
      </c>
      <c r="DR120" s="906"/>
      <c r="DS120" s="906"/>
      <c r="DT120" s="906"/>
      <c r="DU120" s="906"/>
      <c r="DV120" s="907">
        <v>33.4</v>
      </c>
      <c r="DW120" s="907"/>
      <c r="DX120" s="907"/>
      <c r="DY120" s="907"/>
      <c r="DZ120" s="908"/>
    </row>
    <row r="121" spans="1:130" s="233" customFormat="1" ht="26.25" customHeight="1">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436</v>
      </c>
      <c r="AG121" s="844"/>
      <c r="AH121" s="844"/>
      <c r="AI121" s="844"/>
      <c r="AJ121" s="845"/>
      <c r="AK121" s="846" t="s">
        <v>437</v>
      </c>
      <c r="AL121" s="844"/>
      <c r="AM121" s="844"/>
      <c r="AN121" s="844"/>
      <c r="AO121" s="845"/>
      <c r="AP121" s="888" t="s">
        <v>436</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438903</v>
      </c>
      <c r="BR121" s="881"/>
      <c r="BS121" s="881"/>
      <c r="BT121" s="881"/>
      <c r="BU121" s="881"/>
      <c r="BV121" s="881">
        <v>502329</v>
      </c>
      <c r="BW121" s="881"/>
      <c r="BX121" s="881"/>
      <c r="BY121" s="881"/>
      <c r="BZ121" s="881"/>
      <c r="CA121" s="881">
        <v>586884</v>
      </c>
      <c r="CB121" s="881"/>
      <c r="CC121" s="881"/>
      <c r="CD121" s="881"/>
      <c r="CE121" s="881"/>
      <c r="CF121" s="939">
        <v>17.600000000000001</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559775</v>
      </c>
      <c r="DH121" s="881"/>
      <c r="DI121" s="881"/>
      <c r="DJ121" s="881"/>
      <c r="DK121" s="881"/>
      <c r="DL121" s="881">
        <v>495269</v>
      </c>
      <c r="DM121" s="881"/>
      <c r="DN121" s="881"/>
      <c r="DO121" s="881"/>
      <c r="DP121" s="881"/>
      <c r="DQ121" s="881">
        <v>491972</v>
      </c>
      <c r="DR121" s="881"/>
      <c r="DS121" s="881"/>
      <c r="DT121" s="881"/>
      <c r="DU121" s="881"/>
      <c r="DV121" s="858">
        <v>14.8</v>
      </c>
      <c r="DW121" s="858"/>
      <c r="DX121" s="858"/>
      <c r="DY121" s="858"/>
      <c r="DZ121" s="859"/>
    </row>
    <row r="122" spans="1:130" s="233" customFormat="1" ht="26.25" customHeight="1">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437</v>
      </c>
      <c r="AB122" s="844"/>
      <c r="AC122" s="844"/>
      <c r="AD122" s="844"/>
      <c r="AE122" s="845"/>
      <c r="AF122" s="846" t="s">
        <v>437</v>
      </c>
      <c r="AG122" s="844"/>
      <c r="AH122" s="844"/>
      <c r="AI122" s="844"/>
      <c r="AJ122" s="845"/>
      <c r="AK122" s="846" t="s">
        <v>436</v>
      </c>
      <c r="AL122" s="844"/>
      <c r="AM122" s="844"/>
      <c r="AN122" s="844"/>
      <c r="AO122" s="845"/>
      <c r="AP122" s="888" t="s">
        <v>436</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6438812</v>
      </c>
      <c r="BR122" s="909"/>
      <c r="BS122" s="909"/>
      <c r="BT122" s="909"/>
      <c r="BU122" s="909"/>
      <c r="BV122" s="909">
        <v>6640843</v>
      </c>
      <c r="BW122" s="909"/>
      <c r="BX122" s="909"/>
      <c r="BY122" s="909"/>
      <c r="BZ122" s="909"/>
      <c r="CA122" s="909">
        <v>5935772</v>
      </c>
      <c r="CB122" s="909"/>
      <c r="CC122" s="909"/>
      <c r="CD122" s="909"/>
      <c r="CE122" s="909"/>
      <c r="CF122" s="910">
        <v>178.4</v>
      </c>
      <c r="CG122" s="911"/>
      <c r="CH122" s="911"/>
      <c r="CI122" s="911"/>
      <c r="CJ122" s="911"/>
      <c r="CK122" s="933"/>
      <c r="CL122" s="919"/>
      <c r="CM122" s="919"/>
      <c r="CN122" s="919"/>
      <c r="CO122" s="920"/>
      <c r="CP122" s="899" t="s">
        <v>471</v>
      </c>
      <c r="CQ122" s="900"/>
      <c r="CR122" s="900"/>
      <c r="CS122" s="900"/>
      <c r="CT122" s="900"/>
      <c r="CU122" s="900"/>
      <c r="CV122" s="900"/>
      <c r="CW122" s="900"/>
      <c r="CX122" s="900"/>
      <c r="CY122" s="900"/>
      <c r="CZ122" s="900"/>
      <c r="DA122" s="900"/>
      <c r="DB122" s="900"/>
      <c r="DC122" s="900"/>
      <c r="DD122" s="900"/>
      <c r="DE122" s="900"/>
      <c r="DF122" s="901"/>
      <c r="DG122" s="880">
        <v>48959</v>
      </c>
      <c r="DH122" s="881"/>
      <c r="DI122" s="881"/>
      <c r="DJ122" s="881"/>
      <c r="DK122" s="881"/>
      <c r="DL122" s="881">
        <v>50702</v>
      </c>
      <c r="DM122" s="881"/>
      <c r="DN122" s="881"/>
      <c r="DO122" s="881"/>
      <c r="DP122" s="881"/>
      <c r="DQ122" s="881">
        <v>53670</v>
      </c>
      <c r="DR122" s="881"/>
      <c r="DS122" s="881"/>
      <c r="DT122" s="881"/>
      <c r="DU122" s="881"/>
      <c r="DV122" s="858">
        <v>1.6</v>
      </c>
      <c r="DW122" s="858"/>
      <c r="DX122" s="858"/>
      <c r="DY122" s="858"/>
      <c r="DZ122" s="859"/>
    </row>
    <row r="123" spans="1:130" s="233" customFormat="1" ht="26.25" customHeight="1">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437</v>
      </c>
      <c r="AB123" s="844"/>
      <c r="AC123" s="844"/>
      <c r="AD123" s="844"/>
      <c r="AE123" s="845"/>
      <c r="AF123" s="846" t="s">
        <v>436</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472</v>
      </c>
      <c r="BP123" s="942"/>
      <c r="BQ123" s="896">
        <v>9286421</v>
      </c>
      <c r="BR123" s="897"/>
      <c r="BS123" s="897"/>
      <c r="BT123" s="897"/>
      <c r="BU123" s="897"/>
      <c r="BV123" s="897">
        <v>9839790</v>
      </c>
      <c r="BW123" s="897"/>
      <c r="BX123" s="897"/>
      <c r="BY123" s="897"/>
      <c r="BZ123" s="897"/>
      <c r="CA123" s="897">
        <v>9688249</v>
      </c>
      <c r="CB123" s="897"/>
      <c r="CC123" s="897"/>
      <c r="CD123" s="897"/>
      <c r="CE123" s="897"/>
      <c r="CF123" s="812"/>
      <c r="CG123" s="813"/>
      <c r="CH123" s="813"/>
      <c r="CI123" s="813"/>
      <c r="CJ123" s="898"/>
      <c r="CK123" s="933"/>
      <c r="CL123" s="919"/>
      <c r="CM123" s="919"/>
      <c r="CN123" s="919"/>
      <c r="CO123" s="920"/>
      <c r="CP123" s="899" t="s">
        <v>473</v>
      </c>
      <c r="CQ123" s="900"/>
      <c r="CR123" s="900"/>
      <c r="CS123" s="900"/>
      <c r="CT123" s="900"/>
      <c r="CU123" s="900"/>
      <c r="CV123" s="900"/>
      <c r="CW123" s="900"/>
      <c r="CX123" s="900"/>
      <c r="CY123" s="900"/>
      <c r="CZ123" s="900"/>
      <c r="DA123" s="900"/>
      <c r="DB123" s="900"/>
      <c r="DC123" s="900"/>
      <c r="DD123" s="900"/>
      <c r="DE123" s="900"/>
      <c r="DF123" s="901"/>
      <c r="DG123" s="843">
        <v>799</v>
      </c>
      <c r="DH123" s="844"/>
      <c r="DI123" s="844"/>
      <c r="DJ123" s="844"/>
      <c r="DK123" s="845"/>
      <c r="DL123" s="846">
        <v>778</v>
      </c>
      <c r="DM123" s="844"/>
      <c r="DN123" s="844"/>
      <c r="DO123" s="844"/>
      <c r="DP123" s="845"/>
      <c r="DQ123" s="846">
        <v>784</v>
      </c>
      <c r="DR123" s="844"/>
      <c r="DS123" s="844"/>
      <c r="DT123" s="844"/>
      <c r="DU123" s="845"/>
      <c r="DV123" s="888">
        <v>0</v>
      </c>
      <c r="DW123" s="889"/>
      <c r="DX123" s="889"/>
      <c r="DY123" s="889"/>
      <c r="DZ123" s="890"/>
    </row>
    <row r="124" spans="1:130" s="233" customFormat="1" ht="26.25" customHeight="1" thickBot="1">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436</v>
      </c>
      <c r="AB124" s="844"/>
      <c r="AC124" s="844"/>
      <c r="AD124" s="844"/>
      <c r="AE124" s="845"/>
      <c r="AF124" s="846" t="s">
        <v>437</v>
      </c>
      <c r="AG124" s="844"/>
      <c r="AH124" s="844"/>
      <c r="AI124" s="844"/>
      <c r="AJ124" s="845"/>
      <c r="AK124" s="846" t="s">
        <v>436</v>
      </c>
      <c r="AL124" s="844"/>
      <c r="AM124" s="844"/>
      <c r="AN124" s="844"/>
      <c r="AO124" s="845"/>
      <c r="AP124" s="888" t="s">
        <v>436</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58.1</v>
      </c>
      <c r="BR124" s="895"/>
      <c r="BS124" s="895"/>
      <c r="BT124" s="895"/>
      <c r="BU124" s="895"/>
      <c r="BV124" s="895">
        <v>22.3</v>
      </c>
      <c r="BW124" s="895"/>
      <c r="BX124" s="895"/>
      <c r="BY124" s="895"/>
      <c r="BZ124" s="895"/>
      <c r="CA124" s="895">
        <v>15.5</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t="s">
        <v>436</v>
      </c>
      <c r="DH124" s="828"/>
      <c r="DI124" s="828"/>
      <c r="DJ124" s="828"/>
      <c r="DK124" s="829"/>
      <c r="DL124" s="830" t="s">
        <v>129</v>
      </c>
      <c r="DM124" s="828"/>
      <c r="DN124" s="828"/>
      <c r="DO124" s="828"/>
      <c r="DP124" s="829"/>
      <c r="DQ124" s="830" t="s">
        <v>436</v>
      </c>
      <c r="DR124" s="828"/>
      <c r="DS124" s="828"/>
      <c r="DT124" s="828"/>
      <c r="DU124" s="829"/>
      <c r="DV124" s="912" t="s">
        <v>437</v>
      </c>
      <c r="DW124" s="913"/>
      <c r="DX124" s="913"/>
      <c r="DY124" s="913"/>
      <c r="DZ124" s="914"/>
    </row>
    <row r="125" spans="1:130" s="233" customFormat="1" ht="26.25" customHeight="1">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437</v>
      </c>
      <c r="AG125" s="844"/>
      <c r="AH125" s="844"/>
      <c r="AI125" s="844"/>
      <c r="AJ125" s="845"/>
      <c r="AK125" s="846" t="s">
        <v>129</v>
      </c>
      <c r="AL125" s="844"/>
      <c r="AM125" s="844"/>
      <c r="AN125" s="844"/>
      <c r="AO125" s="845"/>
      <c r="AP125" s="888" t="s">
        <v>437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437</v>
      </c>
      <c r="DM125" s="906"/>
      <c r="DN125" s="906"/>
      <c r="DO125" s="906"/>
      <c r="DP125" s="906"/>
      <c r="DQ125" s="906" t="s">
        <v>437</v>
      </c>
      <c r="DR125" s="906"/>
      <c r="DS125" s="906"/>
      <c r="DT125" s="906"/>
      <c r="DU125" s="906"/>
      <c r="DV125" s="907" t="s">
        <v>437</v>
      </c>
      <c r="DW125" s="907"/>
      <c r="DX125" s="907"/>
      <c r="DY125" s="907"/>
      <c r="DZ125" s="908"/>
    </row>
    <row r="126" spans="1:130" s="233" customFormat="1" ht="26.25" customHeight="1" thickBot="1">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436</v>
      </c>
      <c r="AB126" s="844"/>
      <c r="AC126" s="844"/>
      <c r="AD126" s="844"/>
      <c r="AE126" s="845"/>
      <c r="AF126" s="846" t="s">
        <v>436</v>
      </c>
      <c r="AG126" s="844"/>
      <c r="AH126" s="844"/>
      <c r="AI126" s="844"/>
      <c r="AJ126" s="845"/>
      <c r="AK126" s="846" t="s">
        <v>437</v>
      </c>
      <c r="AL126" s="844"/>
      <c r="AM126" s="844"/>
      <c r="AN126" s="844"/>
      <c r="AO126" s="845"/>
      <c r="AP126" s="888" t="s">
        <v>437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437</v>
      </c>
      <c r="DH126" s="881"/>
      <c r="DI126" s="881"/>
      <c r="DJ126" s="881"/>
      <c r="DK126" s="881"/>
      <c r="DL126" s="881" t="s">
        <v>437</v>
      </c>
      <c r="DM126" s="881"/>
      <c r="DN126" s="881"/>
      <c r="DO126" s="881"/>
      <c r="DP126" s="881"/>
      <c r="DQ126" s="881" t="s">
        <v>437</v>
      </c>
      <c r="DR126" s="881"/>
      <c r="DS126" s="881"/>
      <c r="DT126" s="881"/>
      <c r="DU126" s="881"/>
      <c r="DV126" s="858" t="s">
        <v>437</v>
      </c>
      <c r="DW126" s="858"/>
      <c r="DX126" s="858"/>
      <c r="DY126" s="858"/>
      <c r="DZ126" s="859"/>
    </row>
    <row r="127" spans="1:130" s="233" customFormat="1" ht="26.25" customHeight="1">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190</v>
      </c>
      <c r="AB127" s="844"/>
      <c r="AC127" s="844"/>
      <c r="AD127" s="844"/>
      <c r="AE127" s="845"/>
      <c r="AF127" s="846">
        <v>125</v>
      </c>
      <c r="AG127" s="844"/>
      <c r="AH127" s="844"/>
      <c r="AI127" s="844"/>
      <c r="AJ127" s="845"/>
      <c r="AK127" s="846">
        <v>22</v>
      </c>
      <c r="AL127" s="844"/>
      <c r="AM127" s="844"/>
      <c r="AN127" s="844"/>
      <c r="AO127" s="845"/>
      <c r="AP127" s="888">
        <v>0</v>
      </c>
      <c r="AQ127" s="889"/>
      <c r="AR127" s="889"/>
      <c r="AS127" s="889"/>
      <c r="AT127" s="890"/>
      <c r="AU127" s="235"/>
      <c r="AV127" s="235"/>
      <c r="AW127" s="235"/>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437</v>
      </c>
      <c r="DH127" s="881"/>
      <c r="DI127" s="881"/>
      <c r="DJ127" s="881"/>
      <c r="DK127" s="881"/>
      <c r="DL127" s="881" t="s">
        <v>436</v>
      </c>
      <c r="DM127" s="881"/>
      <c r="DN127" s="881"/>
      <c r="DO127" s="881"/>
      <c r="DP127" s="881"/>
      <c r="DQ127" s="881" t="s">
        <v>437</v>
      </c>
      <c r="DR127" s="881"/>
      <c r="DS127" s="881"/>
      <c r="DT127" s="881"/>
      <c r="DU127" s="881"/>
      <c r="DV127" s="858" t="s">
        <v>437</v>
      </c>
      <c r="DW127" s="858"/>
      <c r="DX127" s="858"/>
      <c r="DY127" s="858"/>
      <c r="DZ127" s="859"/>
    </row>
    <row r="128" spans="1:130" s="233" customFormat="1" ht="26.25" customHeight="1" thickBot="1">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25540</v>
      </c>
      <c r="AB128" s="865"/>
      <c r="AC128" s="865"/>
      <c r="AD128" s="865"/>
      <c r="AE128" s="866"/>
      <c r="AF128" s="867">
        <v>28661</v>
      </c>
      <c r="AG128" s="865"/>
      <c r="AH128" s="865"/>
      <c r="AI128" s="865"/>
      <c r="AJ128" s="866"/>
      <c r="AK128" s="867">
        <v>27256</v>
      </c>
      <c r="AL128" s="865"/>
      <c r="AM128" s="865"/>
      <c r="AN128" s="865"/>
      <c r="AO128" s="866"/>
      <c r="AP128" s="868"/>
      <c r="AQ128" s="869"/>
      <c r="AR128" s="869"/>
      <c r="AS128" s="869"/>
      <c r="AT128" s="870"/>
      <c r="AU128" s="235"/>
      <c r="AV128" s="235"/>
      <c r="AW128" s="235"/>
      <c r="AX128" s="871" t="s">
        <v>487</v>
      </c>
      <c r="AY128" s="872"/>
      <c r="AZ128" s="872"/>
      <c r="BA128" s="872"/>
      <c r="BB128" s="872"/>
      <c r="BC128" s="872"/>
      <c r="BD128" s="872"/>
      <c r="BE128" s="873"/>
      <c r="BF128" s="850" t="s">
        <v>436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v>68400</v>
      </c>
      <c r="DH128" s="855"/>
      <c r="DI128" s="855"/>
      <c r="DJ128" s="855"/>
      <c r="DK128" s="855"/>
      <c r="DL128" s="855">
        <v>123485</v>
      </c>
      <c r="DM128" s="855"/>
      <c r="DN128" s="855"/>
      <c r="DO128" s="855"/>
      <c r="DP128" s="855"/>
      <c r="DQ128" s="855">
        <v>144341</v>
      </c>
      <c r="DR128" s="855"/>
      <c r="DS128" s="855"/>
      <c r="DT128" s="855"/>
      <c r="DU128" s="855"/>
      <c r="DV128" s="856">
        <v>4.3</v>
      </c>
      <c r="DW128" s="856"/>
      <c r="DX128" s="856"/>
      <c r="DY128" s="856"/>
      <c r="DZ128" s="857"/>
    </row>
    <row r="129" spans="1:131" s="233"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3492947</v>
      </c>
      <c r="AB129" s="844"/>
      <c r="AC129" s="844"/>
      <c r="AD129" s="844"/>
      <c r="AE129" s="845"/>
      <c r="AF129" s="846">
        <v>3779215</v>
      </c>
      <c r="AG129" s="844"/>
      <c r="AH129" s="844"/>
      <c r="AI129" s="844"/>
      <c r="AJ129" s="845"/>
      <c r="AK129" s="846">
        <v>4049237</v>
      </c>
      <c r="AL129" s="844"/>
      <c r="AM129" s="844"/>
      <c r="AN129" s="844"/>
      <c r="AO129" s="845"/>
      <c r="AP129" s="847"/>
      <c r="AQ129" s="848"/>
      <c r="AR129" s="848"/>
      <c r="AS129" s="848"/>
      <c r="AT129" s="849"/>
      <c r="AU129" s="236"/>
      <c r="AV129" s="236"/>
      <c r="AW129" s="236"/>
      <c r="AX129" s="815" t="s">
        <v>490</v>
      </c>
      <c r="AY129" s="816"/>
      <c r="AZ129" s="816"/>
      <c r="BA129" s="816"/>
      <c r="BB129" s="816"/>
      <c r="BC129" s="816"/>
      <c r="BD129" s="816"/>
      <c r="BE129" s="817"/>
      <c r="BF129" s="834" t="s">
        <v>437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635836</v>
      </c>
      <c r="AB130" s="844"/>
      <c r="AC130" s="844"/>
      <c r="AD130" s="844"/>
      <c r="AE130" s="845"/>
      <c r="AF130" s="846">
        <v>741090</v>
      </c>
      <c r="AG130" s="844"/>
      <c r="AH130" s="844"/>
      <c r="AI130" s="844"/>
      <c r="AJ130" s="845"/>
      <c r="AK130" s="846">
        <v>722041</v>
      </c>
      <c r="AL130" s="844"/>
      <c r="AM130" s="844"/>
      <c r="AN130" s="844"/>
      <c r="AO130" s="845"/>
      <c r="AP130" s="847"/>
      <c r="AQ130" s="848"/>
      <c r="AR130" s="848"/>
      <c r="AS130" s="848"/>
      <c r="AT130" s="849"/>
      <c r="AU130" s="236"/>
      <c r="AV130" s="236"/>
      <c r="AW130" s="236"/>
      <c r="AX130" s="815" t="s">
        <v>493</v>
      </c>
      <c r="AY130" s="816"/>
      <c r="AZ130" s="816"/>
      <c r="BA130" s="816"/>
      <c r="BB130" s="816"/>
      <c r="BC130" s="816"/>
      <c r="BD130" s="816"/>
      <c r="BE130" s="817"/>
      <c r="BF130" s="818">
        <v>10.7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2857111</v>
      </c>
      <c r="AB131" s="828"/>
      <c r="AC131" s="828"/>
      <c r="AD131" s="828"/>
      <c r="AE131" s="829"/>
      <c r="AF131" s="830">
        <v>3038125</v>
      </c>
      <c r="AG131" s="828"/>
      <c r="AH131" s="828"/>
      <c r="AI131" s="828"/>
      <c r="AJ131" s="829"/>
      <c r="AK131" s="830">
        <v>3327196</v>
      </c>
      <c r="AL131" s="828"/>
      <c r="AM131" s="828"/>
      <c r="AN131" s="828"/>
      <c r="AO131" s="829"/>
      <c r="AP131" s="831"/>
      <c r="AQ131" s="832"/>
      <c r="AR131" s="832"/>
      <c r="AS131" s="832"/>
      <c r="AT131" s="833"/>
      <c r="AU131" s="236"/>
      <c r="AV131" s="236"/>
      <c r="AW131" s="236"/>
      <c r="AX131" s="793" t="s">
        <v>495</v>
      </c>
      <c r="AY131" s="794"/>
      <c r="AZ131" s="794"/>
      <c r="BA131" s="794"/>
      <c r="BB131" s="794"/>
      <c r="BC131" s="794"/>
      <c r="BD131" s="794"/>
      <c r="BE131" s="795"/>
      <c r="BF131" s="796">
        <v>15.5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11.794991509999999</v>
      </c>
      <c r="AB132" s="809"/>
      <c r="AC132" s="809"/>
      <c r="AD132" s="809"/>
      <c r="AE132" s="810"/>
      <c r="AF132" s="811">
        <v>9.7582225880000006</v>
      </c>
      <c r="AG132" s="809"/>
      <c r="AH132" s="809"/>
      <c r="AI132" s="809"/>
      <c r="AJ132" s="810"/>
      <c r="AK132" s="811">
        <v>10.787311600000001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11.5</v>
      </c>
      <c r="AB133" s="788"/>
      <c r="AC133" s="788"/>
      <c r="AD133" s="788"/>
      <c r="AE133" s="789"/>
      <c r="AF133" s="787">
        <v>11.2</v>
      </c>
      <c r="AG133" s="788"/>
      <c r="AH133" s="788"/>
      <c r="AI133" s="788"/>
      <c r="AJ133" s="789"/>
      <c r="AK133" s="787">
        <v>10.7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vLyPaSuBxkjnsuFPl8Xi25ojn6GRfn3xQmIfPrII7rZcjjZwe6XQSx5GUHp++hvDenK6BYbA3kSZs6brI2lsw==" saltValue="XbOn+Umad1/1hEcbOvQI3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mgPUWu1chCDKDGTmxHCnGEeQaQ6jfW6xYHWM4LXRkRw4CPorwRuvDVENC72OvI7OtMzavEq9ZE8OcRW/+r/ACg==" saltValue="G6kim1ORanrRkw2ooKL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OfNwsycZb9Rlo7m/M5Zo3Ql6OZ6K/1w2SYzODILwF89kURIRd4qc0Bv+v1sW6Cl8Eu/ZrPmwEeB6klKxCcTeg==" saltValue="ED5V/8WVxV93ZJjidyIXE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502</v>
      </c>
      <c r="AP7" s="275"/>
      <c r="AQ7" s="276" t="s">
        <v>503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504</v>
      </c>
      <c r="AQ8" s="282" t="s">
        <v>505</v>
      </c>
      <c r="AR8" s="283" t="s">
        <v>506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507</v>
      </c>
      <c r="AL9" s="1195"/>
      <c r="AM9" s="1195"/>
      <c r="AN9" s="1196"/>
      <c r="AO9" s="284">
        <v>1210753</v>
      </c>
      <c r="AP9" s="284">
        <v>211411</v>
      </c>
      <c r="AQ9" s="285">
        <v>163770</v>
      </c>
      <c r="AR9" s="286">
        <v>29.1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508</v>
      </c>
      <c r="AL10" s="1195"/>
      <c r="AM10" s="1195"/>
      <c r="AN10" s="1196"/>
      <c r="AO10" s="287">
        <v>127328</v>
      </c>
      <c r="AP10" s="287">
        <v>22233</v>
      </c>
      <c r="AQ10" s="288">
        <v>24683</v>
      </c>
      <c r="AR10" s="289">
        <v>-9.9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509</v>
      </c>
      <c r="AL11" s="1195"/>
      <c r="AM11" s="1195"/>
      <c r="AN11" s="1196"/>
      <c r="AO11" s="287" t="s">
        <v>510</v>
      </c>
      <c r="AP11" s="287" t="s">
        <v>510</v>
      </c>
      <c r="AQ11" s="288">
        <v>5136</v>
      </c>
      <c r="AR11" s="289" t="s">
        <v>510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511</v>
      </c>
      <c r="AL12" s="1195"/>
      <c r="AM12" s="1195"/>
      <c r="AN12" s="1196"/>
      <c r="AO12" s="287" t="s">
        <v>510</v>
      </c>
      <c r="AP12" s="287" t="s">
        <v>510</v>
      </c>
      <c r="AQ12" s="288" t="s">
        <v>510</v>
      </c>
      <c r="AR12" s="289" t="s">
        <v>510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512</v>
      </c>
      <c r="AL13" s="1195"/>
      <c r="AM13" s="1195"/>
      <c r="AN13" s="1196"/>
      <c r="AO13" s="287">
        <v>41002</v>
      </c>
      <c r="AP13" s="287">
        <v>7159</v>
      </c>
      <c r="AQ13" s="288">
        <v>6255</v>
      </c>
      <c r="AR13" s="289">
        <v>14.5</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513</v>
      </c>
      <c r="AL14" s="1195"/>
      <c r="AM14" s="1195"/>
      <c r="AN14" s="1196"/>
      <c r="AO14" s="287">
        <v>9182</v>
      </c>
      <c r="AP14" s="287">
        <v>1603</v>
      </c>
      <c r="AQ14" s="288">
        <v>3424</v>
      </c>
      <c r="AR14" s="289">
        <v>-53.2</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514</v>
      </c>
      <c r="AL15" s="1198"/>
      <c r="AM15" s="1198"/>
      <c r="AN15" s="1199"/>
      <c r="AO15" s="287">
        <v>-96213</v>
      </c>
      <c r="AP15" s="287">
        <v>-16800</v>
      </c>
      <c r="AQ15" s="288">
        <v>-13292</v>
      </c>
      <c r="AR15" s="289">
        <v>26.4</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1292052</v>
      </c>
      <c r="AP16" s="287">
        <v>225607</v>
      </c>
      <c r="AQ16" s="288">
        <v>189976</v>
      </c>
      <c r="AR16" s="289">
        <v>18.8</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519</v>
      </c>
      <c r="AL21" s="1201"/>
      <c r="AM21" s="1201"/>
      <c r="AN21" s="1202"/>
      <c r="AO21" s="300">
        <v>23.75</v>
      </c>
      <c r="AP21" s="301">
        <v>16.39</v>
      </c>
      <c r="AQ21" s="302">
        <v>7.36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520</v>
      </c>
      <c r="AL22" s="1201"/>
      <c r="AM22" s="1201"/>
      <c r="AN22" s="1202"/>
      <c r="AO22" s="305">
        <v>89.5</v>
      </c>
      <c r="AP22" s="306">
        <v>95.8</v>
      </c>
      <c r="AQ22" s="307">
        <v>-6.3</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502</v>
      </c>
      <c r="AP30" s="275"/>
      <c r="AQ30" s="276" t="s">
        <v>503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504</v>
      </c>
      <c r="AQ31" s="282" t="s">
        <v>505</v>
      </c>
      <c r="AR31" s="283" t="s">
        <v>506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524</v>
      </c>
      <c r="AL32" s="1185"/>
      <c r="AM32" s="1185"/>
      <c r="AN32" s="1186"/>
      <c r="AO32" s="315">
        <v>944216</v>
      </c>
      <c r="AP32" s="315">
        <v>164871</v>
      </c>
      <c r="AQ32" s="316">
        <v>115605</v>
      </c>
      <c r="AR32" s="317">
        <v>42.6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525</v>
      </c>
      <c r="AL33" s="1185"/>
      <c r="AM33" s="1185"/>
      <c r="AN33" s="1186"/>
      <c r="AO33" s="315" t="s">
        <v>510</v>
      </c>
      <c r="AP33" s="315" t="s">
        <v>510</v>
      </c>
      <c r="AQ33" s="316">
        <v>170</v>
      </c>
      <c r="AR33" s="317" t="s">
        <v>510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526</v>
      </c>
      <c r="AL34" s="1185"/>
      <c r="AM34" s="1185"/>
      <c r="AN34" s="1186"/>
      <c r="AO34" s="315" t="s">
        <v>510</v>
      </c>
      <c r="AP34" s="315" t="s">
        <v>510</v>
      </c>
      <c r="AQ34" s="316">
        <v>200</v>
      </c>
      <c r="AR34" s="317" t="s">
        <v>510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527</v>
      </c>
      <c r="AL35" s="1185"/>
      <c r="AM35" s="1185"/>
      <c r="AN35" s="1186"/>
      <c r="AO35" s="315">
        <v>155348</v>
      </c>
      <c r="AP35" s="315">
        <v>27126</v>
      </c>
      <c r="AQ35" s="316">
        <v>23913</v>
      </c>
      <c r="AR35" s="317">
        <v>13.4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528</v>
      </c>
      <c r="AL36" s="1185"/>
      <c r="AM36" s="1185"/>
      <c r="AN36" s="1186"/>
      <c r="AO36" s="315">
        <v>8402</v>
      </c>
      <c r="AP36" s="315">
        <v>1467</v>
      </c>
      <c r="AQ36" s="316">
        <v>3903</v>
      </c>
      <c r="AR36" s="317">
        <v>-62.4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529</v>
      </c>
      <c r="AL37" s="1185"/>
      <c r="AM37" s="1185"/>
      <c r="AN37" s="1186"/>
      <c r="AO37" s="315">
        <v>22</v>
      </c>
      <c r="AP37" s="315">
        <v>4</v>
      </c>
      <c r="AQ37" s="316">
        <v>982</v>
      </c>
      <c r="AR37" s="317">
        <v>-99.6</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530</v>
      </c>
      <c r="AL38" s="1188"/>
      <c r="AM38" s="1188"/>
      <c r="AN38" s="1189"/>
      <c r="AO38" s="318">
        <v>224</v>
      </c>
      <c r="AP38" s="318">
        <v>39</v>
      </c>
      <c r="AQ38" s="319">
        <v>19</v>
      </c>
      <c r="AR38" s="307">
        <v>105.3</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531</v>
      </c>
      <c r="AL39" s="1188"/>
      <c r="AM39" s="1188"/>
      <c r="AN39" s="1189"/>
      <c r="AO39" s="315">
        <v>-27256</v>
      </c>
      <c r="AP39" s="315">
        <v>-4759</v>
      </c>
      <c r="AQ39" s="316">
        <v>-4902</v>
      </c>
      <c r="AR39" s="317">
        <v>-2.9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532</v>
      </c>
      <c r="AL40" s="1185"/>
      <c r="AM40" s="1185"/>
      <c r="AN40" s="1186"/>
      <c r="AO40" s="315">
        <v>-722041</v>
      </c>
      <c r="AP40" s="315">
        <v>-126077</v>
      </c>
      <c r="AQ40" s="316">
        <v>-94813</v>
      </c>
      <c r="AR40" s="317">
        <v>33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358915</v>
      </c>
      <c r="AP41" s="315">
        <v>62671</v>
      </c>
      <c r="AQ41" s="316">
        <v>45077</v>
      </c>
      <c r="AR41" s="317">
        <v>39</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502</v>
      </c>
      <c r="AN49" s="1179" t="s">
        <v>536</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537</v>
      </c>
      <c r="AO50" s="332" t="s">
        <v>538</v>
      </c>
      <c r="AP50" s="333" t="s">
        <v>539</v>
      </c>
      <c r="AQ50" s="334" t="s">
        <v>540</v>
      </c>
      <c r="AR50" s="335" t="s">
        <v>541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1163733</v>
      </c>
      <c r="AN51" s="337">
        <v>191529</v>
      </c>
      <c r="AO51" s="338">
        <v>-31.3</v>
      </c>
      <c r="AP51" s="339">
        <v>202870</v>
      </c>
      <c r="AQ51" s="340">
        <v>20.100000000000001</v>
      </c>
      <c r="AR51" s="341">
        <v>-51.4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173215</v>
      </c>
      <c r="AN52" s="345">
        <v>28508</v>
      </c>
      <c r="AO52" s="346">
        <v>-77.5</v>
      </c>
      <c r="AP52" s="347">
        <v>79735</v>
      </c>
      <c r="AQ52" s="348">
        <v>0.5</v>
      </c>
      <c r="AR52" s="349">
        <v>-78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788065</v>
      </c>
      <c r="AN53" s="337">
        <v>131017</v>
      </c>
      <c r="AO53" s="338">
        <v>-31.6</v>
      </c>
      <c r="AP53" s="339">
        <v>167497</v>
      </c>
      <c r="AQ53" s="340">
        <v>-17.399999999999999</v>
      </c>
      <c r="AR53" s="341">
        <v>-14.2</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158708</v>
      </c>
      <c r="AN54" s="345">
        <v>26385</v>
      </c>
      <c r="AO54" s="346">
        <v>-7.4</v>
      </c>
      <c r="AP54" s="347">
        <v>82571</v>
      </c>
      <c r="AQ54" s="348">
        <v>3.6</v>
      </c>
      <c r="AR54" s="349">
        <v>-11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1339655</v>
      </c>
      <c r="AN55" s="337">
        <v>228182</v>
      </c>
      <c r="AO55" s="338">
        <v>74.2</v>
      </c>
      <c r="AP55" s="339">
        <v>190274</v>
      </c>
      <c r="AQ55" s="340">
        <v>13.6</v>
      </c>
      <c r="AR55" s="341">
        <v>60.6</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63195</v>
      </c>
      <c r="AN56" s="345">
        <v>10764</v>
      </c>
      <c r="AO56" s="346">
        <v>-59.2</v>
      </c>
      <c r="AP56" s="347">
        <v>88584</v>
      </c>
      <c r="AQ56" s="348">
        <v>7.3</v>
      </c>
      <c r="AR56" s="349">
        <v>-66.5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1170077</v>
      </c>
      <c r="AN57" s="337">
        <v>201877</v>
      </c>
      <c r="AO57" s="338">
        <v>-11.5</v>
      </c>
      <c r="AP57" s="339">
        <v>200194</v>
      </c>
      <c r="AQ57" s="340">
        <v>5.2</v>
      </c>
      <c r="AR57" s="341">
        <v>-16.7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295425</v>
      </c>
      <c r="AN58" s="345">
        <v>50970</v>
      </c>
      <c r="AO58" s="346">
        <v>373.5</v>
      </c>
      <c r="AP58" s="347">
        <v>106422</v>
      </c>
      <c r="AQ58" s="348">
        <v>20.100000000000001</v>
      </c>
      <c r="AR58" s="349">
        <v>353.4</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1104076</v>
      </c>
      <c r="AN59" s="337">
        <v>192784</v>
      </c>
      <c r="AO59" s="338">
        <v>-4.5</v>
      </c>
      <c r="AP59" s="339">
        <v>196914</v>
      </c>
      <c r="AQ59" s="340">
        <v>-1.6</v>
      </c>
      <c r="AR59" s="341">
        <v>-2.9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511951</v>
      </c>
      <c r="AN60" s="345">
        <v>89393</v>
      </c>
      <c r="AO60" s="346">
        <v>75.400000000000006</v>
      </c>
      <c r="AP60" s="347">
        <v>98966</v>
      </c>
      <c r="AQ60" s="348">
        <v>-7</v>
      </c>
      <c r="AR60" s="349">
        <v>82.4</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1113121</v>
      </c>
      <c r="AN61" s="352">
        <v>189078</v>
      </c>
      <c r="AO61" s="353">
        <v>-0.9</v>
      </c>
      <c r="AP61" s="354">
        <v>191550</v>
      </c>
      <c r="AQ61" s="355">
        <v>4</v>
      </c>
      <c r="AR61" s="341">
        <v>-4.9000000000000004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240499</v>
      </c>
      <c r="AN62" s="345">
        <v>41204</v>
      </c>
      <c r="AO62" s="346">
        <v>61</v>
      </c>
      <c r="AP62" s="347">
        <v>91256</v>
      </c>
      <c r="AQ62" s="348">
        <v>4.9000000000000004</v>
      </c>
      <c r="AR62" s="349">
        <v>56.1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gp+YVvQ2/MZag4qeEJAAJ6L2585L3aCZxl9nl1bg7uqgxbgM0Q6iY03wECFY6xif0y7+OEaj5kBzzlrzN4EEOQ==" saltValue="7+bPINfTV3dcu8e6vkxI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550</v>
      </c>
    </row>
    <row r="120" spans="125:125" ht="13.5" hidden="1" customHeight="1"/>
    <row r="121" spans="125:125" ht="13.5" hidden="1" customHeight="1">
      <c r="DU121" s="262"/>
    </row>
  </sheetData>
  <sheetProtection algorithmName="SHA-512" hashValue="E4JkvAQFKglI6Ng6MId9XgDSKO1FMUIolX36rF37wWq6Xzks4ZqVcbP9vCF4jZrgGI6FaUXyAZs5vLDGIhWi6Q==" saltValue="H4nkagrcR17SJ3aMTmzz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551</v>
      </c>
    </row>
  </sheetData>
  <sheetProtection algorithmName="SHA-512" hashValue="PUZqB4lHoHJilndwen0SEFGWWFUPT0mNHoMTw3cOd4Ub5Et2iUrmPrcB63vvN47rVCh0hfeZ4+gz+JT36ythTw==" saltValue="jh4hEoFdv//E+2FYejE5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3" t="s">
        <v>3</v>
      </c>
      <c r="D47" s="1203"/>
      <c r="E47" s="1204"/>
      <c r="F47" s="11">
        <v>35.090000000000003</v>
      </c>
      <c r="G47" s="12">
        <v>35.26</v>
      </c>
      <c r="H47" s="12">
        <v>37.479999999999997</v>
      </c>
      <c r="I47" s="12">
        <v>37.270000000000003</v>
      </c>
      <c r="J47" s="13">
        <v>36.44</v>
      </c>
    </row>
    <row r="48" spans="2:10" ht="57.75" customHeight="1">
      <c r="B48" s="14"/>
      <c r="C48" s="1205" t="s">
        <v>4</v>
      </c>
      <c r="D48" s="1205"/>
      <c r="E48" s="1206"/>
      <c r="F48" s="15">
        <v>7.44</v>
      </c>
      <c r="G48" s="16">
        <v>7.93</v>
      </c>
      <c r="H48" s="16">
        <v>6.2</v>
      </c>
      <c r="I48" s="16">
        <v>3.92</v>
      </c>
      <c r="J48" s="17">
        <v>5.29</v>
      </c>
    </row>
    <row r="49" spans="2:10" ht="57.75" customHeight="1" thickBot="1">
      <c r="B49" s="18"/>
      <c r="C49" s="1207" t="s">
        <v>5</v>
      </c>
      <c r="D49" s="1207"/>
      <c r="E49" s="1208"/>
      <c r="F49" s="19">
        <v>3.38</v>
      </c>
      <c r="G49" s="20">
        <v>1.1200000000000001</v>
      </c>
      <c r="H49" s="20">
        <v>0.6</v>
      </c>
      <c r="I49" s="20">
        <v>0.82</v>
      </c>
      <c r="J49" s="21">
        <v>3.29</v>
      </c>
    </row>
    <row r="50" spans="2:10"/>
  </sheetData>
  <sheetProtection algorithmName="SHA-512" hashValue="Mm9/tcFSPBiVHr/59QvMRNTF1blyKvDweFtepaG6P/1kblTzm09EnUgsk6AgvsQTePOwFAKkuy4nZdZ2YxnRIA==" saltValue="EOYIq1HDOMbydAULu3XT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2023-03-08T23:41:43Z</cp:lastPrinted>
  <dcterms:created xsi:type="dcterms:W3CDTF">2023-02-20T07:54:43Z</dcterms:created>
  <dcterms:modified xsi:type="dcterms:W3CDTF">2023-10-19T01:10:39Z</dcterms:modified>
  <cp:category/>
</cp:coreProperties>
</file>