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1_市町村提出\27_錦江町（）\"/>
    </mc:Choice>
  </mc:AlternateContent>
  <bookViews>
    <workbookView xWindow="0" yWindow="0" windowWidth="28800" windowHeight="119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BE34" i="10" s="1"/>
  <c r="BE35" i="10" s="1"/>
  <c r="BW34" i="10" l="1"/>
  <c r="BW35" i="10" s="1"/>
  <c r="BW36" i="10" s="1"/>
  <c r="BW37" i="10" s="1"/>
  <c r="BW38" i="10" s="1"/>
  <c r="BW39" i="10" s="1"/>
</calcChain>
</file>

<file path=xl/sharedStrings.xml><?xml version="1.0" encoding="utf-8"?>
<sst xmlns="http://schemas.openxmlformats.org/spreadsheetml/2006/main" count="1169" uniqueCount="615">
  <si>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</si>
  <si>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</si>
  <si>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</si>
  <si>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</si>
  <si>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</si>
  <si>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</si>
  <si>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</si>
  <si>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</si>
  <si>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</si>
  <si>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</si>
  <si>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</si>
  <si>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</si>
  <si>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</si>
  <si>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</si>
  <si>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</si>
  <si>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</si>
  <si>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</si>
  <si>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</si>
  <si>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</si>
  <si>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</si>
  <si>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</si>
  <si>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</si>
  <si>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</si>
  <si>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</si>
  <si>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</si>
  <si>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</si>
  <si>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</si>
  <si>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</si>
  <si>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</si>
  <si>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</si>
  <si>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</si>
  <si>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</si>
  <si>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</si>
  <si>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</si>
  <si>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</si>
  <si>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</si>
  <si>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</si>
  <si>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</si>
  <si>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</si>
  <si>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</si>
  <si>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</si>
  <si>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</si>
  <si>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</si>
  <si>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</si>
  <si>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</si>
  <si>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</si>
  <si>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</si>
  <si>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</si>
  <si>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</si>
  <si>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</si>
  <si>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</si>
  <si>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</si>
  <si>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</si>
  <si>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</si>
  <si>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</si>
  <si>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</si>
  <si>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</si>
  <si>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</si>
  <si>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</si>
  <si>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</si>
  <si>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</si>
  <si>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</si>
  <si>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</si>
  <si>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</si>
  <si>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</si>
  <si>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</si>
  <si>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</si>
  <si>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</si>
  <si>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</si>
  <si>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</si>
  <si>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</si>
  <si>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</si>
  <si>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</si>
  <si>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</si>
  <si>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</si>
  <si>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</si>
  <si>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</si>
  <si>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</si>
  <si>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</si>
  <si>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</si>
  <si>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</si>
  <si>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</si>
  <si>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</si>
  <si>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</si>
  <si>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</si>
  <si>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</si>
  <si>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</si>
  <si>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</si>
  <si>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</si>
  <si>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</si>
  <si>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</si>
  <si>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</si>
  <si>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</si>
  <si>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</si>
  <si>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</si>
  <si>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</si>
  <si>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</si>
  <si>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</si>
  <si>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錦江町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</si>
  <si>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</si>
  <si>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</si>
  <si>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</si>
  <si>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</si>
  <si>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</si>
  <si>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</si>
  <si>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</si>
  <si>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</si>
  <si>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</si>
  <si>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</si>
  <si>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</si>
  <si>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</si>
  <si>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</si>
  <si>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</si>
  <si>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</si>
  <si>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</si>
  <si>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</si>
  <si>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</si>
  <si>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</si>
  <si>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</si>
  <si>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</si>
  <si>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</si>
  <si>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</si>
  <si>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</si>
  <si>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</si>
  <si>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</si>
  <si>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</si>
  <si>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</si>
  <si>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</si>
  <si>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</si>
  <si>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</si>
  <si>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</si>
  <si>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</si>
  <si>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</si>
  <si>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</si>
  <si>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</si>
  <si>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</si>
  <si>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</si>
  <si>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</si>
  <si>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</si>
  <si>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</si>
  <si>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</si>
  <si>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</si>
  <si>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</si>
  <si>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</si>
  <si>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</si>
  <si>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</si>
  <si>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</si>
  <si>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</si>
  <si>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</si>
  <si>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</si>
  <si>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</si>
  <si>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</si>
  <si>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</si>
  <si>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</si>
  <si>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</si>
  <si>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</si>
  <si>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</si>
  <si>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</si>
  <si>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</si>
  <si>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</si>
  <si>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</si>
  <si>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</si>
  <si>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</si>
  <si>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</si>
  <si>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</si>
  <si>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</si>
  <si>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</si>
  <si>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</si>
  <si>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</si>
  <si>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</si>
  <si>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</si>
  <si>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</si>
  <si>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</si>
  <si>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</si>
  <si>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</si>
  <si>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</si>
  <si>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</si>
  <si>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</si>
  <si>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</si>
  <si>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</si>
  <si>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</si>
  <si>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</si>
  <si>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</si>
  <si>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</si>
  <si>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</si>
  <si>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</si>
  <si>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</si>
  <si>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</si>
  <si>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</si>
  <si>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</si>
  <si>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</si>
  <si>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</si>
  <si>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</si>
  <si>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</si>
  <si>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</si>
  <si>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</si>
  <si>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</si>
  <si>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</si>
  <si>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</si>
  <si>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</si>
  <si>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</si>
  <si>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</si>
  <si>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</si>
  <si>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</si>
  <si>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</si>
  <si>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</si>
  <si>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</si>
  <si>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</si>
  <si>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</si>
  <si>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</si>
  <si>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</si>
  <si>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</si>
  <si>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</si>
  <si>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</si>
  <si>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</si>
  <si>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</si>
  <si>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</si>
  <si>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鹿児島県錦江町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</si>
  <si>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</si>
  <si>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</si>
  <si>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</si>
  <si>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</si>
  <si>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</si>
  <si>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</si>
  <si>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</si>
  <si>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</si>
  <si>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</si>
  <si>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</si>
  <si>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</si>
  <si>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</si>
  <si>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</si>
  <si>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</si>
  <si>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</si>
  <si>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</si>
  <si>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</si>
  <si>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</si>
  <si>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</si>
  <si>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</si>
  <si>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</si>
  <si>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</si>
  <si>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</si>
  <si>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</si>
  <si>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</si>
  <si>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</si>
  <si>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</si>
  <si>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</si>
  <si>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</si>
  <si>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</si>
  <si>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</si>
  <si>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</si>
  <si>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</si>
  <si>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</si>
  <si>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</si>
  <si>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</si>
  <si>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</si>
  <si>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</si>
  <si>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</si>
  <si>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</si>
  <si>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</si>
  <si>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</si>
  <si>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</si>
  <si>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</si>
  <si>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</si>
  <si>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</si>
  <si>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</si>
  <si>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</si>
  <si>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</si>
  <si>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</si>
  <si>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</si>
  <si>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</si>
  <si>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</si>
  <si>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</si>
  <si>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</si>
  <si>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</si>
  <si>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</si>
  <si>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</si>
  <si>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</si>
  <si>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</si>
  <si>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</si>
  <si>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</si>
  <si>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</si>
  <si>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</si>
  <si>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</si>
  <si>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</si>
  <si>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</si>
  <si>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</si>
  <si>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</si>
  <si>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</si>
  <si>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</si>
  <si>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</si>
  <si>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</si>
  <si>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</si>
  <si>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</si>
  <si>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</si>
  <si>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</si>
  <si>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</si>
  <si>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</si>
  <si>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</si>
  <si>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</si>
  <si>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</si>
  <si>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</si>
  <si>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</si>
  <si>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</si>
  <si>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</si>
  <si>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</si>
  <si>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</si>
  <si>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</si>
  <si>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</si>
  <si>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</si>
  <si>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</si>
  <si>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</si>
  <si>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</si>
  <si>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</si>
  <si>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</si>
  <si>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</si>
  <si>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</si>
  <si>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</si>
  <si>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</si>
  <si>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</si>
  <si>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</si>
  <si>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</si>
  <si>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</si>
  <si>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</si>
  <si>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</si>
  <si>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</si>
  <si>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</si>
  <si>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</si>
  <si>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</si>
  <si>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</si>
  <si>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</si>
  <si>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</si>
  <si>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</si>
  <si>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</si>
  <si>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</si>
  <si>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</si>
  <si>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</si>
  <si>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</si>
  <si>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</si>
  <si>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</si>
  <si>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</si>
  <si>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</si>
  <si>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</si>
  <si>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</si>
  <si>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</si>
  <si>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</si>
  <si>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</si>
  <si>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</si>
  <si>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</si>
  <si>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</si>
  <si>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</si>
  <si>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</si>
  <si>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</si>
  <si>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</si>
  <si>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</si>
  <si>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</si>
  <si>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</si>
  <si>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</si>
  <si>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</si>
  <si>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</si>
  <si>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</si>
  <si>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</si>
  <si>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</si>
  <si>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</si>
  <si>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</si>
  <si>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</si>
  <si>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</si>
  <si>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</si>
  <si>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</si>
  <si>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</si>
  <si>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</si>
  <si>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</si>
  <si>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</si>
  <si>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</si>
  <si>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</si>
  <si>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鹿児島県錦江町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</si>
  <si>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</si>
  <si>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</si>
  <si>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</si>
  <si>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</si>
  <si>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</si>
  <si>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</si>
  <si>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</si>
  <si>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</si>
  <si>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</si>
  <si>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</si>
  <si>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</si>
  <si>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</si>
  <si>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</si>
  <si>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</si>
  <si>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</si>
  <si>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</si>
  <si>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</si>
  <si>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</si>
  <si>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</si>
  <si>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</si>
  <si>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</si>
  <si>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</si>
  <si>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</si>
  <si>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</si>
  <si>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</si>
  <si>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</si>
  <si>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</si>
  <si>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</si>
  <si>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</si>
  <si>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</si>
  <si>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</si>
  <si>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</si>
  <si>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</si>
  <si>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</si>
  <si>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介護保険事業（保険事業勘定）特別会計</t>
    <phoneticPr fontId="5"/>
  </si>
  <si>
    <t>後期高齢者医療事業特別会計</t>
    <phoneticPr fontId="5"/>
  </si>
  <si>
    <t>介護保険事業（サービス事業勘定）特別会計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</si>
  <si>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</si>
  <si>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</si>
  <si>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</si>
  <si>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</si>
  <si>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</si>
  <si>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</si>
  <si>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</si>
  <si>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</si>
  <si>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</si>
  <si>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</si>
  <si>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</si>
  <si>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</si>
  <si>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</si>
  <si>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</si>
  <si>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</si>
  <si>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</si>
  <si>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</si>
  <si>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</si>
  <si>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</si>
  <si>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</si>
  <si>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</si>
  <si>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</si>
  <si>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</si>
  <si>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</si>
  <si>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</si>
  <si>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</si>
  <si>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</si>
  <si>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</si>
  <si>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</si>
  <si>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</si>
  <si>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</si>
  <si>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</si>
  <si>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</si>
  <si>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</si>
  <si>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</si>
  <si>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</si>
  <si>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</si>
  <si>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</si>
  <si>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</si>
  <si>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</si>
  <si>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</si>
  <si>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</si>
  <si>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</si>
  <si>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</si>
  <si>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</si>
  <si>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</si>
  <si>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</si>
  <si>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</si>
  <si>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</si>
  <si>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</si>
  <si>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</si>
  <si>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</si>
  <si>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</si>
  <si>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</si>
  <si>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</si>
  <si>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</si>
  <si>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</si>
  <si>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</si>
  <si>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</si>
  <si>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</si>
  <si>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</si>
  <si>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</si>
  <si>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</si>
  <si>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</si>
  <si>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</si>
  <si>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</si>
  <si>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</si>
  <si>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</si>
  <si>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</si>
  <si>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</si>
  <si>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</si>
  <si>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</si>
  <si>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</si>
  <si>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</si>
  <si>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介護保険事業（サービス事業勘定）特別会計</t>
    <phoneticPr fontId="5"/>
  </si>
  <si>
    <t>(Ｆ)</t>
    <phoneticPr fontId="5"/>
  </si>
  <si>
    <t>介護保険事業（保険事業勘定）特別会計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</si>
  <si>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</si>
  <si>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</si>
  <si>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</si>
  <si>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</si>
  <si>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</si>
  <si>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</si>
  <si>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</si>
  <si>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</si>
  <si>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</si>
  <si>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</si>
  <si>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</si>
  <si>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</si>
  <si>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</si>
  <si>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</si>
  <si>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</si>
  <si>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</si>
  <si>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</si>
  <si>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</si>
  <si>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</si>
  <si>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</si>
  <si>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</si>
  <si>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</si>
  <si>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</si>
  <si>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</si>
  <si>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</si>
  <si>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</si>
  <si>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</si>
  <si>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</si>
  <si>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</si>
  <si>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</si>
  <si>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</si>
  <si>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</si>
  <si>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</si>
  <si>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</si>
  <si>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</si>
  <si>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</si>
  <si>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</si>
  <si>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</si>
  <si>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</si>
  <si>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</si>
  <si>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</si>
  <si>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</si>
  <si>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</si>
  <si>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</si>
  <si>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</si>
  <si>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</si>
  <si>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</si>
  <si>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</si>
  <si>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</si>
  <si>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</si>
  <si>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</si>
  <si>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</si>
  <si>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</si>
  <si>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</si>
  <si>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</si>
  <si>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</si>
  <si>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</si>
  <si>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</si>
  <si>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</si>
  <si>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</si>
  <si>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</si>
  <si>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</si>
  <si>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</si>
  <si>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</si>
  <si>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</si>
  <si>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</si>
  <si>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</si>
  <si>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</si>
  <si>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</si>
  <si>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</si>
  <si>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</si>
  <si>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</si>
  <si>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</si>
  <si>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</si>
  <si>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</si>
  <si>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</si>
  <si>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</si>
  <si>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</si>
  <si>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</si>
  <si>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H29</t>
  </si>
  <si>
    <t>H30</t>
  </si>
  <si>
    <t>R01</t>
  </si>
  <si>
    <t>R02</t>
  </si>
  <si>
    <t>R03</t>
  </si>
  <si>
    <t>▲ 0.78</t>
  </si>
  <si>
    <t>▲ 3.35</t>
  </si>
  <si>
    <t>▲ 2.32</t>
  </si>
  <si>
    <t>一般会計</t>
  </si>
  <si>
    <t>介護保険事業（保険事業勘定）特別会計</t>
  </si>
  <si>
    <t>国民健康保険事業特別会計</t>
  </si>
  <si>
    <t>簡易水道事業特別会計</t>
  </si>
  <si>
    <t>農業集落排水事業特別会計</t>
  </si>
  <si>
    <t>後期高齢者医療事業特別会計</t>
  </si>
  <si>
    <t>介護保険事業（サービス事業勘定）特別会計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</si>
  <si>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</si>
  <si>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</si>
  <si>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</si>
  <si>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</si>
  <si>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</si>
  <si>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</si>
  <si>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</si>
  <si>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</si>
  <si>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地域振興基金</t>
    <rPh sb="0" eb="2">
      <t>チイキ</t>
    </rPh>
    <rPh sb="2" eb="4">
      <t>シンコウ</t>
    </rPh>
    <rPh sb="4" eb="6">
      <t>キキン</t>
    </rPh>
    <phoneticPr fontId="5"/>
  </si>
  <si>
    <t>町有施設整備基金</t>
    <rPh sb="0" eb="2">
      <t>チョウユウ</t>
    </rPh>
    <rPh sb="2" eb="4">
      <t>シセツ</t>
    </rPh>
    <rPh sb="4" eb="6">
      <t>セイビ</t>
    </rPh>
    <rPh sb="6" eb="8">
      <t>キキン</t>
    </rPh>
    <phoneticPr fontId="5"/>
  </si>
  <si>
    <t>合併振興基金</t>
    <rPh sb="0" eb="2">
      <t>ガッペイ</t>
    </rPh>
    <rPh sb="2" eb="4">
      <t>シンコウ</t>
    </rPh>
    <rPh sb="4" eb="6">
      <t>キキン</t>
    </rPh>
    <phoneticPr fontId="5"/>
  </si>
  <si>
    <t>肝属郡医師会立病院再整備基金</t>
    <rPh sb="0" eb="3">
      <t>キモツキグン</t>
    </rPh>
    <rPh sb="3" eb="6">
      <t>イシカイ</t>
    </rPh>
    <rPh sb="6" eb="7">
      <t>リツ</t>
    </rPh>
    <rPh sb="7" eb="9">
      <t>ビョウイン</t>
    </rPh>
    <rPh sb="9" eb="12">
      <t>サイセイビ</t>
    </rPh>
    <rPh sb="12" eb="14">
      <t>キキン</t>
    </rPh>
    <phoneticPr fontId="5"/>
  </si>
  <si>
    <t>ふるさと納税基金</t>
    <rPh sb="4" eb="6">
      <t>ノウゼイ</t>
    </rPh>
    <rPh sb="6" eb="8">
      <t>キキン</t>
    </rPh>
    <phoneticPr fontId="5"/>
  </si>
  <si>
    <t>-</t>
    <phoneticPr fontId="2"/>
  </si>
  <si>
    <t>鹿児島県市町村総合事務組合</t>
    <rPh sb="0" eb="4">
      <t>カゴシマケン</t>
    </rPh>
    <rPh sb="4" eb="7">
      <t>シチョウソン</t>
    </rPh>
    <rPh sb="7" eb="9">
      <t>ソウゴウ</t>
    </rPh>
    <rPh sb="9" eb="11">
      <t>ジム</t>
    </rPh>
    <rPh sb="11" eb="13">
      <t>クミアイ</t>
    </rPh>
    <phoneticPr fontId="19"/>
  </si>
  <si>
    <t>南大隅衛生管理組合</t>
    <rPh sb="0" eb="3">
      <t>ミナミオオスミ</t>
    </rPh>
    <rPh sb="3" eb="5">
      <t>エイセイ</t>
    </rPh>
    <rPh sb="5" eb="7">
      <t>カンリ</t>
    </rPh>
    <rPh sb="7" eb="9">
      <t>クミアイ</t>
    </rPh>
    <phoneticPr fontId="19"/>
  </si>
  <si>
    <t>大隅肝属地区消防組合</t>
    <rPh sb="0" eb="2">
      <t>オオスミ</t>
    </rPh>
    <rPh sb="2" eb="4">
      <t>キモツキ</t>
    </rPh>
    <rPh sb="4" eb="6">
      <t>チク</t>
    </rPh>
    <rPh sb="6" eb="8">
      <t>ショウボウ</t>
    </rPh>
    <rPh sb="8" eb="10">
      <t>クミアイ</t>
    </rPh>
    <phoneticPr fontId="19"/>
  </si>
  <si>
    <t>大隅肝属広域事務組合</t>
    <rPh sb="0" eb="2">
      <t>オオスミ</t>
    </rPh>
    <rPh sb="2" eb="4">
      <t>キモツキ</t>
    </rPh>
    <rPh sb="4" eb="6">
      <t>コウイキ</t>
    </rPh>
    <rPh sb="6" eb="8">
      <t>ジム</t>
    </rPh>
    <rPh sb="8" eb="10">
      <t>クミアイ</t>
    </rPh>
    <phoneticPr fontId="19"/>
  </si>
  <si>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19"/>
  </si>
  <si>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19"/>
  </si>
  <si>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</si>
  <si>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</si>
  <si>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</si>
  <si>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長期財政計画により地方債の新規発行を抑制してきた結果、充当可能財源が将来負担額を上回っており、将来負担比率は算定されていない。有形固定資産償却率は老朽化した施設の解体や売却、施設の集約化・複合化を図り、全国、県、類似団体平均を大きく下回る結果となった。今後も公共施設等総合管理計画に基づき、計画的な更新や老朽化対策を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</si>
  <si>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</si>
  <si>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</si>
  <si>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</si>
  <si>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</si>
  <si>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</si>
  <si>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</si>
  <si>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平均と比較して低い水準で推移しており、今後も低下していくものと想定される。これは、中期財政計画により毎年の地方債発行額を元金償還金よりも低く設定し、抑制しているためである。将来負担比率については算定されておらず、今後も地方債の発行の抑制及び公債費の適正な管理により、数値の改善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</si>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</sst>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9" fontId="1" fillId="0" borderId="0" applyFont="0" applyFill="0" applyBorder="0" applyAlignment="0" applyProtection="0">
      <alignment vertical="center"/>
    </xf>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0" fontId="1" fillId="0" borderId="0">
      <alignment vertical="center"/>
    </xf>
    <xf numFmtId="0" fontId="1" fillId="0" borderId="0">
      <alignment vertical="center"/>
    </xf>
    <xf numFmtId="0" fontId="39" fillId="0" borderId="0">
      <alignment vertical="center"/>
    </xf>
    <xf numFmtId="0" fontId="16" fillId="0" borderId="0"/>
    <xf numFmtId="0" fontId="1" fillId="0" borderId="0">
      <alignment vertical="center"/>
    </xf>
    <xf numFmtId="0" fontId="16" fillId="0" borderId="0">
      <alignment vertical="center"/>
    </xf>
    <xf numFmtId="0" fontId="24" fillId="0" borderId="0"/>
    <xf numFmtId="0" fontId="16" fillId="0" borderId="0"/>
    <xf numFmtId="0" fontId="1" fillId="0" borderId="0">
      <alignment vertical="center"/>
    </xf>
    <xf numFmtId="0" fontId="14" fillId="0" borderId="0">
      <alignment vertical="center"/>
    </xf>
    <xf numFmtId="0" fontId="20" fillId="0" borderId="0">
      <alignment vertical="center"/>
    </xf>
    <xf numFmtId="0" fontId="1" fillId="0" borderId="0">
      <alignment vertical="center"/>
    </xf>
    <xf numFmtId="0" fontId="40"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0"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42"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0" fontId="34" fillId="6" borderId="70" xfId="12" applyFont="1" applyFill="1" applyBorder="1">
      <alignment vertical="center"/>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43">
    <cellStyle name="パーセント 2" xfId="21"/>
    <cellStyle name="桁区切り 2" xfId="22"/>
    <cellStyle name="桁区切り 2 2" xfId="23"/>
    <cellStyle name="桁区切り 2 3" xfId="24"/>
    <cellStyle name="桁区切り 3" xfId="25"/>
    <cellStyle name="桁区切り 4" xfId="26"/>
    <cellStyle name="桁区切り 5" xfId="27"/>
    <cellStyle name="通貨 2" xfId="28"/>
    <cellStyle name="通貨 3" xfId="29"/>
    <cellStyle name="標準" xfId="0" builtinId="0"/>
    <cellStyle name="標準 2" xfId="6"/>
    <cellStyle name="標準 2 2" xfId="7"/>
    <cellStyle name="標準 2 3" xfId="10"/>
    <cellStyle name="標準 2 3 2" xfId="30"/>
    <cellStyle name="標準 2 4" xfId="40"/>
    <cellStyle name="標準 2_2007AJAHO401600" xfId="31"/>
    <cellStyle name="標準 3" xfId="11"/>
    <cellStyle name="標準 3 2" xfId="33"/>
    <cellStyle name="標準 3 3" xfId="41"/>
    <cellStyle name="標準 3 4" xfId="32"/>
    <cellStyle name="標準 3_APAHO401000" xfId="34"/>
    <cellStyle name="標準 4" xfId="5"/>
    <cellStyle name="標準 4 2" xfId="35"/>
    <cellStyle name="標準 4_APAHO401000" xfId="36"/>
    <cellStyle name="標準 4_APAHO401600" xfId="1"/>
    <cellStyle name="標準 4_APAHO4019001" xfId="4"/>
    <cellStyle name="標準 4_ZJ08_022012_青森市_2010" xfId="3"/>
    <cellStyle name="標準 5" xfId="37"/>
    <cellStyle name="標準 6" xfId="8"/>
    <cellStyle name="標準 6 2" xfId="39"/>
    <cellStyle name="標準 6 3" xfId="3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 7 2" xfId="4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8761-48A0-A876-6357220281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159469</c:v>
                </c:pt>
                <c:pt idx="1">
                  <c:v>215804</c:v>
                </c:pt>
                <c:pt idx="2">
                  <c:v>304587</c:v>
                </c:pt>
                <c:pt idx="3">
                  <c:v>152823</c:v>
                </c:pt>
                <c:pt idx="4">
                  <c:v>137398</c:v>
                </c:pt>
              </c:numCache>
            </c:numRef>
          </c:val>
          <c:smooth val="0"/>
          <c:extLst>
            <c:ext xmlns:c16="http://schemas.microsoft.com/office/drawing/2014/chart" uri="{C3380CC4-5D6E-409C-BE32-E72D297353CC}">
              <c16:uniqueId val="{00000001-8761-48A0-A876-63572202812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2.5</c:v>
                </c:pt>
                <c:pt idx="1">
                  <c:v>2.0299999999999998</c:v>
                </c:pt>
                <c:pt idx="2">
                  <c:v>1.87</c:v>
                </c:pt>
                <c:pt idx="3">
                  <c:v>3.1</c:v>
                </c:pt>
                <c:pt idx="4">
                  <c:v>2.7</c:v>
                </c:pt>
              </c:numCache>
            </c:numRef>
          </c:val>
          <c:extLst>
            <c:ext xmlns:c16="http://schemas.microsoft.com/office/drawing/2014/chart" uri="{C3380CC4-5D6E-409C-BE32-E72D297353CC}">
              <c16:uniqueId val="{00000000-A42C-4275-A524-3A453B7945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43.29</c:v>
                </c:pt>
                <c:pt idx="1">
                  <c:v>42.2</c:v>
                </c:pt>
                <c:pt idx="2">
                  <c:v>40.78</c:v>
                </c:pt>
                <c:pt idx="3">
                  <c:v>40.799999999999997</c:v>
                </c:pt>
                <c:pt idx="4">
                  <c:v>39.630000000000003</c:v>
                </c:pt>
              </c:numCache>
            </c:numRef>
          </c:val>
          <c:extLst>
            <c:ext xmlns:c16="http://schemas.microsoft.com/office/drawing/2014/chart" uri="{C3380CC4-5D6E-409C-BE32-E72D297353CC}">
              <c16:uniqueId val="{00000001-A42C-4275-A524-3A453B7945C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-0.78</c:v>
                </c:pt>
                <c:pt idx="1">
                  <c:v>-3.35</c:v>
                </c:pt>
                <c:pt idx="2">
                  <c:v>-2.3199999999999998</c:v>
                </c:pt>
                <c:pt idx="3">
                  <c:v>2.2599999999999998</c:v>
                </c:pt>
                <c:pt idx="4">
                  <c:v>1.31</c:v>
                </c:pt>
              </c:numCache>
            </c:numRef>
          </c:val>
          <c:smooth val="0"/>
          <c:extLst>
            <c:ext xmlns:c16="http://schemas.microsoft.com/office/drawing/2014/chart" uri="{C3380CC4-5D6E-409C-BE32-E72D297353CC}">
              <c16:uniqueId val="{00000002-A42C-4275-A524-3A453B7945C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928-43BB-B66B-7204A103D1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28-43BB-B66B-7204A103D1F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928-43BB-B66B-7204A103D1F4}"/>
            </c:ext>
          </c:extLst>
        </c:ser>
        <c:ser>
          <c:idx val="3"/>
          <c:order val="3"/>
          <c:tx>
            <c:strRef>
              <c:f>データシート!$A$30</c:f>
              <c:strCache>
                <c:ptCount val="1"/>
                <c:pt idx="0">
                  <c:v>介護保険事業（サービス事業勘定）特別会計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3-D928-43BB-B66B-7204A103D1F4}"/>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0.03</c:v>
                </c:pt>
                <c:pt idx="4">
                  <c:v>#N/A</c:v>
                </c:pt>
                <c:pt idx="5">
                  <c:v>0.02</c:v>
                </c:pt>
                <c:pt idx="6">
                  <c:v>#N/A</c:v>
                </c:pt>
                <c:pt idx="7">
                  <c:v>0</c:v>
                </c:pt>
                <c:pt idx="8">
                  <c:v>#N/A</c:v>
                </c:pt>
                <c:pt idx="9">
                  <c:v>0.01</c:v>
                </c:pt>
              </c:numCache>
            </c:numRef>
          </c:val>
          <c:extLst>
            <c:ext xmlns:c16="http://schemas.microsoft.com/office/drawing/2014/chart" uri="{C3380CC4-5D6E-409C-BE32-E72D297353CC}">
              <c16:uniqueId val="{00000004-D928-43BB-B66B-7204A103D1F4}"/>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0.02</c:v>
                </c:pt>
                <c:pt idx="4">
                  <c:v>#N/A</c:v>
                </c:pt>
                <c:pt idx="5">
                  <c:v>0.02</c:v>
                </c:pt>
                <c:pt idx="6">
                  <c:v>#N/A</c:v>
                </c:pt>
                <c:pt idx="7">
                  <c:v>0.02</c:v>
                </c:pt>
                <c:pt idx="8">
                  <c:v>#N/A</c:v>
                </c:pt>
                <c:pt idx="9">
                  <c:v>0.11</c:v>
                </c:pt>
              </c:numCache>
            </c:numRef>
          </c:val>
          <c:extLst>
            <c:ext xmlns:c16="http://schemas.microsoft.com/office/drawing/2014/chart" uri="{C3380CC4-5D6E-409C-BE32-E72D297353CC}">
              <c16:uniqueId val="{00000005-D928-43BB-B66B-7204A103D1F4}"/>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0.12</c:v>
                </c:pt>
                <c:pt idx="2">
                  <c:v>#N/A</c:v>
                </c:pt>
                <c:pt idx="3">
                  <c:v>0.19</c:v>
                </c:pt>
                <c:pt idx="4">
                  <c:v>#N/A</c:v>
                </c:pt>
                <c:pt idx="5">
                  <c:v>0.19</c:v>
                </c:pt>
                <c:pt idx="6">
                  <c:v>#N/A</c:v>
                </c:pt>
                <c:pt idx="7">
                  <c:v>0.14000000000000001</c:v>
                </c:pt>
                <c:pt idx="8">
                  <c:v>#N/A</c:v>
                </c:pt>
                <c:pt idx="9">
                  <c:v>0.16</c:v>
                </c:pt>
              </c:numCache>
            </c:numRef>
          </c:val>
          <c:extLst>
            <c:ext xmlns:c16="http://schemas.microsoft.com/office/drawing/2014/chart" uri="{C3380CC4-5D6E-409C-BE32-E72D297353CC}">
              <c16:uniqueId val="{00000006-D928-43BB-B66B-7204A103D1F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0.97</c:v>
                </c:pt>
                <c:pt idx="2">
                  <c:v>#N/A</c:v>
                </c:pt>
                <c:pt idx="3">
                  <c:v>0.65</c:v>
                </c:pt>
                <c:pt idx="4">
                  <c:v>#N/A</c:v>
                </c:pt>
                <c:pt idx="5">
                  <c:v>0.44</c:v>
                </c:pt>
                <c:pt idx="6">
                  <c:v>#N/A</c:v>
                </c:pt>
                <c:pt idx="7">
                  <c:v>0.1</c:v>
                </c:pt>
                <c:pt idx="8">
                  <c:v>#N/A</c:v>
                </c:pt>
                <c:pt idx="9">
                  <c:v>0.95</c:v>
                </c:pt>
              </c:numCache>
            </c:numRef>
          </c:val>
          <c:extLst>
            <c:ext xmlns:c16="http://schemas.microsoft.com/office/drawing/2014/chart" uri="{C3380CC4-5D6E-409C-BE32-E72D297353CC}">
              <c16:uniqueId val="{00000007-D928-43BB-B66B-7204A103D1F4}"/>
            </c:ext>
          </c:extLst>
        </c:ser>
        <c:ser>
          <c:idx val="8"/>
          <c:order val="8"/>
          <c:tx>
            <c:strRef>
              <c:f>データシート!$A$35</c:f>
              <c:strCache>
                <c:ptCount val="1"/>
                <c:pt idx="0">
                  <c:v>介護保険事業（保険事業勘定）特別会計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2.14</c:v>
                </c:pt>
                <c:pt idx="2">
                  <c:v>#N/A</c:v>
                </c:pt>
                <c:pt idx="3">
                  <c:v>1.42</c:v>
                </c:pt>
                <c:pt idx="4">
                  <c:v>#N/A</c:v>
                </c:pt>
                <c:pt idx="5">
                  <c:v>1.89</c:v>
                </c:pt>
                <c:pt idx="6">
                  <c:v>#N/A</c:v>
                </c:pt>
                <c:pt idx="7">
                  <c:v>2.1</c:v>
                </c:pt>
                <c:pt idx="8">
                  <c:v>#N/A</c:v>
                </c:pt>
                <c:pt idx="9">
                  <c:v>1.37</c:v>
                </c:pt>
              </c:numCache>
            </c:numRef>
          </c:val>
          <c:extLst>
            <c:ext xmlns:c16="http://schemas.microsoft.com/office/drawing/2014/chart" uri="{C3380CC4-5D6E-409C-BE32-E72D297353CC}">
              <c16:uniqueId val="{00000008-D928-43BB-B66B-7204A103D1F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2.5</c:v>
                </c:pt>
                <c:pt idx="2">
                  <c:v>#N/A</c:v>
                </c:pt>
                <c:pt idx="3">
                  <c:v>2.0299999999999998</c:v>
                </c:pt>
                <c:pt idx="4">
                  <c:v>#N/A</c:v>
                </c:pt>
                <c:pt idx="5">
                  <c:v>1.86</c:v>
                </c:pt>
                <c:pt idx="6">
                  <c:v>#N/A</c:v>
                </c:pt>
                <c:pt idx="7">
                  <c:v>3.09</c:v>
                </c:pt>
                <c:pt idx="8">
                  <c:v>#N/A</c:v>
                </c:pt>
                <c:pt idx="9">
                  <c:v>2.7</c:v>
                </c:pt>
              </c:numCache>
            </c:numRef>
          </c:val>
          <c:extLst>
            <c:ext xmlns:c16="http://schemas.microsoft.com/office/drawing/2014/chart" uri="{C3380CC4-5D6E-409C-BE32-E72D297353CC}">
              <c16:uniqueId val="{00000009-D928-43BB-B66B-7204A103D1F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846</c:v>
                </c:pt>
                <c:pt idx="5">
                  <c:v>793</c:v>
                </c:pt>
                <c:pt idx="8">
                  <c:v>772</c:v>
                </c:pt>
                <c:pt idx="11">
                  <c:v>728</c:v>
                </c:pt>
                <c:pt idx="14">
                  <c:v>743</c:v>
                </c:pt>
              </c:numCache>
            </c:numRef>
          </c:val>
          <c:extLst>
            <c:ext xmlns:c16="http://schemas.microsoft.com/office/drawing/2014/chart" uri="{C3380CC4-5D6E-409C-BE32-E72D297353CC}">
              <c16:uniqueId val="{00000000-6B27-4D3F-A1CF-F1447A152D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B27-4D3F-A1CF-F1447A152D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B27-4D3F-A1CF-F1447A152D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58</c:v>
                </c:pt>
                <c:pt idx="3">
                  <c:v>58</c:v>
                </c:pt>
                <c:pt idx="6">
                  <c:v>65</c:v>
                </c:pt>
                <c:pt idx="9">
                  <c:v>54</c:v>
                </c:pt>
                <c:pt idx="12">
                  <c:v>47</c:v>
                </c:pt>
              </c:numCache>
            </c:numRef>
          </c:val>
          <c:extLst>
            <c:ext xmlns:c16="http://schemas.microsoft.com/office/drawing/2014/chart" uri="{C3380CC4-5D6E-409C-BE32-E72D297353CC}">
              <c16:uniqueId val="{00000003-6B27-4D3F-A1CF-F1447A152D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46</c:v>
                </c:pt>
                <c:pt idx="3">
                  <c:v>37</c:v>
                </c:pt>
                <c:pt idx="6">
                  <c:v>37</c:v>
                </c:pt>
                <c:pt idx="9">
                  <c:v>37</c:v>
                </c:pt>
                <c:pt idx="12">
                  <c:v>37</c:v>
                </c:pt>
              </c:numCache>
            </c:numRef>
          </c:val>
          <c:extLst>
            <c:ext xmlns:c16="http://schemas.microsoft.com/office/drawing/2014/chart" uri="{C3380CC4-5D6E-409C-BE32-E72D297353CC}">
              <c16:uniqueId val="{00000004-6B27-4D3F-A1CF-F1447A152D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27-4D3F-A1CF-F1447A152D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27-4D3F-A1CF-F1447A152D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990</c:v>
                </c:pt>
                <c:pt idx="3">
                  <c:v>904</c:v>
                </c:pt>
                <c:pt idx="6">
                  <c:v>886</c:v>
                </c:pt>
                <c:pt idx="9">
                  <c:v>836</c:v>
                </c:pt>
                <c:pt idx="12">
                  <c:v>869</c:v>
                </c:pt>
              </c:numCache>
            </c:numRef>
          </c:val>
          <c:extLst>
            <c:ext xmlns:c16="http://schemas.microsoft.com/office/drawing/2014/chart" uri="{C3380CC4-5D6E-409C-BE32-E72D297353CC}">
              <c16:uniqueId val="{00000007-6B27-4D3F-A1CF-F1447A152DC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248</c:v>
                </c:pt>
                <c:pt idx="2">
                  <c:v>#N/A</c:v>
                </c:pt>
                <c:pt idx="3">
                  <c:v>#N/A</c:v>
                </c:pt>
                <c:pt idx="4">
                  <c:v>206</c:v>
                </c:pt>
                <c:pt idx="5">
                  <c:v>#N/A</c:v>
                </c:pt>
                <c:pt idx="6">
                  <c:v>#N/A</c:v>
                </c:pt>
                <c:pt idx="7">
                  <c:v>216</c:v>
                </c:pt>
                <c:pt idx="8">
                  <c:v>#N/A</c:v>
                </c:pt>
                <c:pt idx="9">
                  <c:v>#N/A</c:v>
                </c:pt>
                <c:pt idx="10">
                  <c:v>199</c:v>
                </c:pt>
                <c:pt idx="11">
                  <c:v>#N/A</c:v>
                </c:pt>
                <c:pt idx="12">
                  <c:v>#N/A</c:v>
                </c:pt>
                <c:pt idx="13">
                  <c:v>210</c:v>
                </c:pt>
                <c:pt idx="14">
                  <c:v>#N/A</c:v>
                </c:pt>
              </c:numCache>
            </c:numRef>
          </c:val>
          <c:smooth val="0"/>
          <c:extLst>
            <c:ext xmlns:c16="http://schemas.microsoft.com/office/drawing/2014/chart" uri="{C3380CC4-5D6E-409C-BE32-E72D297353CC}">
              <c16:uniqueId val="{00000008-6B27-4D3F-A1CF-F1447A152DC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6325</c:v>
                </c:pt>
                <c:pt idx="5">
                  <c:v>6565</c:v>
                </c:pt>
                <c:pt idx="8">
                  <c:v>7127</c:v>
                </c:pt>
                <c:pt idx="11">
                  <c:v>6623</c:v>
                </c:pt>
                <c:pt idx="14">
                  <c:v>6365</c:v>
                </c:pt>
              </c:numCache>
            </c:numRef>
          </c:val>
          <c:extLst>
            <c:ext xmlns:c16="http://schemas.microsoft.com/office/drawing/2014/chart" uri="{C3380CC4-5D6E-409C-BE32-E72D297353CC}">
              <c16:uniqueId val="{00000000-3799-4187-88CE-3FB302E0F0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799-4187-88CE-3FB302E0F0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4696</c:v>
                </c:pt>
                <c:pt idx="5">
                  <c:v>4838</c:v>
                </c:pt>
                <c:pt idx="8">
                  <c:v>4738</c:v>
                </c:pt>
                <c:pt idx="11">
                  <c:v>4995</c:v>
                </c:pt>
                <c:pt idx="14">
                  <c:v>5023</c:v>
                </c:pt>
              </c:numCache>
            </c:numRef>
          </c:val>
          <c:extLst>
            <c:ext xmlns:c16="http://schemas.microsoft.com/office/drawing/2014/chart" uri="{C3380CC4-5D6E-409C-BE32-E72D297353CC}">
              <c16:uniqueId val="{00000002-3799-4187-88CE-3FB302E0F0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99-4187-88CE-3FB302E0F0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99-4187-88CE-3FB302E0F0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99-4187-88CE-3FB302E0F0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1182</c:v>
                </c:pt>
                <c:pt idx="3">
                  <c:v>1100</c:v>
                </c:pt>
                <c:pt idx="6">
                  <c:v>1141</c:v>
                </c:pt>
                <c:pt idx="9">
                  <c:v>1101</c:v>
                </c:pt>
                <c:pt idx="12">
                  <c:v>1097</c:v>
                </c:pt>
              </c:numCache>
            </c:numRef>
          </c:val>
          <c:extLst>
            <c:ext xmlns:c16="http://schemas.microsoft.com/office/drawing/2014/chart" uri="{C3380CC4-5D6E-409C-BE32-E72D297353CC}">
              <c16:uniqueId val="{00000006-3799-4187-88CE-3FB302E0F0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505</c:v>
                </c:pt>
                <c:pt idx="3">
                  <c:v>344</c:v>
                </c:pt>
                <c:pt idx="6">
                  <c:v>247</c:v>
                </c:pt>
                <c:pt idx="9">
                  <c:v>169</c:v>
                </c:pt>
                <c:pt idx="12">
                  <c:v>76</c:v>
                </c:pt>
              </c:numCache>
            </c:numRef>
          </c:val>
          <c:extLst>
            <c:ext xmlns:c16="http://schemas.microsoft.com/office/drawing/2014/chart" uri="{C3380CC4-5D6E-409C-BE32-E72D297353CC}">
              <c16:uniqueId val="{00000007-3799-4187-88CE-3FB302E0F0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371</c:v>
                </c:pt>
                <c:pt idx="3">
                  <c:v>341</c:v>
                </c:pt>
                <c:pt idx="6">
                  <c:v>311</c:v>
                </c:pt>
                <c:pt idx="9">
                  <c:v>293</c:v>
                </c:pt>
                <c:pt idx="12">
                  <c:v>276</c:v>
                </c:pt>
              </c:numCache>
            </c:numRef>
          </c:val>
          <c:extLst>
            <c:ext xmlns:c16="http://schemas.microsoft.com/office/drawing/2014/chart" uri="{C3380CC4-5D6E-409C-BE32-E72D297353CC}">
              <c16:uniqueId val="{00000008-3799-4187-88CE-3FB302E0F0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117</c:v>
                </c:pt>
                <c:pt idx="12">
                  <c:v>98</c:v>
                </c:pt>
              </c:numCache>
            </c:numRef>
          </c:val>
          <c:extLst>
            <c:ext xmlns:c16="http://schemas.microsoft.com/office/drawing/2014/chart" uri="{C3380CC4-5D6E-409C-BE32-E72D297353CC}">
              <c16:uniqueId val="{00000009-3799-4187-88CE-3FB302E0F0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6734</c:v>
                </c:pt>
                <c:pt idx="3">
                  <c:v>7204</c:v>
                </c:pt>
                <c:pt idx="6">
                  <c:v>7733</c:v>
                </c:pt>
                <c:pt idx="9">
                  <c:v>7616</c:v>
                </c:pt>
                <c:pt idx="12">
                  <c:v>7428</c:v>
                </c:pt>
              </c:numCache>
            </c:numRef>
          </c:val>
          <c:extLst>
            <c:ext xmlns:c16="http://schemas.microsoft.com/office/drawing/2014/chart" uri="{C3380CC4-5D6E-409C-BE32-E72D297353CC}">
              <c16:uniqueId val="{0000000A-3799-4187-88CE-3FB302E0F03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799-4187-88CE-3FB302E0F03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1602</c:v>
                </c:pt>
                <c:pt idx="1">
                  <c:v>1642</c:v>
                </c:pt>
                <c:pt idx="2">
                  <c:v>1706</c:v>
                </c:pt>
              </c:numCache>
            </c:numRef>
          </c:val>
          <c:extLst>
            <c:ext xmlns:c16="http://schemas.microsoft.com/office/drawing/2014/chart" uri="{C3380CC4-5D6E-409C-BE32-E72D297353CC}">
              <c16:uniqueId val="{00000000-B605-4360-8031-0268A27FE9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425</c:v>
                </c:pt>
                <c:pt idx="1">
                  <c:v>427</c:v>
                </c:pt>
                <c:pt idx="2">
                  <c:v>466</c:v>
                </c:pt>
              </c:numCache>
            </c:numRef>
          </c:val>
          <c:extLst>
            <c:ext xmlns:c16="http://schemas.microsoft.com/office/drawing/2014/chart" uri="{C3380CC4-5D6E-409C-BE32-E72D297353CC}">
              <c16:uniqueId val="{00000001-B605-4360-8031-0268A27FE9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3231</c:v>
                </c:pt>
                <c:pt idx="1">
                  <c:v>3316</c:v>
                </c:pt>
                <c:pt idx="2">
                  <c:v>3795</c:v>
                </c:pt>
              </c:numCache>
            </c:numRef>
          </c:val>
          <c:extLst>
            <c:ext xmlns:c16="http://schemas.microsoft.com/office/drawing/2014/chart" uri="{C3380CC4-5D6E-409C-BE32-E72D297353CC}">
              <c16:uniqueId val="{00000002-B605-4360-8031-0268A27FE91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{378DA941-041E-49CE-B96B-B179F587F810}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B52-440C-87FF-0EE8D78832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{8E5A1427-B59D-4236-BB11-A32363CBAA9E}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52-440C-87FF-0EE8D78832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{4ED1B9AA-18A5-4C68-AEFE-566C29FC926E}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52-440C-87FF-0EE8D78832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{C4FFDE3A-2D1B-4FB8-B320-2053083ED7C4}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52-440C-87FF-0EE8D78832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{1EFB67D0-43CA-4AF3-93D8-A4A273662FC8}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52-440C-87FF-0EE8D788322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{FB577A44-4557-4F7C-9C50-62F9DA46AB60}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B52-440C-87FF-0EE8D788322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{1E182BBC-8EFB-4CAE-AF40-AFF65D6848FB}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B52-440C-87FF-0EE8D788322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{485293C5-D162-4DEA-B4DA-1B23E3821E4A}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B52-440C-87FF-0EE8D788322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{26A15C87-3DFD-4E0C-A845-C8D3377C2138}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B52-440C-87FF-0EE8D78832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45.8</c:v>
                </c:pt>
                <c:pt idx="8">
                  <c:v>47.1</c:v>
                </c:pt>
                <c:pt idx="16">
                  <c:v>48.3</c:v>
                </c:pt>
                <c:pt idx="24">
                  <c:v>25.2</c:v>
                </c:pt>
                <c:pt idx="32">
                  <c:v>26.2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B52-440C-87FF-0EE8D78832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{8B327337-7FFE-4C9D-B116-0CE1DC017593}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B52-440C-87FF-0EE8D78832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{A760D14F-AEAF-49E5-AC1A-28AAD1C3979C}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52-440C-87FF-0EE8D78832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{CE79C088-F844-4AD5-A494-BE582DC3526E}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52-440C-87FF-0EE8D78832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{209302FA-DB30-4703-BF03-826B9646D665}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52-440C-87FF-0EE8D78832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{858EB819-ABA1-4DC5-A273-49C4AA745DF9}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52-440C-87FF-0EE8D7883229}"/>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{08ED5226-95AE-42C3-BE33-2E4C66C05D8D}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B52-440C-87FF-0EE8D7883229}"/>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{0EE1A639-4060-4D31-93BE-181890F7A1B2}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B52-440C-87FF-0EE8D7883229}"/>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{78521185-0305-4BCA-BFB3-07BDEDF7E35B}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B52-440C-87FF-0EE8D7883229}"/>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{FD36B461-8D4A-47DA-9FDA-9ACE47566D3D}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B52-440C-87FF-0EE8D78832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B52-440C-87FF-0EE8D7883229}"/>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{25F5706C-132D-4642-95A0-2EBD0E39E7F4}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92D-40E5-8ADD-17E1A921C5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{0723683C-A016-4287-8BA2-003B145F1B70}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2D-40E5-8ADD-17E1A921C5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{E57EB2F1-DDDA-4A7D-82EF-A50E89912FE6}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2D-40E5-8ADD-17E1A921C5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{0441A67F-B9F6-42D6-A50C-0E4275776905}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2D-40E5-8ADD-17E1A921C5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{87DD6E54-F0A2-42DF-89C3-390840A35491}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2D-40E5-8ADD-17E1A921C5B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{14D20CF8-165A-4D09-9E1F-D1C4168CBE64}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92D-40E5-8ADD-17E1A921C5B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{2B63F847-B8B0-4FCB-ABBD-95557D811CA1}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92D-40E5-8ADD-17E1A921C5B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{5BE8086A-E0CA-4BB6-9A19-304E1550B099}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92D-40E5-8ADD-17E1A921C5B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{0724A145-075D-4A8B-82B1-8E0402A873AB}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92D-40E5-8ADD-17E1A921C5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7.2</c:v>
                </c:pt>
                <c:pt idx="16">
                  <c:v>6.9</c:v>
                </c:pt>
                <c:pt idx="24">
                  <c:v>6.3</c:v>
                </c:pt>
                <c:pt idx="32">
                  <c:v>6.1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92D-40E5-8ADD-17E1A921C5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{1F93C510-AC83-4A87-8F41-10D7C7C14B16}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92D-40E5-8ADD-17E1A921C5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{52418A6C-3EE4-4F7C-B05A-B89EC026A704}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2D-40E5-8ADD-17E1A921C5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{82932E47-FD0E-4F37-AB63-A142C15C2DC3}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2D-40E5-8ADD-17E1A921C5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{B41B7FC6-D3CA-4916-BE5F-9127BEA76F8F}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2D-40E5-8ADD-17E1A921C5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{419D1129-118D-4D4C-B72B-D1B24DABD421}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2D-40E5-8ADD-17E1A921C5BE}"/>
                </c:ext>
              </c:extLst>
            </c:dLbl>
            <c:dLbl>
              <c:idx val="8"/>
              <c:layout>
                <c:manualLayout>
                  <c:x val="-4.509653070695381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{E0486775-5F14-48E6-B3FB-75E2E1793199}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92D-40E5-8ADD-17E1A921C5BE}"/>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{4CF74092-73FB-492F-A8A6-C3BCE5DD3B02}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92D-40E5-8ADD-17E1A921C5BE}"/>
                </c:ext>
              </c:extLst>
            </c:dLbl>
            <c:dLbl>
              <c:idx val="24"/>
              <c:layout>
                <c:manualLayout>
                  <c:x val="-4.4905057365901141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{44C59DB3-5892-4CF8-93A7-42B755664957}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92D-40E5-8ADD-17E1A921C5BE}"/>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{61B69218-B274-4BC6-BBA6-91CB45EE98DB}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92D-40E5-8ADD-17E1A921C5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92D-40E5-8ADD-17E1A921C5BE}"/>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鹿児島県錦江町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　新規発行する町債の利率</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低減化</a:t>
          </a:r>
          <a:r>
            <a:rPr kumimoji="1" lang="ja-JP" altLang="en-US" sz="1100" b="0" i="0" baseline="0">
              <a:solidFill>
                <a:schemeClr val="dk1"/>
              </a:solidFill>
              <a:effectLst/>
              <a:latin typeface="+mn-lt"/>
              <a:ea typeface="+mn-ea"/>
              <a:cs typeface="+mn-cs"/>
            </a:rPr>
            <a:t>し、</a:t>
          </a:r>
          <a:r>
            <a:rPr kumimoji="1" lang="ja-JP" altLang="ja-JP" sz="1100" b="0" i="0" baseline="0">
              <a:solidFill>
                <a:schemeClr val="dk1"/>
              </a:solidFill>
              <a:effectLst/>
              <a:latin typeface="+mn-lt"/>
              <a:ea typeface="+mn-ea"/>
              <a:cs typeface="+mn-cs"/>
            </a:rPr>
            <a:t>町債残高</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減少</a:t>
          </a:r>
          <a:r>
            <a:rPr kumimoji="1" lang="ja-JP" altLang="en-US" sz="1100" b="0" i="0" baseline="0">
              <a:solidFill>
                <a:schemeClr val="dk1"/>
              </a:solidFill>
              <a:effectLst/>
              <a:latin typeface="+mn-lt"/>
              <a:ea typeface="+mn-ea"/>
              <a:cs typeface="+mn-cs"/>
            </a:rPr>
            <a:t>しているものの、過去に借り入れた学校施設の非構造部材改修や高速インターネット網整備に係る</a:t>
          </a:r>
          <a:r>
            <a:rPr kumimoji="1" lang="ja-JP" altLang="en-US" sz="1100" b="0" i="0" baseline="0">
              <a:solidFill>
                <a:sysClr val="windowText" lastClr="000000"/>
              </a:solidFill>
              <a:effectLst/>
              <a:latin typeface="+mn-lt"/>
              <a:ea typeface="+mn-ea"/>
              <a:cs typeface="+mn-cs"/>
            </a:rPr>
            <a:t>町債の償還が開始したことにより、</a:t>
          </a:r>
          <a:r>
            <a:rPr kumimoji="1" lang="ja-JP" altLang="ja-JP" sz="1100" b="0" i="0" baseline="0">
              <a:solidFill>
                <a:sysClr val="windowText" lastClr="000000"/>
              </a:solidFill>
              <a:effectLst/>
              <a:latin typeface="+mn-lt"/>
              <a:ea typeface="+mn-ea"/>
              <a:cs typeface="+mn-cs"/>
            </a:rPr>
            <a:t>元利償還金は</a:t>
          </a:r>
          <a:r>
            <a:rPr kumimoji="1" lang="ja-JP" altLang="en-US" sz="1100" b="0" i="0" baseline="0">
              <a:solidFill>
                <a:sysClr val="windowText" lastClr="000000"/>
              </a:solidFill>
              <a:effectLst/>
              <a:latin typeface="+mn-lt"/>
              <a:ea typeface="+mn-ea"/>
              <a:cs typeface="+mn-cs"/>
            </a:rPr>
            <a:t>増加となった</a:t>
          </a:r>
          <a:r>
            <a:rPr kumimoji="1" lang="ja-JP" altLang="ja-JP" sz="1100" b="0" i="0" baseline="0">
              <a:solidFill>
                <a:sysClr val="windowText" lastClr="000000"/>
              </a:solidFill>
              <a:effectLst/>
              <a:latin typeface="+mn-lt"/>
              <a:ea typeface="+mn-ea"/>
              <a:cs typeface="+mn-cs"/>
            </a:rPr>
            <a:t>。今後</a:t>
          </a:r>
          <a:r>
            <a:rPr kumimoji="1" lang="ja-JP" altLang="ja-JP" sz="1100" b="0" i="0" baseline="0">
              <a:solidFill>
                <a:schemeClr val="dk1"/>
              </a:solidFill>
              <a:effectLst/>
              <a:latin typeface="+mn-lt"/>
              <a:ea typeface="+mn-ea"/>
              <a:cs typeface="+mn-cs"/>
            </a:rPr>
            <a:t>肝属郡医師会立病院の再整備事業等の大型事業を予定していることから、引き続き地方債の新規発行の抑制を基調とし、起債事業の選択を慎重に行っていく必要がある。</a:t>
          </a:r>
          <a:endParaRPr lang="ja-JP" altLang="ja-JP" sz="1400">
            <a:effectLst/>
          </a:endParaRPr>
        </a:p>
        <a:p>
          <a:r>
            <a:rPr kumimoji="1"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満期一括償還地方債は、今後も取り扱わない予定である。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鹿児島県錦江町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町債の残高が減少したことにより将来負担比率の分子は微減となった。今後大型事業を予定していることから、地方債現在高の増加が見込まれる。今後も地方債の借入抑制を基調に行財政改革を進め、財政の健全化に努める。</a:t>
          </a:r>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鹿児島県錦江町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地方創生関係の事業への充当を目的とした合併振興基金の</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百万円の減となった一方、財政調整基金は取り崩さずに積立のみ行ったため</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百万円増</a:t>
          </a:r>
          <a:r>
            <a:rPr kumimoji="1" lang="ja-JP" altLang="en-US" sz="1100">
              <a:solidFill>
                <a:schemeClr val="dk1"/>
              </a:solidFill>
              <a:effectLst/>
              <a:latin typeface="+mn-lt"/>
              <a:ea typeface="+mn-ea"/>
              <a:cs typeface="+mn-cs"/>
            </a:rPr>
            <a:t>。減債基金は後年度の臨時財政対策債償還を目的とした元金積立を行い</a:t>
          </a:r>
          <a:r>
            <a:rPr kumimoji="1" lang="en-US" altLang="ja-JP" sz="1100">
              <a:solidFill>
                <a:schemeClr val="dk1"/>
              </a:solidFill>
              <a:effectLst/>
              <a:latin typeface="+mn-lt"/>
              <a:ea typeface="+mn-ea"/>
              <a:cs typeface="+mn-cs"/>
            </a:rPr>
            <a:t>39</a:t>
          </a:r>
          <a:r>
            <a:rPr kumimoji="1" lang="ja-JP" altLang="en-US" sz="1100">
              <a:solidFill>
                <a:schemeClr val="dk1"/>
              </a:solidFill>
              <a:effectLst/>
              <a:latin typeface="+mn-lt"/>
              <a:ea typeface="+mn-ea"/>
              <a:cs typeface="+mn-cs"/>
            </a:rPr>
            <a:t>百万円の増。新たに肝属郡医師会立病院再整備基金を創設し</a:t>
          </a:r>
          <a:r>
            <a:rPr kumimoji="1" lang="en-US" altLang="ja-JP" sz="1100">
              <a:solidFill>
                <a:schemeClr val="dk1"/>
              </a:solidFill>
              <a:effectLst/>
              <a:latin typeface="+mn-lt"/>
              <a:ea typeface="+mn-ea"/>
              <a:cs typeface="+mn-cs"/>
            </a:rPr>
            <a:t>630</a:t>
          </a:r>
          <a:r>
            <a:rPr kumimoji="1" lang="ja-JP" altLang="en-US" sz="1100">
              <a:solidFill>
                <a:schemeClr val="dk1"/>
              </a:solidFill>
              <a:effectLst/>
              <a:latin typeface="+mn-lt"/>
              <a:ea typeface="+mn-ea"/>
              <a:cs typeface="+mn-cs"/>
            </a:rPr>
            <a:t>百万円を積立てた。</a:t>
          </a:r>
          <a:r>
            <a:rPr kumimoji="1" lang="ja-JP" altLang="ja-JP" sz="1100">
              <a:solidFill>
                <a:schemeClr val="dk1"/>
              </a:solidFill>
              <a:effectLst/>
              <a:latin typeface="+mn-lt"/>
              <a:ea typeface="+mn-ea"/>
              <a:cs typeface="+mn-cs"/>
            </a:rPr>
            <a:t>その他の基金の増額により基金全体では</a:t>
          </a:r>
          <a:r>
            <a:rPr kumimoji="1" lang="en-US" altLang="ja-JP" sz="1100">
              <a:solidFill>
                <a:schemeClr val="dk1"/>
              </a:solidFill>
              <a:effectLst/>
              <a:latin typeface="+mn-lt"/>
              <a:ea typeface="+mn-ea"/>
              <a:cs typeface="+mn-cs"/>
            </a:rPr>
            <a:t>581</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肝属郡医師会立病院再整備基金と町有施設整備基金への積立てを優先して行い、ふるさと納税基金は使途の明確化を図るために積極的な取崩を行う</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・地域振興基金：均衡ある発展を図り、地域振興の推進</a:t>
          </a:r>
          <a:endParaRPr lang="ja-JP" altLang="ja-JP" sz="1400">
            <a:effectLst/>
          </a:endParaRPr>
        </a:p>
        <a:p>
          <a:r>
            <a:rPr kumimoji="1" lang="ja-JP" altLang="ja-JP" sz="1100">
              <a:solidFill>
                <a:schemeClr val="dk1"/>
              </a:solidFill>
              <a:effectLst/>
              <a:latin typeface="+mn-lt"/>
              <a:ea typeface="+mn-ea"/>
              <a:cs typeface="+mn-cs"/>
            </a:rPr>
            <a:t>　・合併振興基金：合併に伴う地域の振興及び住民の一体感醸成を図る</a:t>
          </a:r>
          <a:endParaRPr lang="ja-JP" altLang="ja-JP" sz="1400">
            <a:effectLst/>
          </a:endParaRPr>
        </a:p>
        <a:p>
          <a:r>
            <a:rPr kumimoji="1" lang="ja-JP" altLang="ja-JP" sz="1100">
              <a:solidFill>
                <a:schemeClr val="dk1"/>
              </a:solidFill>
              <a:effectLst/>
              <a:latin typeface="+mn-lt"/>
              <a:ea typeface="+mn-ea"/>
              <a:cs typeface="+mn-cs"/>
            </a:rPr>
            <a:t>　・町有施設整備基金：町有施設の整備及び長寿命化を図る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・肝属郡医師会立病院再整備基金：肝属郡医師会立病院再整備の財源として積立を行い、</a:t>
          </a:r>
          <a:r>
            <a:rPr kumimoji="1" lang="ja-JP" altLang="ja-JP" sz="1100">
              <a:solidFill>
                <a:schemeClr val="dk1"/>
              </a:solidFill>
              <a:effectLst/>
              <a:latin typeface="+mn-lt"/>
              <a:ea typeface="+mn-ea"/>
              <a:cs typeface="+mn-cs"/>
            </a:rPr>
            <a:t>地域医療</a:t>
          </a:r>
          <a:r>
            <a:rPr kumimoji="1" lang="ja-JP" altLang="en-US" sz="1100">
              <a:solidFill>
                <a:schemeClr val="dk1"/>
              </a:solidFill>
              <a:effectLst/>
              <a:latin typeface="+mn-lt"/>
              <a:ea typeface="+mn-ea"/>
              <a:cs typeface="+mn-cs"/>
            </a:rPr>
            <a:t>充実を図る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ふるさと納税基金：</a:t>
          </a:r>
          <a:r>
            <a:rPr kumimoji="1" lang="ja-JP" altLang="en-US" sz="1100">
              <a:solidFill>
                <a:schemeClr val="dk1"/>
              </a:solidFill>
              <a:effectLst/>
              <a:latin typeface="+mn-lt"/>
              <a:ea typeface="+mn-ea"/>
              <a:cs typeface="+mn-cs"/>
            </a:rPr>
            <a:t>目的に応じた事業へ充当するための取崩しを行ったが、</a:t>
          </a:r>
          <a:r>
            <a:rPr kumimoji="1" lang="ja-JP" altLang="ja-JP" sz="1100">
              <a:solidFill>
                <a:schemeClr val="dk1"/>
              </a:solidFill>
              <a:effectLst/>
              <a:latin typeface="+mn-lt"/>
              <a:ea typeface="+mn-ea"/>
              <a:cs typeface="+mn-cs"/>
            </a:rPr>
            <a:t>寄付金の増により</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百万円の増となった。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・町有施設整備基金：</a:t>
          </a:r>
          <a:r>
            <a:rPr kumimoji="1" lang="ja-JP" altLang="en-US" sz="1100">
              <a:solidFill>
                <a:schemeClr val="dk1"/>
              </a:solidFill>
              <a:effectLst/>
              <a:latin typeface="+mn-lt"/>
              <a:ea typeface="+mn-ea"/>
              <a:cs typeface="+mn-cs"/>
            </a:rPr>
            <a:t>庁舎の維持補修事業に充当するため取崩しを行ったが、</a:t>
          </a:r>
          <a:r>
            <a:rPr kumimoji="1" lang="ja-JP" altLang="ja-JP" sz="1100">
              <a:solidFill>
                <a:schemeClr val="dk1"/>
              </a:solidFill>
              <a:effectLst/>
              <a:latin typeface="+mn-lt"/>
              <a:ea typeface="+mn-ea"/>
              <a:cs typeface="+mn-cs"/>
            </a:rPr>
            <a:t>基金利子及び剰余財源を積立てたことで</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百万円の増となった。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・合併振興基金：地方創生に関連する事業等に充当する目的での取り崩しにより</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百万円の減となった。</a:t>
          </a:r>
          <a:endParaRPr kumimoji="0" lang="en-US" altLang="ja-JP" sz="1400">
            <a:solidFill>
              <a:schemeClr val="dk1"/>
            </a:solidFill>
            <a:effectLst/>
            <a:latin typeface="+mn-lt"/>
            <a:ea typeface="+mn-ea"/>
            <a:cs typeface="+mn-cs"/>
          </a:endParaRPr>
        </a:p>
        <a:p>
          <a:pPr eaLnBrk="1" fontAlgn="auto" latinLnBrk="0" hangingPunct="1"/>
          <a:r>
            <a:rPr kumimoji="0" lang="ja-JP" altLang="en-US" sz="1100">
              <a:solidFill>
                <a:schemeClr val="dk1"/>
              </a:solidFill>
              <a:effectLst/>
              <a:latin typeface="+mn-lt"/>
              <a:ea typeface="+mn-ea"/>
              <a:cs typeface="+mn-cs"/>
            </a:rPr>
            <a:t>    ・肝属郡医師会立病院再整備基金：基金の見直しを行い、地域福祉基金として保有していた</a:t>
          </a:r>
          <a:r>
            <a:rPr kumimoji="0" lang="en-US" altLang="ja-JP" sz="1100">
              <a:solidFill>
                <a:schemeClr val="dk1"/>
              </a:solidFill>
              <a:effectLst/>
              <a:latin typeface="+mn-lt"/>
              <a:ea typeface="+mn-ea"/>
              <a:cs typeface="+mn-cs"/>
            </a:rPr>
            <a:t>304</a:t>
          </a:r>
          <a:r>
            <a:rPr kumimoji="0" lang="ja-JP" altLang="en-US" sz="1100">
              <a:solidFill>
                <a:schemeClr val="dk1"/>
              </a:solidFill>
              <a:effectLst/>
              <a:latin typeface="+mn-lt"/>
              <a:ea typeface="+mn-ea"/>
              <a:cs typeface="+mn-cs"/>
            </a:rPr>
            <a:t>百万円の繰替と余剰財源の積立を行い、新たな基金として</a:t>
          </a:r>
          <a:r>
            <a:rPr kumimoji="0" lang="en-US" altLang="ja-JP" sz="1100">
              <a:solidFill>
                <a:schemeClr val="dk1"/>
              </a:solidFill>
              <a:effectLst/>
              <a:latin typeface="+mn-lt"/>
              <a:ea typeface="+mn-ea"/>
              <a:cs typeface="+mn-cs"/>
            </a:rPr>
            <a:t>630</a:t>
          </a:r>
          <a:r>
            <a:rPr kumimoji="0" lang="ja-JP" altLang="en-US" sz="1100">
              <a:solidFill>
                <a:schemeClr val="dk1"/>
              </a:solidFill>
              <a:effectLst/>
              <a:latin typeface="+mn-lt"/>
              <a:ea typeface="+mn-ea"/>
              <a:cs typeface="+mn-cs"/>
            </a:rPr>
            <a:t>百万円の増となった。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・町有施設整備基金：引き続き長寿命化</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向けた施設整備のために積立を行う。</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・ふるさと納税基金：寄付金の使途を明確化するため、条例に規定された目的に合致する事業の財源として積極的な取崩しを行う。</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肝属郡医師会立病院再整備基金：肝属郡医師会立病院</a:t>
          </a:r>
          <a:r>
            <a:rPr lang="ja-JP" altLang="ja-JP" sz="1100">
              <a:solidFill>
                <a:schemeClr val="dk1"/>
              </a:solidFill>
              <a:effectLst/>
              <a:latin typeface="+mn-lt"/>
              <a:ea typeface="+mn-ea"/>
              <a:cs typeface="+mn-cs"/>
            </a:rPr>
            <a:t>の再整備に多額の財政負担が必要となることから、</a:t>
          </a:r>
          <a:r>
            <a:rPr lang="ja-JP" altLang="en-US" sz="1100">
              <a:solidFill>
                <a:schemeClr val="dk1"/>
              </a:solidFill>
              <a:effectLst/>
              <a:latin typeface="+mn-lt"/>
              <a:ea typeface="+mn-ea"/>
              <a:cs typeface="+mn-cs"/>
            </a:rPr>
            <a:t>優先して積立を行う</a:t>
          </a:r>
          <a:r>
            <a:rPr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財源不足による取崩を行わずに積立のみ行ったため増。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新型コロナウイルス感染症拡大防止対策や災害等不測の事態に対応するため、一定額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確保は必要であることから、今後も</a:t>
          </a:r>
          <a:r>
            <a:rPr kumimoji="1" lang="ja-JP" altLang="en-US" sz="1100">
              <a:solidFill>
                <a:schemeClr val="dk1"/>
              </a:solidFill>
              <a:effectLst/>
              <a:latin typeface="+mn-lt"/>
              <a:ea typeface="+mn-ea"/>
              <a:cs typeface="+mn-cs"/>
            </a:rPr>
            <a:t>現在高</a:t>
          </a:r>
          <a:r>
            <a:rPr kumimoji="1" lang="ja-JP" altLang="ja-JP" sz="1100">
              <a:solidFill>
                <a:schemeClr val="dk1"/>
              </a:solidFill>
              <a:effectLst/>
              <a:latin typeface="+mn-lt"/>
              <a:ea typeface="+mn-ea"/>
              <a:cs typeface="+mn-cs"/>
            </a:rPr>
            <a:t>を維持していく。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基金の預金利息分の積立てに加え、普通交付税の追加交付分を</a:t>
          </a:r>
          <a:r>
            <a:rPr kumimoji="1" lang="ja-JP" altLang="ja-JP" sz="1100">
              <a:solidFill>
                <a:schemeClr val="dk1"/>
              </a:solidFill>
              <a:effectLst/>
              <a:latin typeface="+mn-ea"/>
              <a:ea typeface="+mn-ea"/>
              <a:cs typeface="+mn-cs"/>
            </a:rPr>
            <a:t>後年度の臨時財政対策債償還を目的</a:t>
          </a:r>
          <a:r>
            <a:rPr kumimoji="1" lang="ja-JP" altLang="en-US" sz="1100">
              <a:solidFill>
                <a:schemeClr val="dk1"/>
              </a:solidFill>
              <a:effectLst/>
              <a:latin typeface="+mn-ea"/>
              <a:ea typeface="+mn-ea"/>
              <a:cs typeface="+mn-cs"/>
            </a:rPr>
            <a:t>として元金積立を行ったことで</a:t>
          </a:r>
          <a:r>
            <a:rPr kumimoji="1" lang="en-US" altLang="ja-JP" sz="1100">
              <a:solidFill>
                <a:schemeClr val="dk1"/>
              </a:solidFill>
              <a:effectLst/>
              <a:latin typeface="+mn-ea"/>
              <a:ea typeface="+mn-ea"/>
              <a:cs typeface="+mn-cs"/>
            </a:rPr>
            <a:t>39</a:t>
          </a:r>
          <a:r>
            <a:rPr kumimoji="1" lang="ja-JP" altLang="en-US" sz="1100">
              <a:solidFill>
                <a:schemeClr val="dk1"/>
              </a:solidFill>
              <a:effectLst/>
              <a:latin typeface="+mn-ea"/>
              <a:ea typeface="+mn-ea"/>
              <a:cs typeface="+mn-cs"/>
            </a:rPr>
            <a:t>百万円の増となった</a:t>
          </a:r>
          <a:r>
            <a:rPr kumimoji="1" lang="ja-JP" altLang="en-US"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基金からの繰入は行わずに基金利子積立のみを行っていく予定である。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鹿児島県錦江町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6,939
6,874
163.19
7,306,293
7,185,455
116,367
4,305,458
7,427,620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の延べ床面積を５％削減するという目標を掲げており、老朽化した施設の解体や売却、施設の集約化・複合化を進めている。有形固定資産減価償却率については、昨年度より</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ポイント増加ではあるものの、類似団体と同程度の増加率であり、効果が表れていると考えられる。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3" name="直線コネクタ 72"/>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4" name="有形固定資産減価償却率最小値テキスト"/>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5" name="直線コネクタ 74"/>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6"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7" name="直線コネクタ 76"/>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78" name="有形固定資産減価償却率平均値テキスト"/>
        <xdr:cNvSpPr txBox="1"/>
      </xdr:nvSpPr>
      <xdr:spPr>
        <a:xfrm>
          <a:off x="4813300" y="6281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9" name="フローチャート: 判断 78"/>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0" name="フローチャート: 判断 79"/>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1" name="フローチャート: 判断 80"/>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2" name="フローチャート: 判断 81"/>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3" name="フローチャート: 判断 82"/>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67183</xdr:rowOff>
    </xdr:from>
    <xdr:to>
      <xdr:col>23</xdr:col>
      <xdr:colOff>136525</xdr:colOff>
      <xdr:row>27</xdr:row>
      <xdr:rowOff>168783</xdr:rowOff>
    </xdr:to>
    <xdr:sp macro="" textlink="">
      <xdr:nvSpPr>
        <xdr:cNvPr id="89" name="楕円 88"/>
        <xdr:cNvSpPr/>
      </xdr:nvSpPr>
      <xdr:spPr>
        <a:xfrm>
          <a:off x="4711700" y="54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20210</xdr:rowOff>
    </xdr:from>
    <xdr:ext cx="405111" cy="259045"/>
    <xdr:sp macro="" textlink="">
      <xdr:nvSpPr>
        <xdr:cNvPr id="90" name="有形固定資産減価償却率該当値テキスト"/>
        <xdr:cNvSpPr txBox="1"/>
      </xdr:nvSpPr>
      <xdr:spPr>
        <a:xfrm>
          <a:off x="4813300" y="5420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45593</xdr:rowOff>
    </xdr:from>
    <xdr:to>
      <xdr:col>19</xdr:col>
      <xdr:colOff>187325</xdr:colOff>
      <xdr:row>27</xdr:row>
      <xdr:rowOff>147193</xdr:rowOff>
    </xdr:to>
    <xdr:sp macro="" textlink="">
      <xdr:nvSpPr>
        <xdr:cNvPr id="91" name="楕円 90"/>
        <xdr:cNvSpPr/>
      </xdr:nvSpPr>
      <xdr:spPr>
        <a:xfrm>
          <a:off x="4000500" y="544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96393</xdr:rowOff>
    </xdr:from>
    <xdr:to>
      <xdr:col>23</xdr:col>
      <xdr:colOff>85725</xdr:colOff>
      <xdr:row>27</xdr:row>
      <xdr:rowOff>117983</xdr:rowOff>
    </xdr:to>
    <xdr:cxnSp macro="">
      <xdr:nvCxnSpPr>
        <xdr:cNvPr id="92" name="直線コネクタ 91"/>
        <xdr:cNvCxnSpPr/>
      </xdr:nvCxnSpPr>
      <xdr:spPr>
        <a:xfrm>
          <a:off x="4051300" y="5497068"/>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29972</xdr:rowOff>
    </xdr:from>
    <xdr:to>
      <xdr:col>15</xdr:col>
      <xdr:colOff>187325</xdr:colOff>
      <xdr:row>30</xdr:row>
      <xdr:rowOff>131572</xdr:rowOff>
    </xdr:to>
    <xdr:sp macro="" textlink="">
      <xdr:nvSpPr>
        <xdr:cNvPr id="93" name="楕円 92"/>
        <xdr:cNvSpPr/>
      </xdr:nvSpPr>
      <xdr:spPr>
        <a:xfrm>
          <a:off x="3238500" y="594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96393</xdr:rowOff>
    </xdr:from>
    <xdr:to>
      <xdr:col>19</xdr:col>
      <xdr:colOff>136525</xdr:colOff>
      <xdr:row>30</xdr:row>
      <xdr:rowOff>80772</xdr:rowOff>
    </xdr:to>
    <xdr:cxnSp macro="">
      <xdr:nvCxnSpPr>
        <xdr:cNvPr id="94" name="直線コネクタ 93"/>
        <xdr:cNvCxnSpPr/>
      </xdr:nvCxnSpPr>
      <xdr:spPr>
        <a:xfrm flipV="1">
          <a:off x="3289300" y="5497068"/>
          <a:ext cx="762000" cy="49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4064</xdr:rowOff>
    </xdr:from>
    <xdr:to>
      <xdr:col>11</xdr:col>
      <xdr:colOff>187325</xdr:colOff>
      <xdr:row>30</xdr:row>
      <xdr:rowOff>105664</xdr:rowOff>
    </xdr:to>
    <xdr:sp macro="" textlink="">
      <xdr:nvSpPr>
        <xdr:cNvPr id="95" name="楕円 94"/>
        <xdr:cNvSpPr/>
      </xdr:nvSpPr>
      <xdr:spPr>
        <a:xfrm>
          <a:off x="2476500" y="59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54864</xdr:rowOff>
    </xdr:from>
    <xdr:to>
      <xdr:col>15</xdr:col>
      <xdr:colOff>136525</xdr:colOff>
      <xdr:row>30</xdr:row>
      <xdr:rowOff>80772</xdr:rowOff>
    </xdr:to>
    <xdr:cxnSp macro="">
      <xdr:nvCxnSpPr>
        <xdr:cNvPr id="96" name="直線コネクタ 95"/>
        <xdr:cNvCxnSpPr/>
      </xdr:nvCxnSpPr>
      <xdr:spPr>
        <a:xfrm>
          <a:off x="2527300" y="5969889"/>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147447</xdr:rowOff>
    </xdr:from>
    <xdr:to>
      <xdr:col>7</xdr:col>
      <xdr:colOff>187325</xdr:colOff>
      <xdr:row>30</xdr:row>
      <xdr:rowOff>77597</xdr:rowOff>
    </xdr:to>
    <xdr:sp macro="" textlink="">
      <xdr:nvSpPr>
        <xdr:cNvPr id="97" name="楕円 96"/>
        <xdr:cNvSpPr/>
      </xdr:nvSpPr>
      <xdr:spPr>
        <a:xfrm>
          <a:off x="1714500" y="58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26797</xdr:rowOff>
    </xdr:from>
    <xdr:to>
      <xdr:col>11</xdr:col>
      <xdr:colOff>136525</xdr:colOff>
      <xdr:row>30</xdr:row>
      <xdr:rowOff>54864</xdr:rowOff>
    </xdr:to>
    <xdr:cxnSp macro="">
      <xdr:nvCxnSpPr>
        <xdr:cNvPr id="98" name="直線コネクタ 97"/>
        <xdr:cNvCxnSpPr/>
      </xdr:nvCxnSpPr>
      <xdr:spPr>
        <a:xfrm>
          <a:off x="1765300" y="5941822"/>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9" name="n_1aveValue有形固定資産減価償却率"/>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100" name="n_2aveValue有形固定資産減価償却率"/>
        <xdr:cNvSpPr txBox="1"/>
      </xdr:nvSpPr>
      <xdr:spPr>
        <a:xfrm>
          <a:off x="3086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34561</xdr:rowOff>
    </xdr:from>
    <xdr:ext cx="405111" cy="259045"/>
    <xdr:sp macro="" textlink="">
      <xdr:nvSpPr>
        <xdr:cNvPr id="101" name="n_3aveValue有形固定資産減価償却率"/>
        <xdr:cNvSpPr txBox="1"/>
      </xdr:nvSpPr>
      <xdr:spPr>
        <a:xfrm>
          <a:off x="2324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164990</xdr:rowOff>
    </xdr:from>
    <xdr:ext cx="405111" cy="259045"/>
    <xdr:sp macro="" textlink="">
      <xdr:nvSpPr>
        <xdr:cNvPr id="102" name="n_4aveValue有形固定資産減価償却率"/>
        <xdr:cNvSpPr txBox="1"/>
      </xdr:nvSpPr>
      <xdr:spPr>
        <a:xfrm>
          <a:off x="1562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163720</xdr:rowOff>
    </xdr:from>
    <xdr:ext cx="405111" cy="259045"/>
    <xdr:sp macro="" textlink="">
      <xdr:nvSpPr>
        <xdr:cNvPr id="103" name="n_1mainValue有形固定資産減価償却率"/>
        <xdr:cNvSpPr txBox="1"/>
      </xdr:nvSpPr>
      <xdr:spPr>
        <a:xfrm>
          <a:off x="3836044" y="522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148099</xdr:rowOff>
    </xdr:from>
    <xdr:ext cx="405111" cy="259045"/>
    <xdr:sp macro="" textlink="">
      <xdr:nvSpPr>
        <xdr:cNvPr id="104" name="n_2mainValue有形固定資産減価償却率"/>
        <xdr:cNvSpPr txBox="1"/>
      </xdr:nvSpPr>
      <xdr:spPr>
        <a:xfrm>
          <a:off x="3086744" y="572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122191</xdr:rowOff>
    </xdr:from>
    <xdr:ext cx="405111" cy="259045"/>
    <xdr:sp macro="" textlink="">
      <xdr:nvSpPr>
        <xdr:cNvPr id="105" name="n_3mainValue有形固定資産減価償却率"/>
        <xdr:cNvSpPr txBox="1"/>
      </xdr:nvSpPr>
      <xdr:spPr>
        <a:xfrm>
          <a:off x="2324744" y="56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94124</xdr:rowOff>
    </xdr:from>
    <xdr:ext cx="405111" cy="259045"/>
    <xdr:sp macro="" textlink="">
      <xdr:nvSpPr>
        <xdr:cNvPr id="106" name="n_4mainValue有形固定資産減価償却率"/>
        <xdr:cNvSpPr txBox="1"/>
      </xdr:nvSpPr>
      <xdr:spPr>
        <a:xfrm>
          <a:off x="1562744" y="5666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長期財政計画により地方債の新規発行を抑制してきたことで、将来負担比率は低くなっていることから、債務償還比率は、類似団体や県内市町村の平均に比べ低い水準で推移している。</a:t>
          </a:r>
        </a:p>
        <a:p>
          <a:r>
            <a:rPr kumimoji="1" lang="ja-JP" altLang="en-US" sz="1100">
              <a:latin typeface="ＭＳ Ｐゴシック" panose="020B0600070205080204" pitchFamily="50" charset="-128"/>
              <a:ea typeface="ＭＳ Ｐゴシック" panose="020B0600070205080204" pitchFamily="50" charset="-128"/>
            </a:rPr>
            <a:t>　今後も地方債を財源とする事業の執行が見込まれるが、基金の計画的な運用や事業の必要性、緊急性を精査し、健全な財政運営に努める。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7" name="直線コネクタ 136"/>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8" name="債務償還比率最小値テキスト"/>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9" name="直線コネクタ 138"/>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42" name="債務償還比率平均値テキスト"/>
        <xdr:cNvSpPr txBox="1"/>
      </xdr:nvSpPr>
      <xdr:spPr>
        <a:xfrm>
          <a:off x="14846300" y="5687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3" name="フローチャート: 判断 142"/>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4" name="フローチャート: 判断 143"/>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5" name="フローチャート: 判断 144"/>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6" name="フローチャート: 判断 145"/>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7" name="フローチャート: 判断 146"/>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167577</xdr:rowOff>
    </xdr:from>
    <xdr:to>
      <xdr:col>76</xdr:col>
      <xdr:colOff>73025</xdr:colOff>
      <xdr:row>28</xdr:row>
      <xdr:rowOff>97727</xdr:rowOff>
    </xdr:to>
    <xdr:sp macro="" textlink="">
      <xdr:nvSpPr>
        <xdr:cNvPr id="153" name="楕円 152"/>
        <xdr:cNvSpPr/>
      </xdr:nvSpPr>
      <xdr:spPr>
        <a:xfrm>
          <a:off x="14744700" y="556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19004</xdr:rowOff>
    </xdr:from>
    <xdr:ext cx="469744" cy="259045"/>
    <xdr:sp macro="" textlink="">
      <xdr:nvSpPr>
        <xdr:cNvPr id="154" name="債務償還比率該当値テキスト"/>
        <xdr:cNvSpPr txBox="1"/>
      </xdr:nvSpPr>
      <xdr:spPr>
        <a:xfrm>
          <a:off x="14846300" y="541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107315</xdr:rowOff>
    </xdr:from>
    <xdr:to>
      <xdr:col>72</xdr:col>
      <xdr:colOff>123825</xdr:colOff>
      <xdr:row>29</xdr:row>
      <xdr:rowOff>37465</xdr:rowOff>
    </xdr:to>
    <xdr:sp macro="" textlink="">
      <xdr:nvSpPr>
        <xdr:cNvPr id="155" name="楕円 154"/>
        <xdr:cNvSpPr/>
      </xdr:nvSpPr>
      <xdr:spPr>
        <a:xfrm>
          <a:off x="14033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46927</xdr:rowOff>
    </xdr:from>
    <xdr:to>
      <xdr:col>76</xdr:col>
      <xdr:colOff>22225</xdr:colOff>
      <xdr:row>28</xdr:row>
      <xdr:rowOff>158115</xdr:rowOff>
    </xdr:to>
    <xdr:cxnSp macro="">
      <xdr:nvCxnSpPr>
        <xdr:cNvPr id="156" name="直線コネクタ 155"/>
        <xdr:cNvCxnSpPr/>
      </xdr:nvCxnSpPr>
      <xdr:spPr>
        <a:xfrm flipV="1">
          <a:off x="14084300" y="5619052"/>
          <a:ext cx="711200" cy="1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31324</xdr:rowOff>
    </xdr:from>
    <xdr:to>
      <xdr:col>68</xdr:col>
      <xdr:colOff>123825</xdr:colOff>
      <xdr:row>29</xdr:row>
      <xdr:rowOff>132924</xdr:rowOff>
    </xdr:to>
    <xdr:sp macro="" textlink="">
      <xdr:nvSpPr>
        <xdr:cNvPr id="157" name="楕円 156"/>
        <xdr:cNvSpPr/>
      </xdr:nvSpPr>
      <xdr:spPr>
        <a:xfrm>
          <a:off x="13271500" y="57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158115</xdr:rowOff>
    </xdr:from>
    <xdr:to>
      <xdr:col>72</xdr:col>
      <xdr:colOff>73025</xdr:colOff>
      <xdr:row>29</xdr:row>
      <xdr:rowOff>82124</xdr:rowOff>
    </xdr:to>
    <xdr:cxnSp macro="">
      <xdr:nvCxnSpPr>
        <xdr:cNvPr id="158" name="直線コネクタ 157"/>
        <xdr:cNvCxnSpPr/>
      </xdr:nvCxnSpPr>
      <xdr:spPr>
        <a:xfrm flipV="1">
          <a:off x="13322300" y="5730240"/>
          <a:ext cx="762000" cy="9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121657</xdr:rowOff>
    </xdr:from>
    <xdr:to>
      <xdr:col>64</xdr:col>
      <xdr:colOff>123825</xdr:colOff>
      <xdr:row>29</xdr:row>
      <xdr:rowOff>51807</xdr:rowOff>
    </xdr:to>
    <xdr:sp macro="" textlink="">
      <xdr:nvSpPr>
        <xdr:cNvPr id="159" name="楕円 158"/>
        <xdr:cNvSpPr/>
      </xdr:nvSpPr>
      <xdr:spPr>
        <a:xfrm>
          <a:off x="12509500" y="56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1007</xdr:rowOff>
    </xdr:from>
    <xdr:to>
      <xdr:col>68</xdr:col>
      <xdr:colOff>73025</xdr:colOff>
      <xdr:row>29</xdr:row>
      <xdr:rowOff>82124</xdr:rowOff>
    </xdr:to>
    <xdr:cxnSp macro="">
      <xdr:nvCxnSpPr>
        <xdr:cNvPr id="160" name="直線コネクタ 159"/>
        <xdr:cNvCxnSpPr/>
      </xdr:nvCxnSpPr>
      <xdr:spPr>
        <a:xfrm>
          <a:off x="12560300" y="5744582"/>
          <a:ext cx="762000" cy="8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49793</xdr:rowOff>
    </xdr:from>
    <xdr:to>
      <xdr:col>60</xdr:col>
      <xdr:colOff>123825</xdr:colOff>
      <xdr:row>28</xdr:row>
      <xdr:rowOff>151393</xdr:rowOff>
    </xdr:to>
    <xdr:sp macro="" textlink="">
      <xdr:nvSpPr>
        <xdr:cNvPr id="161" name="楕円 160"/>
        <xdr:cNvSpPr/>
      </xdr:nvSpPr>
      <xdr:spPr>
        <a:xfrm>
          <a:off x="11747500" y="562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100593</xdr:rowOff>
    </xdr:from>
    <xdr:to>
      <xdr:col>64</xdr:col>
      <xdr:colOff>73025</xdr:colOff>
      <xdr:row>29</xdr:row>
      <xdr:rowOff>1007</xdr:rowOff>
    </xdr:to>
    <xdr:cxnSp macro="">
      <xdr:nvCxnSpPr>
        <xdr:cNvPr id="162" name="直線コネクタ 161"/>
        <xdr:cNvCxnSpPr/>
      </xdr:nvCxnSpPr>
      <xdr:spPr>
        <a:xfrm>
          <a:off x="11798300" y="5672718"/>
          <a:ext cx="762000" cy="7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8581</xdr:rowOff>
    </xdr:from>
    <xdr:ext cx="469744" cy="259045"/>
    <xdr:sp macro="" textlink="">
      <xdr:nvSpPr>
        <xdr:cNvPr id="163" name="n_1aveValue債務償還比率"/>
        <xdr:cNvSpPr txBox="1"/>
      </xdr:nvSpPr>
      <xdr:spPr>
        <a:xfrm>
          <a:off x="13836727" y="592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14441</xdr:rowOff>
    </xdr:from>
    <xdr:ext cx="469744" cy="259045"/>
    <xdr:sp macro="" textlink="">
      <xdr:nvSpPr>
        <xdr:cNvPr id="164" name="n_2aveValue債務償還比率"/>
        <xdr:cNvSpPr txBox="1"/>
      </xdr:nvSpPr>
      <xdr:spPr>
        <a:xfrm>
          <a:off x="13087427" y="592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31558</xdr:rowOff>
    </xdr:from>
    <xdr:ext cx="469744" cy="259045"/>
    <xdr:sp macro="" textlink="">
      <xdr:nvSpPr>
        <xdr:cNvPr id="165" name="n_3aveValue債務償還比率"/>
        <xdr:cNvSpPr txBox="1"/>
      </xdr:nvSpPr>
      <xdr:spPr>
        <a:xfrm>
          <a:off x="123254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19684</xdr:rowOff>
    </xdr:from>
    <xdr:ext cx="469744" cy="259045"/>
    <xdr:sp macro="" textlink="">
      <xdr:nvSpPr>
        <xdr:cNvPr id="166" name="n_4aveValue債務償還比率"/>
        <xdr:cNvSpPr txBox="1"/>
      </xdr:nvSpPr>
      <xdr:spPr>
        <a:xfrm>
          <a:off x="11563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53992</xdr:rowOff>
    </xdr:from>
    <xdr:ext cx="469744" cy="259045"/>
    <xdr:sp macro="" textlink="">
      <xdr:nvSpPr>
        <xdr:cNvPr id="167" name="n_1mainValue債務償還比率"/>
        <xdr:cNvSpPr txBox="1"/>
      </xdr:nvSpPr>
      <xdr:spPr>
        <a:xfrm>
          <a:off x="13836727" y="545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149451</xdr:rowOff>
    </xdr:from>
    <xdr:ext cx="469744" cy="259045"/>
    <xdr:sp macro="" textlink="">
      <xdr:nvSpPr>
        <xdr:cNvPr id="168" name="n_2mainValue債務償還比率"/>
        <xdr:cNvSpPr txBox="1"/>
      </xdr:nvSpPr>
      <xdr:spPr>
        <a:xfrm>
          <a:off x="13087427" y="55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68334</xdr:rowOff>
    </xdr:from>
    <xdr:ext cx="469744" cy="259045"/>
    <xdr:sp macro="" textlink="">
      <xdr:nvSpPr>
        <xdr:cNvPr id="169" name="n_3mainValue債務償還比率"/>
        <xdr:cNvSpPr txBox="1"/>
      </xdr:nvSpPr>
      <xdr:spPr>
        <a:xfrm>
          <a:off x="12325427" y="54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167920</xdr:rowOff>
    </xdr:from>
    <xdr:ext cx="469744" cy="259045"/>
    <xdr:sp macro="" textlink="">
      <xdr:nvSpPr>
        <xdr:cNvPr id="170" name="n_4mainValue債務償還比率"/>
        <xdr:cNvSpPr txBox="1"/>
      </xdr:nvSpPr>
      <xdr:spPr>
        <a:xfrm>
          <a:off x="11563427" y="539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鹿児島県錦江町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6,939
6,874
163.19
7,306,293
7,185,455
116,367
4,305,458
7,427,620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120106</xdr:rowOff>
    </xdr:from>
    <xdr:to>
      <xdr:col>24</xdr:col>
      <xdr:colOff>114300</xdr:colOff>
      <xdr:row>37</xdr:row>
      <xdr:rowOff>50256</xdr:rowOff>
    </xdr:to>
    <xdr:sp macro="" textlink="">
      <xdr:nvSpPr>
        <xdr:cNvPr id="74" name="楕円 73"/>
        <xdr:cNvSpPr/>
      </xdr:nvSpPr>
      <xdr:spPr>
        <a:xfrm>
          <a:off x="45847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142983</xdr:rowOff>
    </xdr:from>
    <xdr:ext cx="405111" cy="259045"/>
    <xdr:sp macro="" textlink="">
      <xdr:nvSpPr>
        <xdr:cNvPr id="75" name="【道路】&#10;有形固定資産減価償却率該当値テキスト"/>
        <xdr:cNvSpPr txBox="1"/>
      </xdr:nvSpPr>
      <xdr:spPr>
        <a:xfrm>
          <a:off x="4673600" y="614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120106</xdr:rowOff>
    </xdr:from>
    <xdr:to>
      <xdr:col>20</xdr:col>
      <xdr:colOff>38100</xdr:colOff>
      <xdr:row>37</xdr:row>
      <xdr:rowOff>50256</xdr:rowOff>
    </xdr:to>
    <xdr:sp macro="" textlink="">
      <xdr:nvSpPr>
        <xdr:cNvPr id="76" name="楕円 75"/>
        <xdr:cNvSpPr/>
      </xdr:nvSpPr>
      <xdr:spPr>
        <a:xfrm>
          <a:off x="3746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170906</xdr:rowOff>
    </xdr:from>
    <xdr:to>
      <xdr:col>24</xdr:col>
      <xdr:colOff>63500</xdr:colOff>
      <xdr:row>36</xdr:row>
      <xdr:rowOff>170906</xdr:rowOff>
    </xdr:to>
    <xdr:cxnSp macro="">
      <xdr:nvCxnSpPr>
        <xdr:cNvPr id="77" name="直線コネクタ 76"/>
        <xdr:cNvCxnSpPr/>
      </xdr:nvCxnSpPr>
      <xdr:spPr>
        <a:xfrm>
          <a:off x="3797300" y="63431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98878</xdr:rowOff>
    </xdr:from>
    <xdr:to>
      <xdr:col>15</xdr:col>
      <xdr:colOff>101600</xdr:colOff>
      <xdr:row>37</xdr:row>
      <xdr:rowOff>29028</xdr:rowOff>
    </xdr:to>
    <xdr:sp macro="" textlink="">
      <xdr:nvSpPr>
        <xdr:cNvPr id="78" name="楕円 77"/>
        <xdr:cNvSpPr/>
      </xdr:nvSpPr>
      <xdr:spPr>
        <a:xfrm>
          <a:off x="2857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149678</xdr:rowOff>
    </xdr:from>
    <xdr:to>
      <xdr:col>19</xdr:col>
      <xdr:colOff>177800</xdr:colOff>
      <xdr:row>36</xdr:row>
      <xdr:rowOff>170906</xdr:rowOff>
    </xdr:to>
    <xdr:cxnSp macro="">
      <xdr:nvCxnSpPr>
        <xdr:cNvPr id="79" name="直線コネクタ 78"/>
        <xdr:cNvCxnSpPr/>
      </xdr:nvCxnSpPr>
      <xdr:spPr>
        <a:xfrm>
          <a:off x="2908300" y="632187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76019</xdr:rowOff>
    </xdr:from>
    <xdr:to>
      <xdr:col>10</xdr:col>
      <xdr:colOff>165100</xdr:colOff>
      <xdr:row>37</xdr:row>
      <xdr:rowOff>6169</xdr:rowOff>
    </xdr:to>
    <xdr:sp macro="" textlink="">
      <xdr:nvSpPr>
        <xdr:cNvPr id="80" name="楕円 79"/>
        <xdr:cNvSpPr/>
      </xdr:nvSpPr>
      <xdr:spPr>
        <a:xfrm>
          <a:off x="1968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126819</xdr:rowOff>
    </xdr:from>
    <xdr:to>
      <xdr:col>15</xdr:col>
      <xdr:colOff>50800</xdr:colOff>
      <xdr:row>36</xdr:row>
      <xdr:rowOff>149678</xdr:rowOff>
    </xdr:to>
    <xdr:cxnSp macro="">
      <xdr:nvCxnSpPr>
        <xdr:cNvPr id="81" name="直線コネクタ 80"/>
        <xdr:cNvCxnSpPr/>
      </xdr:nvCxnSpPr>
      <xdr:spPr>
        <a:xfrm>
          <a:off x="2019300" y="629901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51526</xdr:rowOff>
    </xdr:from>
    <xdr:to>
      <xdr:col>6</xdr:col>
      <xdr:colOff>38100</xdr:colOff>
      <xdr:row>36</xdr:row>
      <xdr:rowOff>153126</xdr:rowOff>
    </xdr:to>
    <xdr:sp macro="" textlink="">
      <xdr:nvSpPr>
        <xdr:cNvPr id="82" name="楕円 81"/>
        <xdr:cNvSpPr/>
      </xdr:nvSpPr>
      <xdr:spPr>
        <a:xfrm>
          <a:off x="1079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102326</xdr:rowOff>
    </xdr:from>
    <xdr:to>
      <xdr:col>10</xdr:col>
      <xdr:colOff>114300</xdr:colOff>
      <xdr:row>36</xdr:row>
      <xdr:rowOff>126819</xdr:rowOff>
    </xdr:to>
    <xdr:cxnSp macro="">
      <xdr:nvCxnSpPr>
        <xdr:cNvPr id="83" name="直線コネクタ 82"/>
        <xdr:cNvCxnSpPr/>
      </xdr:nvCxnSpPr>
      <xdr:spPr>
        <a:xfrm>
          <a:off x="1130300" y="62745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4" name="n_1aveValue【道路】&#10;有形固定資産減価償却率"/>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5" name="n_2aveValue【道路】&#10;有形固定資産減価償却率"/>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6" name="n_3aveValue【道路】&#10;有形固定資産減価償却率"/>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66783</xdr:rowOff>
    </xdr:from>
    <xdr:ext cx="405111" cy="259045"/>
    <xdr:sp macro="" textlink="">
      <xdr:nvSpPr>
        <xdr:cNvPr id="88" name="n_1mainValue【道路】&#10;有形固定資産減価償却率"/>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45555</xdr:rowOff>
    </xdr:from>
    <xdr:ext cx="405111" cy="259045"/>
    <xdr:sp macro="" textlink="">
      <xdr:nvSpPr>
        <xdr:cNvPr id="89" name="n_2mainValue【道路】&#10;有形固定資産減価償却率"/>
        <xdr:cNvSpPr txBox="1"/>
      </xdr:nvSpPr>
      <xdr:spPr>
        <a:xfrm>
          <a:off x="2705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22696</xdr:rowOff>
    </xdr:from>
    <xdr:ext cx="405111" cy="259045"/>
    <xdr:sp macro="" textlink="">
      <xdr:nvSpPr>
        <xdr:cNvPr id="90" name="n_3mainValue【道路】&#10;有形固定資産減価償却率"/>
        <xdr:cNvSpPr txBox="1"/>
      </xdr:nvSpPr>
      <xdr:spPr>
        <a:xfrm>
          <a:off x="18167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169653</xdr:rowOff>
    </xdr:from>
    <xdr:ext cx="405111" cy="259045"/>
    <xdr:sp macro="" textlink="">
      <xdr:nvSpPr>
        <xdr:cNvPr id="91" name="n_4mainValue【道路】&#10;有形固定資産減価償却率"/>
        <xdr:cNvSpPr txBox="1"/>
      </xdr:nvSpPr>
      <xdr:spPr>
        <a:xfrm>
          <a:off x="9277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111652</xdr:rowOff>
    </xdr:from>
    <xdr:to>
      <xdr:col>55</xdr:col>
      <xdr:colOff>50800</xdr:colOff>
      <xdr:row>42</xdr:row>
      <xdr:rowOff>41802</xdr:rowOff>
    </xdr:to>
    <xdr:sp macro="" textlink="">
      <xdr:nvSpPr>
        <xdr:cNvPr id="131" name="楕円 130"/>
        <xdr:cNvSpPr/>
      </xdr:nvSpPr>
      <xdr:spPr>
        <a:xfrm>
          <a:off x="10426700" y="714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35259</xdr:rowOff>
    </xdr:from>
    <xdr:ext cx="534377" cy="259045"/>
    <xdr:sp macro="" textlink="">
      <xdr:nvSpPr>
        <xdr:cNvPr id="132" name="【道路】&#10;一人当たり延長該当値テキスト"/>
        <xdr:cNvSpPr txBox="1"/>
      </xdr:nvSpPr>
      <xdr:spPr>
        <a:xfrm>
          <a:off x="10515600" y="70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113466</xdr:rowOff>
    </xdr:from>
    <xdr:to>
      <xdr:col>50</xdr:col>
      <xdr:colOff>165100</xdr:colOff>
      <xdr:row>42</xdr:row>
      <xdr:rowOff>43616</xdr:rowOff>
    </xdr:to>
    <xdr:sp macro="" textlink="">
      <xdr:nvSpPr>
        <xdr:cNvPr id="133" name="楕円 132"/>
        <xdr:cNvSpPr/>
      </xdr:nvSpPr>
      <xdr:spPr>
        <a:xfrm>
          <a:off x="9588500" y="714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162452</xdr:rowOff>
    </xdr:from>
    <xdr:to>
      <xdr:col>55</xdr:col>
      <xdr:colOff>0</xdr:colOff>
      <xdr:row>41</xdr:row>
      <xdr:rowOff>164266</xdr:rowOff>
    </xdr:to>
    <xdr:cxnSp macro="">
      <xdr:nvCxnSpPr>
        <xdr:cNvPr id="134" name="直線コネクタ 133"/>
        <xdr:cNvCxnSpPr/>
      </xdr:nvCxnSpPr>
      <xdr:spPr>
        <a:xfrm flipV="1">
          <a:off x="9639300" y="7191902"/>
          <a:ext cx="8382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114522</xdr:rowOff>
    </xdr:from>
    <xdr:to>
      <xdr:col>46</xdr:col>
      <xdr:colOff>38100</xdr:colOff>
      <xdr:row>42</xdr:row>
      <xdr:rowOff>44672</xdr:rowOff>
    </xdr:to>
    <xdr:sp macro="" textlink="">
      <xdr:nvSpPr>
        <xdr:cNvPr id="135" name="楕円 134"/>
        <xdr:cNvSpPr/>
      </xdr:nvSpPr>
      <xdr:spPr>
        <a:xfrm>
          <a:off x="8699500" y="714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164266</xdr:rowOff>
    </xdr:from>
    <xdr:to>
      <xdr:col>50</xdr:col>
      <xdr:colOff>114300</xdr:colOff>
      <xdr:row>41</xdr:row>
      <xdr:rowOff>165322</xdr:rowOff>
    </xdr:to>
    <xdr:cxnSp macro="">
      <xdr:nvCxnSpPr>
        <xdr:cNvPr id="136" name="直線コネクタ 135"/>
        <xdr:cNvCxnSpPr/>
      </xdr:nvCxnSpPr>
      <xdr:spPr>
        <a:xfrm flipV="1">
          <a:off x="8750300" y="7193716"/>
          <a:ext cx="8890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115569</xdr:rowOff>
    </xdr:from>
    <xdr:to>
      <xdr:col>41</xdr:col>
      <xdr:colOff>101600</xdr:colOff>
      <xdr:row>42</xdr:row>
      <xdr:rowOff>45719</xdr:rowOff>
    </xdr:to>
    <xdr:sp macro="" textlink="">
      <xdr:nvSpPr>
        <xdr:cNvPr id="137" name="楕円 136"/>
        <xdr:cNvSpPr/>
      </xdr:nvSpPr>
      <xdr:spPr>
        <a:xfrm>
          <a:off x="7810500" y="714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165322</xdr:rowOff>
    </xdr:from>
    <xdr:to>
      <xdr:col>45</xdr:col>
      <xdr:colOff>177800</xdr:colOff>
      <xdr:row>41</xdr:row>
      <xdr:rowOff>166369</xdr:rowOff>
    </xdr:to>
    <xdr:cxnSp macro="">
      <xdr:nvCxnSpPr>
        <xdr:cNvPr id="138" name="直線コネクタ 137"/>
        <xdr:cNvCxnSpPr/>
      </xdr:nvCxnSpPr>
      <xdr:spPr>
        <a:xfrm flipV="1">
          <a:off x="7861300" y="7194772"/>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116924</xdr:rowOff>
    </xdr:from>
    <xdr:to>
      <xdr:col>36</xdr:col>
      <xdr:colOff>165100</xdr:colOff>
      <xdr:row>42</xdr:row>
      <xdr:rowOff>47074</xdr:rowOff>
    </xdr:to>
    <xdr:sp macro="" textlink="">
      <xdr:nvSpPr>
        <xdr:cNvPr id="139" name="楕円 138"/>
        <xdr:cNvSpPr/>
      </xdr:nvSpPr>
      <xdr:spPr>
        <a:xfrm>
          <a:off x="6921500" y="714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166369</xdr:rowOff>
    </xdr:from>
    <xdr:to>
      <xdr:col>41</xdr:col>
      <xdr:colOff>50800</xdr:colOff>
      <xdr:row>41</xdr:row>
      <xdr:rowOff>167724</xdr:rowOff>
    </xdr:to>
    <xdr:cxnSp macro="">
      <xdr:nvCxnSpPr>
        <xdr:cNvPr id="140" name="直線コネクタ 139"/>
        <xdr:cNvCxnSpPr/>
      </xdr:nvCxnSpPr>
      <xdr:spPr>
        <a:xfrm flipV="1">
          <a:off x="6972300" y="7195819"/>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34743</xdr:rowOff>
    </xdr:from>
    <xdr:ext cx="534377" cy="259045"/>
    <xdr:sp macro="" textlink="">
      <xdr:nvSpPr>
        <xdr:cNvPr id="145" name="n_1mainValue【道路】&#10;一人当たり延長"/>
        <xdr:cNvSpPr txBox="1"/>
      </xdr:nvSpPr>
      <xdr:spPr>
        <a:xfrm>
          <a:off x="9359411" y="723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35799</xdr:rowOff>
    </xdr:from>
    <xdr:ext cx="534377" cy="259045"/>
    <xdr:sp macro="" textlink="">
      <xdr:nvSpPr>
        <xdr:cNvPr id="146" name="n_2mainValue【道路】&#10;一人当たり延長"/>
        <xdr:cNvSpPr txBox="1"/>
      </xdr:nvSpPr>
      <xdr:spPr>
        <a:xfrm>
          <a:off x="8483111" y="723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36846</xdr:rowOff>
    </xdr:from>
    <xdr:ext cx="534377" cy="259045"/>
    <xdr:sp macro="" textlink="">
      <xdr:nvSpPr>
        <xdr:cNvPr id="147" name="n_3mainValue【道路】&#10;一人当たり延長"/>
        <xdr:cNvSpPr txBox="1"/>
      </xdr:nvSpPr>
      <xdr:spPr>
        <a:xfrm>
          <a:off x="7594111" y="723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38201</xdr:rowOff>
    </xdr:from>
    <xdr:ext cx="534377" cy="259045"/>
    <xdr:sp macro="" textlink="">
      <xdr:nvSpPr>
        <xdr:cNvPr id="148" name="n_4mainValue【道路】&#10;一人当たり延長"/>
        <xdr:cNvSpPr txBox="1"/>
      </xdr:nvSpPr>
      <xdr:spPr>
        <a:xfrm>
          <a:off x="6705111" y="723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9" name="【橋りょう・トンネル】&#10;有形固定資産減価償却率平均値テキスト"/>
        <xdr:cNvSpPr txBox="1"/>
      </xdr:nvSpPr>
      <xdr:spPr>
        <a:xfrm>
          <a:off x="46736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84727</xdr:rowOff>
    </xdr:from>
    <xdr:to>
      <xdr:col>24</xdr:col>
      <xdr:colOff>114300</xdr:colOff>
      <xdr:row>59</xdr:row>
      <xdr:rowOff>14877</xdr:rowOff>
    </xdr:to>
    <xdr:sp macro="" textlink="">
      <xdr:nvSpPr>
        <xdr:cNvPr id="190" name="楕円 189"/>
        <xdr:cNvSpPr/>
      </xdr:nvSpPr>
      <xdr:spPr>
        <a:xfrm>
          <a:off x="45847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107604</xdr:rowOff>
    </xdr:from>
    <xdr:ext cx="405111" cy="259045"/>
    <xdr:sp macro="" textlink="">
      <xdr:nvSpPr>
        <xdr:cNvPr id="191" name="【橋りょう・トンネル】&#10;有形固定資産減価償却率該当値テキスト"/>
        <xdr:cNvSpPr txBox="1"/>
      </xdr:nvSpPr>
      <xdr:spPr>
        <a:xfrm>
          <a:off x="4673600" y="988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68399</xdr:rowOff>
    </xdr:from>
    <xdr:to>
      <xdr:col>20</xdr:col>
      <xdr:colOff>38100</xdr:colOff>
      <xdr:row>58</xdr:row>
      <xdr:rowOff>169999</xdr:rowOff>
    </xdr:to>
    <xdr:sp macro="" textlink="">
      <xdr:nvSpPr>
        <xdr:cNvPr id="192" name="楕円 191"/>
        <xdr:cNvSpPr/>
      </xdr:nvSpPr>
      <xdr:spPr>
        <a:xfrm>
          <a:off x="37465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119199</xdr:rowOff>
    </xdr:from>
    <xdr:to>
      <xdr:col>24</xdr:col>
      <xdr:colOff>63500</xdr:colOff>
      <xdr:row>58</xdr:row>
      <xdr:rowOff>135527</xdr:rowOff>
    </xdr:to>
    <xdr:cxnSp macro="">
      <xdr:nvCxnSpPr>
        <xdr:cNvPr id="193" name="直線コネクタ 192"/>
        <xdr:cNvCxnSpPr/>
      </xdr:nvCxnSpPr>
      <xdr:spPr>
        <a:xfrm>
          <a:off x="3797300" y="1006329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63500</xdr:rowOff>
    </xdr:from>
    <xdr:to>
      <xdr:col>15</xdr:col>
      <xdr:colOff>101600</xdr:colOff>
      <xdr:row>58</xdr:row>
      <xdr:rowOff>165100</xdr:rowOff>
    </xdr:to>
    <xdr:sp macro="" textlink="">
      <xdr:nvSpPr>
        <xdr:cNvPr id="194" name="楕円 193"/>
        <xdr:cNvSpPr/>
      </xdr:nvSpPr>
      <xdr:spPr>
        <a:xfrm>
          <a:off x="2857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114300</xdr:rowOff>
    </xdr:from>
    <xdr:to>
      <xdr:col>19</xdr:col>
      <xdr:colOff>177800</xdr:colOff>
      <xdr:row>58</xdr:row>
      <xdr:rowOff>119199</xdr:rowOff>
    </xdr:to>
    <xdr:cxnSp macro="">
      <xdr:nvCxnSpPr>
        <xdr:cNvPr id="195" name="直線コネクタ 194"/>
        <xdr:cNvCxnSpPr/>
      </xdr:nvCxnSpPr>
      <xdr:spPr>
        <a:xfrm>
          <a:off x="2908300" y="1005840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34109</xdr:rowOff>
    </xdr:from>
    <xdr:to>
      <xdr:col>10</xdr:col>
      <xdr:colOff>165100</xdr:colOff>
      <xdr:row>58</xdr:row>
      <xdr:rowOff>135709</xdr:rowOff>
    </xdr:to>
    <xdr:sp macro="" textlink="">
      <xdr:nvSpPr>
        <xdr:cNvPr id="196" name="楕円 195"/>
        <xdr:cNvSpPr/>
      </xdr:nvSpPr>
      <xdr:spPr>
        <a:xfrm>
          <a:off x="1968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84909</xdr:rowOff>
    </xdr:from>
    <xdr:to>
      <xdr:col>15</xdr:col>
      <xdr:colOff>50800</xdr:colOff>
      <xdr:row>58</xdr:row>
      <xdr:rowOff>114300</xdr:rowOff>
    </xdr:to>
    <xdr:cxnSp macro="">
      <xdr:nvCxnSpPr>
        <xdr:cNvPr id="197" name="直線コネクタ 196"/>
        <xdr:cNvCxnSpPr/>
      </xdr:nvCxnSpPr>
      <xdr:spPr>
        <a:xfrm>
          <a:off x="2019300" y="1002900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32476</xdr:rowOff>
    </xdr:from>
    <xdr:to>
      <xdr:col>6</xdr:col>
      <xdr:colOff>38100</xdr:colOff>
      <xdr:row>58</xdr:row>
      <xdr:rowOff>134076</xdr:rowOff>
    </xdr:to>
    <xdr:sp macro="" textlink="">
      <xdr:nvSpPr>
        <xdr:cNvPr id="198" name="楕円 197"/>
        <xdr:cNvSpPr/>
      </xdr:nvSpPr>
      <xdr:spPr>
        <a:xfrm>
          <a:off x="10795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83276</xdr:rowOff>
    </xdr:from>
    <xdr:to>
      <xdr:col>10</xdr:col>
      <xdr:colOff>114300</xdr:colOff>
      <xdr:row>58</xdr:row>
      <xdr:rowOff>84909</xdr:rowOff>
    </xdr:to>
    <xdr:cxnSp macro="">
      <xdr:nvCxnSpPr>
        <xdr:cNvPr id="199" name="直線コネクタ 198"/>
        <xdr:cNvCxnSpPr/>
      </xdr:nvCxnSpPr>
      <xdr:spPr>
        <a:xfrm>
          <a:off x="1130300" y="1002737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0" name="n_1aveValue【橋りょう・トンネル】&#10;有形固定資産減価償却率"/>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2" name="n_3aveValue【橋りょう・トンネル】&#10;有形固定資産減価償却率"/>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15076</xdr:rowOff>
    </xdr:from>
    <xdr:ext cx="405111" cy="259045"/>
    <xdr:sp macro="" textlink="">
      <xdr:nvSpPr>
        <xdr:cNvPr id="204" name="n_1mainValue【橋りょう・トンネル】&#10;有形固定資産減価償却率"/>
        <xdr:cNvSpPr txBox="1"/>
      </xdr:nvSpPr>
      <xdr:spPr>
        <a:xfrm>
          <a:off x="3582044" y="978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10177</xdr:rowOff>
    </xdr:from>
    <xdr:ext cx="405111" cy="259045"/>
    <xdr:sp macro="" textlink="">
      <xdr:nvSpPr>
        <xdr:cNvPr id="205" name="n_2mainValue【橋りょう・トンネル】&#10;有形固定資産減価償却率"/>
        <xdr:cNvSpPr txBox="1"/>
      </xdr:nvSpPr>
      <xdr:spPr>
        <a:xfrm>
          <a:off x="2705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152236</xdr:rowOff>
    </xdr:from>
    <xdr:ext cx="405111" cy="259045"/>
    <xdr:sp macro="" textlink="">
      <xdr:nvSpPr>
        <xdr:cNvPr id="206" name="n_3mainValue【橋りょう・トンネル】&#10;有形固定資産減価償却率"/>
        <xdr:cNvSpPr txBox="1"/>
      </xdr:nvSpPr>
      <xdr:spPr>
        <a:xfrm>
          <a:off x="1816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150603</xdr:rowOff>
    </xdr:from>
    <xdr:ext cx="405111" cy="259045"/>
    <xdr:sp macro="" textlink="">
      <xdr:nvSpPr>
        <xdr:cNvPr id="207" name="n_4mainValue【橋りょう・トンネル】&#10;有形固定資産減価償却率"/>
        <xdr:cNvSpPr txBox="1"/>
      </xdr:nvSpPr>
      <xdr:spPr>
        <a:xfrm>
          <a:off x="927744" y="975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86493</xdr:rowOff>
    </xdr:from>
    <xdr:to>
      <xdr:col>55</xdr:col>
      <xdr:colOff>50800</xdr:colOff>
      <xdr:row>63</xdr:row>
      <xdr:rowOff>16643</xdr:rowOff>
    </xdr:to>
    <xdr:sp macro="" textlink="">
      <xdr:nvSpPr>
        <xdr:cNvPr id="245" name="楕円 244"/>
        <xdr:cNvSpPr/>
      </xdr:nvSpPr>
      <xdr:spPr>
        <a:xfrm>
          <a:off x="10426700" y="1071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64920</xdr:rowOff>
    </xdr:from>
    <xdr:ext cx="599010" cy="259045"/>
    <xdr:sp macro="" textlink="">
      <xdr:nvSpPr>
        <xdr:cNvPr id="246" name="【橋りょう・トンネル】&#10;一人当たり有形固定資産（償却資産）額該当値テキスト"/>
        <xdr:cNvSpPr txBox="1"/>
      </xdr:nvSpPr>
      <xdr:spPr>
        <a:xfrm>
          <a:off x="10515600" y="1069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97498</xdr:rowOff>
    </xdr:from>
    <xdr:to>
      <xdr:col>50</xdr:col>
      <xdr:colOff>165100</xdr:colOff>
      <xdr:row>63</xdr:row>
      <xdr:rowOff>27648</xdr:rowOff>
    </xdr:to>
    <xdr:sp macro="" textlink="">
      <xdr:nvSpPr>
        <xdr:cNvPr id="247" name="楕円 246"/>
        <xdr:cNvSpPr/>
      </xdr:nvSpPr>
      <xdr:spPr>
        <a:xfrm>
          <a:off x="9588500" y="107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137293</xdr:rowOff>
    </xdr:from>
    <xdr:to>
      <xdr:col>55</xdr:col>
      <xdr:colOff>0</xdr:colOff>
      <xdr:row>62</xdr:row>
      <xdr:rowOff>148298</xdr:rowOff>
    </xdr:to>
    <xdr:cxnSp macro="">
      <xdr:nvCxnSpPr>
        <xdr:cNvPr id="248" name="直線コネクタ 247"/>
        <xdr:cNvCxnSpPr/>
      </xdr:nvCxnSpPr>
      <xdr:spPr>
        <a:xfrm flipV="1">
          <a:off x="9639300" y="10767193"/>
          <a:ext cx="8382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102779</xdr:rowOff>
    </xdr:from>
    <xdr:to>
      <xdr:col>46</xdr:col>
      <xdr:colOff>38100</xdr:colOff>
      <xdr:row>63</xdr:row>
      <xdr:rowOff>32929</xdr:rowOff>
    </xdr:to>
    <xdr:sp macro="" textlink="">
      <xdr:nvSpPr>
        <xdr:cNvPr id="249" name="楕円 248"/>
        <xdr:cNvSpPr/>
      </xdr:nvSpPr>
      <xdr:spPr>
        <a:xfrm>
          <a:off x="8699500" y="1073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148298</xdr:rowOff>
    </xdr:from>
    <xdr:to>
      <xdr:col>50</xdr:col>
      <xdr:colOff>114300</xdr:colOff>
      <xdr:row>62</xdr:row>
      <xdr:rowOff>153579</xdr:rowOff>
    </xdr:to>
    <xdr:cxnSp macro="">
      <xdr:nvCxnSpPr>
        <xdr:cNvPr id="250" name="直線コネクタ 249"/>
        <xdr:cNvCxnSpPr/>
      </xdr:nvCxnSpPr>
      <xdr:spPr>
        <a:xfrm flipV="1">
          <a:off x="8750300" y="10778198"/>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114275</xdr:rowOff>
    </xdr:from>
    <xdr:to>
      <xdr:col>41</xdr:col>
      <xdr:colOff>101600</xdr:colOff>
      <xdr:row>63</xdr:row>
      <xdr:rowOff>44425</xdr:rowOff>
    </xdr:to>
    <xdr:sp macro="" textlink="">
      <xdr:nvSpPr>
        <xdr:cNvPr id="251" name="楕円 250"/>
        <xdr:cNvSpPr/>
      </xdr:nvSpPr>
      <xdr:spPr>
        <a:xfrm>
          <a:off x="7810500" y="1074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153579</xdr:rowOff>
    </xdr:from>
    <xdr:to>
      <xdr:col>45</xdr:col>
      <xdr:colOff>177800</xdr:colOff>
      <xdr:row>62</xdr:row>
      <xdr:rowOff>165075</xdr:rowOff>
    </xdr:to>
    <xdr:cxnSp macro="">
      <xdr:nvCxnSpPr>
        <xdr:cNvPr id="252" name="直線コネクタ 251"/>
        <xdr:cNvCxnSpPr/>
      </xdr:nvCxnSpPr>
      <xdr:spPr>
        <a:xfrm flipV="1">
          <a:off x="7861300" y="10783479"/>
          <a:ext cx="889000" cy="1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120309</xdr:rowOff>
    </xdr:from>
    <xdr:to>
      <xdr:col>36</xdr:col>
      <xdr:colOff>165100</xdr:colOff>
      <xdr:row>63</xdr:row>
      <xdr:rowOff>50459</xdr:rowOff>
    </xdr:to>
    <xdr:sp macro="" textlink="">
      <xdr:nvSpPr>
        <xdr:cNvPr id="253" name="楕円 252"/>
        <xdr:cNvSpPr/>
      </xdr:nvSpPr>
      <xdr:spPr>
        <a:xfrm>
          <a:off x="6921500" y="1075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165075</xdr:rowOff>
    </xdr:from>
    <xdr:to>
      <xdr:col>41</xdr:col>
      <xdr:colOff>50800</xdr:colOff>
      <xdr:row>62</xdr:row>
      <xdr:rowOff>171109</xdr:rowOff>
    </xdr:to>
    <xdr:cxnSp macro="">
      <xdr:nvCxnSpPr>
        <xdr:cNvPr id="254" name="直線コネクタ 253"/>
        <xdr:cNvCxnSpPr/>
      </xdr:nvCxnSpPr>
      <xdr:spPr>
        <a:xfrm flipV="1">
          <a:off x="6972300" y="10794975"/>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8" name="n_4aveValue【橋りょう・トンネル】&#10;一人当たり有形固定資産（償却資産）額"/>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18775</xdr:rowOff>
    </xdr:from>
    <xdr:ext cx="599010" cy="259045"/>
    <xdr:sp macro="" textlink="">
      <xdr:nvSpPr>
        <xdr:cNvPr id="259" name="n_1mainValue【橋りょう・トンネル】&#10;一人当たり有形固定資産（償却資産）額"/>
        <xdr:cNvSpPr txBox="1"/>
      </xdr:nvSpPr>
      <xdr:spPr>
        <a:xfrm>
          <a:off x="9327095" y="1082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24056</xdr:rowOff>
    </xdr:from>
    <xdr:ext cx="599010" cy="259045"/>
    <xdr:sp macro="" textlink="">
      <xdr:nvSpPr>
        <xdr:cNvPr id="260" name="n_2mainValue【橋りょう・トンネル】&#10;一人当たり有形固定資産（償却資産）額"/>
        <xdr:cNvSpPr txBox="1"/>
      </xdr:nvSpPr>
      <xdr:spPr>
        <a:xfrm>
          <a:off x="8450795" y="1082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35552</xdr:rowOff>
    </xdr:from>
    <xdr:ext cx="599010" cy="259045"/>
    <xdr:sp macro="" textlink="">
      <xdr:nvSpPr>
        <xdr:cNvPr id="261" name="n_3mainValue【橋りょう・トンネル】&#10;一人当たり有形固定資産（償却資産）額"/>
        <xdr:cNvSpPr txBox="1"/>
      </xdr:nvSpPr>
      <xdr:spPr>
        <a:xfrm>
          <a:off x="7561795" y="1083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41586</xdr:rowOff>
    </xdr:from>
    <xdr:ext cx="599010" cy="259045"/>
    <xdr:sp macro="" textlink="">
      <xdr:nvSpPr>
        <xdr:cNvPr id="262" name="n_4mainValue【橋りょう・トンネル】&#10;一人当たり有形固定資産（償却資産）額"/>
        <xdr:cNvSpPr txBox="1"/>
      </xdr:nvSpPr>
      <xdr:spPr>
        <a:xfrm>
          <a:off x="6672795" y="1084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130191</xdr:rowOff>
    </xdr:from>
    <xdr:ext cx="405111" cy="259045"/>
    <xdr:sp macro="" textlink="">
      <xdr:nvSpPr>
        <xdr:cNvPr id="292" name="【公営住宅】&#10;有形固定資産減価償却率平均値テキスト"/>
        <xdr:cNvSpPr txBox="1"/>
      </xdr:nvSpPr>
      <xdr:spPr>
        <a:xfrm>
          <a:off x="4673600" y="14017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107314</xdr:rowOff>
    </xdr:from>
    <xdr:to>
      <xdr:col>24</xdr:col>
      <xdr:colOff>114300</xdr:colOff>
      <xdr:row>84</xdr:row>
      <xdr:rowOff>37464</xdr:rowOff>
    </xdr:to>
    <xdr:sp macro="" textlink="">
      <xdr:nvSpPr>
        <xdr:cNvPr id="303" name="楕円 302"/>
        <xdr:cNvSpPr/>
      </xdr:nvSpPr>
      <xdr:spPr>
        <a:xfrm>
          <a:off x="45847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85741</xdr:rowOff>
    </xdr:from>
    <xdr:ext cx="405111" cy="259045"/>
    <xdr:sp macro="" textlink="">
      <xdr:nvSpPr>
        <xdr:cNvPr id="304" name="【公営住宅】&#10;有形固定資産減価償却率該当値テキスト"/>
        <xdr:cNvSpPr txBox="1"/>
      </xdr:nvSpPr>
      <xdr:spPr>
        <a:xfrm>
          <a:off x="4673600"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71120</xdr:rowOff>
    </xdr:from>
    <xdr:to>
      <xdr:col>20</xdr:col>
      <xdr:colOff>38100</xdr:colOff>
      <xdr:row>84</xdr:row>
      <xdr:rowOff>1270</xdr:rowOff>
    </xdr:to>
    <xdr:sp macro="" textlink="">
      <xdr:nvSpPr>
        <xdr:cNvPr id="305" name="楕円 304"/>
        <xdr:cNvSpPr/>
      </xdr:nvSpPr>
      <xdr:spPr>
        <a:xfrm>
          <a:off x="3746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121920</xdr:rowOff>
    </xdr:from>
    <xdr:to>
      <xdr:col>24</xdr:col>
      <xdr:colOff>63500</xdr:colOff>
      <xdr:row>83</xdr:row>
      <xdr:rowOff>158114</xdr:rowOff>
    </xdr:to>
    <xdr:cxnSp macro="">
      <xdr:nvCxnSpPr>
        <xdr:cNvPr id="306" name="直線コネクタ 305"/>
        <xdr:cNvCxnSpPr/>
      </xdr:nvCxnSpPr>
      <xdr:spPr>
        <a:xfrm>
          <a:off x="3797300" y="1435227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40639</xdr:rowOff>
    </xdr:from>
    <xdr:to>
      <xdr:col>15</xdr:col>
      <xdr:colOff>101600</xdr:colOff>
      <xdr:row>83</xdr:row>
      <xdr:rowOff>142239</xdr:rowOff>
    </xdr:to>
    <xdr:sp macro="" textlink="">
      <xdr:nvSpPr>
        <xdr:cNvPr id="307" name="楕円 306"/>
        <xdr:cNvSpPr/>
      </xdr:nvSpPr>
      <xdr:spPr>
        <a:xfrm>
          <a:off x="2857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91439</xdr:rowOff>
    </xdr:from>
    <xdr:to>
      <xdr:col>19</xdr:col>
      <xdr:colOff>177800</xdr:colOff>
      <xdr:row>83</xdr:row>
      <xdr:rowOff>121920</xdr:rowOff>
    </xdr:to>
    <xdr:cxnSp macro="">
      <xdr:nvCxnSpPr>
        <xdr:cNvPr id="308" name="直線コネクタ 307"/>
        <xdr:cNvCxnSpPr/>
      </xdr:nvCxnSpPr>
      <xdr:spPr>
        <a:xfrm>
          <a:off x="2908300" y="143217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2539</xdr:rowOff>
    </xdr:from>
    <xdr:to>
      <xdr:col>10</xdr:col>
      <xdr:colOff>165100</xdr:colOff>
      <xdr:row>83</xdr:row>
      <xdr:rowOff>104139</xdr:rowOff>
    </xdr:to>
    <xdr:sp macro="" textlink="">
      <xdr:nvSpPr>
        <xdr:cNvPr id="309" name="楕円 308"/>
        <xdr:cNvSpPr/>
      </xdr:nvSpPr>
      <xdr:spPr>
        <a:xfrm>
          <a:off x="1968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53339</xdr:rowOff>
    </xdr:from>
    <xdr:to>
      <xdr:col>15</xdr:col>
      <xdr:colOff>50800</xdr:colOff>
      <xdr:row>83</xdr:row>
      <xdr:rowOff>91439</xdr:rowOff>
    </xdr:to>
    <xdr:cxnSp macro="">
      <xdr:nvCxnSpPr>
        <xdr:cNvPr id="310" name="直線コネクタ 309"/>
        <xdr:cNvCxnSpPr/>
      </xdr:nvCxnSpPr>
      <xdr:spPr>
        <a:xfrm>
          <a:off x="2019300" y="142836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103505</xdr:rowOff>
    </xdr:from>
    <xdr:to>
      <xdr:col>6</xdr:col>
      <xdr:colOff>38100</xdr:colOff>
      <xdr:row>83</xdr:row>
      <xdr:rowOff>33655</xdr:rowOff>
    </xdr:to>
    <xdr:sp macro="" textlink="">
      <xdr:nvSpPr>
        <xdr:cNvPr id="311" name="楕円 310"/>
        <xdr:cNvSpPr/>
      </xdr:nvSpPr>
      <xdr:spPr>
        <a:xfrm>
          <a:off x="1079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154305</xdr:rowOff>
    </xdr:from>
    <xdr:to>
      <xdr:col>10</xdr:col>
      <xdr:colOff>114300</xdr:colOff>
      <xdr:row>83</xdr:row>
      <xdr:rowOff>53339</xdr:rowOff>
    </xdr:to>
    <xdr:cxnSp macro="">
      <xdr:nvCxnSpPr>
        <xdr:cNvPr id="312" name="直線コネクタ 311"/>
        <xdr:cNvCxnSpPr/>
      </xdr:nvCxnSpPr>
      <xdr:spPr>
        <a:xfrm>
          <a:off x="1130300" y="14213205"/>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3" name="n_1aveValue【公営住宅】&#10;有形固定資産減価償却率"/>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4"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5"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16" name="n_4aveValue【公営住宅】&#10;有形固定資産減価償却率"/>
        <xdr:cNvSpPr txBox="1"/>
      </xdr:nvSpPr>
      <xdr:spPr>
        <a:xfrm>
          <a:off x="927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163847</xdr:rowOff>
    </xdr:from>
    <xdr:ext cx="405111" cy="259045"/>
    <xdr:sp macro="" textlink="">
      <xdr:nvSpPr>
        <xdr:cNvPr id="317" name="n_1mainValue【公営住宅】&#10;有形固定資産減価償却率"/>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133366</xdr:rowOff>
    </xdr:from>
    <xdr:ext cx="405111" cy="259045"/>
    <xdr:sp macro="" textlink="">
      <xdr:nvSpPr>
        <xdr:cNvPr id="318" name="n_2mainValue【公営住宅】&#10;有形固定資産減価償却率"/>
        <xdr:cNvSpPr txBox="1"/>
      </xdr:nvSpPr>
      <xdr:spPr>
        <a:xfrm>
          <a:off x="2705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95266</xdr:rowOff>
    </xdr:from>
    <xdr:ext cx="405111" cy="259045"/>
    <xdr:sp macro="" textlink="">
      <xdr:nvSpPr>
        <xdr:cNvPr id="319" name="n_3mainValue【公営住宅】&#10;有形固定資産減価償却率"/>
        <xdr:cNvSpPr txBox="1"/>
      </xdr:nvSpPr>
      <xdr:spPr>
        <a:xfrm>
          <a:off x="1816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24782</xdr:rowOff>
    </xdr:from>
    <xdr:ext cx="405111" cy="259045"/>
    <xdr:sp macro="" textlink="">
      <xdr:nvSpPr>
        <xdr:cNvPr id="320" name="n_4mainValue【公営住宅】&#10;有形固定資産減価償却率"/>
        <xdr:cNvSpPr txBox="1"/>
      </xdr:nvSpPr>
      <xdr:spPr>
        <a:xfrm>
          <a:off x="927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157751</xdr:rowOff>
    </xdr:from>
    <xdr:ext cx="469744" cy="259045"/>
    <xdr:sp macro="" textlink="">
      <xdr:nvSpPr>
        <xdr:cNvPr id="349" name="【公営住宅】&#10;一人当たり面積平均値テキスト"/>
        <xdr:cNvSpPr txBox="1"/>
      </xdr:nvSpPr>
      <xdr:spPr>
        <a:xfrm>
          <a:off x="10515600" y="14559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162940</xdr:rowOff>
    </xdr:from>
    <xdr:to>
      <xdr:col>55</xdr:col>
      <xdr:colOff>50800</xdr:colOff>
      <xdr:row>85</xdr:row>
      <xdr:rowOff>93090</xdr:rowOff>
    </xdr:to>
    <xdr:sp macro="" textlink="">
      <xdr:nvSpPr>
        <xdr:cNvPr id="360" name="楕円 359"/>
        <xdr:cNvSpPr/>
      </xdr:nvSpPr>
      <xdr:spPr>
        <a:xfrm>
          <a:off x="10426700" y="1456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14367</xdr:rowOff>
    </xdr:from>
    <xdr:ext cx="469744" cy="259045"/>
    <xdr:sp macro="" textlink="">
      <xdr:nvSpPr>
        <xdr:cNvPr id="361" name="【公営住宅】&#10;一人当たり面積該当値テキスト"/>
        <xdr:cNvSpPr txBox="1"/>
      </xdr:nvSpPr>
      <xdr:spPr>
        <a:xfrm>
          <a:off x="10515600" y="1441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170790</xdr:rowOff>
    </xdr:from>
    <xdr:to>
      <xdr:col>50</xdr:col>
      <xdr:colOff>165100</xdr:colOff>
      <xdr:row>85</xdr:row>
      <xdr:rowOff>100940</xdr:rowOff>
    </xdr:to>
    <xdr:sp macro="" textlink="">
      <xdr:nvSpPr>
        <xdr:cNvPr id="362" name="楕円 361"/>
        <xdr:cNvSpPr/>
      </xdr:nvSpPr>
      <xdr:spPr>
        <a:xfrm>
          <a:off x="9588500" y="1457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42290</xdr:rowOff>
    </xdr:from>
    <xdr:to>
      <xdr:col>55</xdr:col>
      <xdr:colOff>0</xdr:colOff>
      <xdr:row>85</xdr:row>
      <xdr:rowOff>50140</xdr:rowOff>
    </xdr:to>
    <xdr:cxnSp macro="">
      <xdr:nvCxnSpPr>
        <xdr:cNvPr id="363" name="直線コネクタ 362"/>
        <xdr:cNvCxnSpPr/>
      </xdr:nvCxnSpPr>
      <xdr:spPr>
        <a:xfrm flipV="1">
          <a:off x="9639300" y="14615540"/>
          <a:ext cx="838200" cy="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6198</xdr:rowOff>
    </xdr:from>
    <xdr:to>
      <xdr:col>46</xdr:col>
      <xdr:colOff>38100</xdr:colOff>
      <xdr:row>85</xdr:row>
      <xdr:rowOff>107798</xdr:rowOff>
    </xdr:to>
    <xdr:sp macro="" textlink="">
      <xdr:nvSpPr>
        <xdr:cNvPr id="364" name="楕円 363"/>
        <xdr:cNvSpPr/>
      </xdr:nvSpPr>
      <xdr:spPr>
        <a:xfrm>
          <a:off x="8699500" y="1457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50140</xdr:rowOff>
    </xdr:from>
    <xdr:to>
      <xdr:col>50</xdr:col>
      <xdr:colOff>114300</xdr:colOff>
      <xdr:row>85</xdr:row>
      <xdr:rowOff>56998</xdr:rowOff>
    </xdr:to>
    <xdr:cxnSp macro="">
      <xdr:nvCxnSpPr>
        <xdr:cNvPr id="365" name="直線コネクタ 364"/>
        <xdr:cNvCxnSpPr/>
      </xdr:nvCxnSpPr>
      <xdr:spPr>
        <a:xfrm flipV="1">
          <a:off x="8750300" y="1462339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11607</xdr:rowOff>
    </xdr:from>
    <xdr:to>
      <xdr:col>41</xdr:col>
      <xdr:colOff>101600</xdr:colOff>
      <xdr:row>85</xdr:row>
      <xdr:rowOff>113207</xdr:rowOff>
    </xdr:to>
    <xdr:sp macro="" textlink="">
      <xdr:nvSpPr>
        <xdr:cNvPr id="366" name="楕円 365"/>
        <xdr:cNvSpPr/>
      </xdr:nvSpPr>
      <xdr:spPr>
        <a:xfrm>
          <a:off x="7810500" y="1458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56998</xdr:rowOff>
    </xdr:from>
    <xdr:to>
      <xdr:col>45</xdr:col>
      <xdr:colOff>177800</xdr:colOff>
      <xdr:row>85</xdr:row>
      <xdr:rowOff>62407</xdr:rowOff>
    </xdr:to>
    <xdr:cxnSp macro="">
      <xdr:nvCxnSpPr>
        <xdr:cNvPr id="367" name="直線コネクタ 366"/>
        <xdr:cNvCxnSpPr/>
      </xdr:nvCxnSpPr>
      <xdr:spPr>
        <a:xfrm flipV="1">
          <a:off x="7861300" y="14630248"/>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17018</xdr:rowOff>
    </xdr:from>
    <xdr:to>
      <xdr:col>36</xdr:col>
      <xdr:colOff>165100</xdr:colOff>
      <xdr:row>85</xdr:row>
      <xdr:rowOff>118618</xdr:rowOff>
    </xdr:to>
    <xdr:sp macro="" textlink="">
      <xdr:nvSpPr>
        <xdr:cNvPr id="368" name="楕円 367"/>
        <xdr:cNvSpPr/>
      </xdr:nvSpPr>
      <xdr:spPr>
        <a:xfrm>
          <a:off x="6921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62407</xdr:rowOff>
    </xdr:from>
    <xdr:to>
      <xdr:col>41</xdr:col>
      <xdr:colOff>50800</xdr:colOff>
      <xdr:row>85</xdr:row>
      <xdr:rowOff>67818</xdr:rowOff>
    </xdr:to>
    <xdr:cxnSp macro="">
      <xdr:nvCxnSpPr>
        <xdr:cNvPr id="369" name="直線コネクタ 368"/>
        <xdr:cNvCxnSpPr/>
      </xdr:nvCxnSpPr>
      <xdr:spPr>
        <a:xfrm flipV="1">
          <a:off x="6972300" y="14635657"/>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114927</xdr:rowOff>
    </xdr:from>
    <xdr:ext cx="469744" cy="259045"/>
    <xdr:sp macro="" textlink="">
      <xdr:nvSpPr>
        <xdr:cNvPr id="370" name="n_1aveValue【公営住宅】&#10;一人当たり面積"/>
        <xdr:cNvSpPr txBox="1"/>
      </xdr:nvSpPr>
      <xdr:spPr>
        <a:xfrm>
          <a:off x="9391727" y="1468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107154</xdr:rowOff>
    </xdr:from>
    <xdr:ext cx="469744" cy="259045"/>
    <xdr:sp macro="" textlink="">
      <xdr:nvSpPr>
        <xdr:cNvPr id="371" name="n_2aveValue【公営住宅】&#10;一人当たり面積"/>
        <xdr:cNvSpPr txBox="1"/>
      </xdr:nvSpPr>
      <xdr:spPr>
        <a:xfrm>
          <a:off x="8515427" y="1468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116603</xdr:rowOff>
    </xdr:from>
    <xdr:ext cx="469744" cy="259045"/>
    <xdr:sp macro="" textlink="">
      <xdr:nvSpPr>
        <xdr:cNvPr id="373" name="n_4aveValue【公営住宅】&#10;一人当たり面積"/>
        <xdr:cNvSpPr txBox="1"/>
      </xdr:nvSpPr>
      <xdr:spPr>
        <a:xfrm>
          <a:off x="6737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117467</xdr:rowOff>
    </xdr:from>
    <xdr:ext cx="469744" cy="259045"/>
    <xdr:sp macro="" textlink="">
      <xdr:nvSpPr>
        <xdr:cNvPr id="374" name="n_1mainValue【公営住宅】&#10;一人当たり面積"/>
        <xdr:cNvSpPr txBox="1"/>
      </xdr:nvSpPr>
      <xdr:spPr>
        <a:xfrm>
          <a:off x="9391727" y="1434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124325</xdr:rowOff>
    </xdr:from>
    <xdr:ext cx="469744" cy="259045"/>
    <xdr:sp macro="" textlink="">
      <xdr:nvSpPr>
        <xdr:cNvPr id="375" name="n_2mainValue【公営住宅】&#10;一人当たり面積"/>
        <xdr:cNvSpPr txBox="1"/>
      </xdr:nvSpPr>
      <xdr:spPr>
        <a:xfrm>
          <a:off x="8515427" y="1435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104334</xdr:rowOff>
    </xdr:from>
    <xdr:ext cx="469744" cy="259045"/>
    <xdr:sp macro="" textlink="">
      <xdr:nvSpPr>
        <xdr:cNvPr id="376" name="n_3mainValue【公営住宅】&#10;一人当たり面積"/>
        <xdr:cNvSpPr txBox="1"/>
      </xdr:nvSpPr>
      <xdr:spPr>
        <a:xfrm>
          <a:off x="7626427" y="1467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135145</xdr:rowOff>
    </xdr:from>
    <xdr:ext cx="469744" cy="259045"/>
    <xdr:sp macro="" textlink="">
      <xdr:nvSpPr>
        <xdr:cNvPr id="377" name="n_4mainValue【公営住宅】&#10;一人当たり面積"/>
        <xdr:cNvSpPr txBox="1"/>
      </xdr:nvSpPr>
      <xdr:spPr>
        <a:xfrm>
          <a:off x="6737427" y="1436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434" name="直線コネクタ 433"/>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435" name="【学校施設】&#10;有形固定資産減価償却率最小値テキスト"/>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436" name="直線コネクタ 435"/>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437" name="【学校施設】&#10;有形固定資産減価償却率最大値テキスト"/>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438" name="直線コネクタ 437"/>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439" name="【学校施設】&#10;有形固定資産減価償却率平均値テキスト"/>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440" name="フローチャート: 判断 439"/>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441" name="フローチャート: 判断 440"/>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442" name="フローチャート: 判断 441"/>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443" name="フローチャート: 判断 442"/>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444" name="フローチャート: 判断 443"/>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74930</xdr:rowOff>
    </xdr:from>
    <xdr:to>
      <xdr:col>85</xdr:col>
      <xdr:colOff>177800</xdr:colOff>
      <xdr:row>63</xdr:row>
      <xdr:rowOff>5080</xdr:rowOff>
    </xdr:to>
    <xdr:sp macro="" textlink="">
      <xdr:nvSpPr>
        <xdr:cNvPr id="450" name="楕円 449"/>
        <xdr:cNvSpPr/>
      </xdr:nvSpPr>
      <xdr:spPr>
        <a:xfrm>
          <a:off x="16268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161307</xdr:rowOff>
    </xdr:from>
    <xdr:ext cx="405111" cy="259045"/>
    <xdr:sp macro="" textlink="">
      <xdr:nvSpPr>
        <xdr:cNvPr id="451" name="【学校施設】&#10;有形固定資産減価償却率該当値テキスト"/>
        <xdr:cNvSpPr txBox="1"/>
      </xdr:nvSpPr>
      <xdr:spPr>
        <a:xfrm>
          <a:off x="16357600" y="1061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109220</xdr:rowOff>
    </xdr:from>
    <xdr:to>
      <xdr:col>81</xdr:col>
      <xdr:colOff>101600</xdr:colOff>
      <xdr:row>62</xdr:row>
      <xdr:rowOff>39370</xdr:rowOff>
    </xdr:to>
    <xdr:sp macro="" textlink="">
      <xdr:nvSpPr>
        <xdr:cNvPr id="452" name="楕円 451"/>
        <xdr:cNvSpPr/>
      </xdr:nvSpPr>
      <xdr:spPr>
        <a:xfrm>
          <a:off x="15430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160020</xdr:rowOff>
    </xdr:from>
    <xdr:to>
      <xdr:col>85</xdr:col>
      <xdr:colOff>127000</xdr:colOff>
      <xdr:row>62</xdr:row>
      <xdr:rowOff>125730</xdr:rowOff>
    </xdr:to>
    <xdr:cxnSp macro="">
      <xdr:nvCxnSpPr>
        <xdr:cNvPr id="453" name="直線コネクタ 452"/>
        <xdr:cNvCxnSpPr/>
      </xdr:nvCxnSpPr>
      <xdr:spPr>
        <a:xfrm>
          <a:off x="15481300" y="1061847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10160</xdr:rowOff>
    </xdr:from>
    <xdr:to>
      <xdr:col>76</xdr:col>
      <xdr:colOff>165100</xdr:colOff>
      <xdr:row>62</xdr:row>
      <xdr:rowOff>111760</xdr:rowOff>
    </xdr:to>
    <xdr:sp macro="" textlink="">
      <xdr:nvSpPr>
        <xdr:cNvPr id="454" name="楕円 453"/>
        <xdr:cNvSpPr/>
      </xdr:nvSpPr>
      <xdr:spPr>
        <a:xfrm>
          <a:off x="14541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160020</xdr:rowOff>
    </xdr:from>
    <xdr:to>
      <xdr:col>81</xdr:col>
      <xdr:colOff>50800</xdr:colOff>
      <xdr:row>62</xdr:row>
      <xdr:rowOff>60960</xdr:rowOff>
    </xdr:to>
    <xdr:cxnSp macro="">
      <xdr:nvCxnSpPr>
        <xdr:cNvPr id="455" name="直線コネクタ 454"/>
        <xdr:cNvCxnSpPr/>
      </xdr:nvCxnSpPr>
      <xdr:spPr>
        <a:xfrm flipV="1">
          <a:off x="14592300" y="106184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154940</xdr:rowOff>
    </xdr:from>
    <xdr:to>
      <xdr:col>72</xdr:col>
      <xdr:colOff>38100</xdr:colOff>
      <xdr:row>62</xdr:row>
      <xdr:rowOff>85090</xdr:rowOff>
    </xdr:to>
    <xdr:sp macro="" textlink="">
      <xdr:nvSpPr>
        <xdr:cNvPr id="456" name="楕円 455"/>
        <xdr:cNvSpPr/>
      </xdr:nvSpPr>
      <xdr:spPr>
        <a:xfrm>
          <a:off x="13652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34290</xdr:rowOff>
    </xdr:from>
    <xdr:to>
      <xdr:col>76</xdr:col>
      <xdr:colOff>114300</xdr:colOff>
      <xdr:row>62</xdr:row>
      <xdr:rowOff>60960</xdr:rowOff>
    </xdr:to>
    <xdr:cxnSp macro="">
      <xdr:nvCxnSpPr>
        <xdr:cNvPr id="457" name="直線コネクタ 456"/>
        <xdr:cNvCxnSpPr/>
      </xdr:nvCxnSpPr>
      <xdr:spPr>
        <a:xfrm>
          <a:off x="13703300" y="106641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126365</xdr:rowOff>
    </xdr:from>
    <xdr:to>
      <xdr:col>67</xdr:col>
      <xdr:colOff>101600</xdr:colOff>
      <xdr:row>62</xdr:row>
      <xdr:rowOff>56515</xdr:rowOff>
    </xdr:to>
    <xdr:sp macro="" textlink="">
      <xdr:nvSpPr>
        <xdr:cNvPr id="458" name="楕円 457"/>
        <xdr:cNvSpPr/>
      </xdr:nvSpPr>
      <xdr:spPr>
        <a:xfrm>
          <a:off x="12763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5715</xdr:rowOff>
    </xdr:from>
    <xdr:to>
      <xdr:col>71</xdr:col>
      <xdr:colOff>177800</xdr:colOff>
      <xdr:row>62</xdr:row>
      <xdr:rowOff>34290</xdr:rowOff>
    </xdr:to>
    <xdr:cxnSp macro="">
      <xdr:nvCxnSpPr>
        <xdr:cNvPr id="459" name="直線コネクタ 458"/>
        <xdr:cNvCxnSpPr/>
      </xdr:nvCxnSpPr>
      <xdr:spPr>
        <a:xfrm>
          <a:off x="12814300" y="106356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460" name="n_1aveValue【学校施設】&#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461" name="n_2aveValue【学校施設】&#10;有形固定資産減価償却率"/>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462" name="n_3aveValue【学校施設】&#10;有形固定資産減価償却率"/>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463" name="n_4aveValue【学校施設】&#10;有形固定資産減価償却率"/>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30497</xdr:rowOff>
    </xdr:from>
    <xdr:ext cx="405111" cy="259045"/>
    <xdr:sp macro="" textlink="">
      <xdr:nvSpPr>
        <xdr:cNvPr id="464" name="n_1mainValue【学校施設】&#10;有形固定資産減価償却率"/>
        <xdr:cNvSpPr txBox="1"/>
      </xdr:nvSpPr>
      <xdr:spPr>
        <a:xfrm>
          <a:off x="15266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102887</xdr:rowOff>
    </xdr:from>
    <xdr:ext cx="405111" cy="259045"/>
    <xdr:sp macro="" textlink="">
      <xdr:nvSpPr>
        <xdr:cNvPr id="465" name="n_2mainValue【学校施設】&#10;有形固定資産減価償却率"/>
        <xdr:cNvSpPr txBox="1"/>
      </xdr:nvSpPr>
      <xdr:spPr>
        <a:xfrm>
          <a:off x="143897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76217</xdr:rowOff>
    </xdr:from>
    <xdr:ext cx="405111" cy="259045"/>
    <xdr:sp macro="" textlink="">
      <xdr:nvSpPr>
        <xdr:cNvPr id="466" name="n_3mainValue【学校施設】&#10;有形固定資産減価償却率"/>
        <xdr:cNvSpPr txBox="1"/>
      </xdr:nvSpPr>
      <xdr:spPr>
        <a:xfrm>
          <a:off x="13500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47642</xdr:rowOff>
    </xdr:from>
    <xdr:ext cx="405111" cy="259045"/>
    <xdr:sp macro="" textlink="">
      <xdr:nvSpPr>
        <xdr:cNvPr id="467" name="n_4mainValue【学校施設】&#10;有形固定資産減価償却率"/>
        <xdr:cNvSpPr txBox="1"/>
      </xdr:nvSpPr>
      <xdr:spPr>
        <a:xfrm>
          <a:off x="12611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3" name="テキスト ボックス 482"/>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5" name="テキスト ボックス 484"/>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7" name="テキスト ボックス 48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9" name="テキスト ボックス 4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491" name="直線コネクタ 490"/>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492" name="【学校施設】&#10;一人当たり面積最小値テキスト"/>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493" name="直線コネクタ 492"/>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494" name="【学校施設】&#10;一人当たり面積最大値テキスト"/>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495" name="直線コネクタ 494"/>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90238</xdr:rowOff>
    </xdr:from>
    <xdr:ext cx="469744" cy="259045"/>
    <xdr:sp macro="" textlink="">
      <xdr:nvSpPr>
        <xdr:cNvPr id="496" name="【学校施設】&#10;一人当たり面積平均値テキスト"/>
        <xdr:cNvSpPr txBox="1"/>
      </xdr:nvSpPr>
      <xdr:spPr>
        <a:xfrm>
          <a:off x="22199600" y="10720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497" name="フローチャート: 判断 496"/>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498" name="フローチャート: 判断 497"/>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499" name="フローチャート: 判断 498"/>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500" name="フローチャート: 判断 499"/>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501" name="フローチャート: 判断 500"/>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55423</xdr:rowOff>
    </xdr:from>
    <xdr:to>
      <xdr:col>116</xdr:col>
      <xdr:colOff>114300</xdr:colOff>
      <xdr:row>62</xdr:row>
      <xdr:rowOff>157023</xdr:rowOff>
    </xdr:to>
    <xdr:sp macro="" textlink="">
      <xdr:nvSpPr>
        <xdr:cNvPr id="507" name="楕円 506"/>
        <xdr:cNvSpPr/>
      </xdr:nvSpPr>
      <xdr:spPr>
        <a:xfrm>
          <a:off x="22110700" y="1068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78300</xdr:rowOff>
    </xdr:from>
    <xdr:ext cx="469744" cy="259045"/>
    <xdr:sp macro="" textlink="">
      <xdr:nvSpPr>
        <xdr:cNvPr id="508" name="【学校施設】&#10;一人当たり面積該当値テキスト"/>
        <xdr:cNvSpPr txBox="1"/>
      </xdr:nvSpPr>
      <xdr:spPr>
        <a:xfrm>
          <a:off x="22199600" y="1053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65557</xdr:rowOff>
    </xdr:from>
    <xdr:to>
      <xdr:col>112</xdr:col>
      <xdr:colOff>38100</xdr:colOff>
      <xdr:row>62</xdr:row>
      <xdr:rowOff>167157</xdr:rowOff>
    </xdr:to>
    <xdr:sp macro="" textlink="">
      <xdr:nvSpPr>
        <xdr:cNvPr id="509" name="楕円 508"/>
        <xdr:cNvSpPr/>
      </xdr:nvSpPr>
      <xdr:spPr>
        <a:xfrm>
          <a:off x="21272500" y="1069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106223</xdr:rowOff>
    </xdr:from>
    <xdr:to>
      <xdr:col>116</xdr:col>
      <xdr:colOff>63500</xdr:colOff>
      <xdr:row>62</xdr:row>
      <xdr:rowOff>116357</xdr:rowOff>
    </xdr:to>
    <xdr:cxnSp macro="">
      <xdr:nvCxnSpPr>
        <xdr:cNvPr id="510" name="直線コネクタ 509"/>
        <xdr:cNvCxnSpPr/>
      </xdr:nvCxnSpPr>
      <xdr:spPr>
        <a:xfrm flipV="1">
          <a:off x="21323300" y="10736123"/>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108686</xdr:rowOff>
    </xdr:from>
    <xdr:to>
      <xdr:col>107</xdr:col>
      <xdr:colOff>101600</xdr:colOff>
      <xdr:row>63</xdr:row>
      <xdr:rowOff>38836</xdr:rowOff>
    </xdr:to>
    <xdr:sp macro="" textlink="">
      <xdr:nvSpPr>
        <xdr:cNvPr id="511" name="楕円 510"/>
        <xdr:cNvSpPr/>
      </xdr:nvSpPr>
      <xdr:spPr>
        <a:xfrm>
          <a:off x="20383500" y="107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116357</xdr:rowOff>
    </xdr:from>
    <xdr:to>
      <xdr:col>111</xdr:col>
      <xdr:colOff>177800</xdr:colOff>
      <xdr:row>62</xdr:row>
      <xdr:rowOff>159486</xdr:rowOff>
    </xdr:to>
    <xdr:cxnSp macro="">
      <xdr:nvCxnSpPr>
        <xdr:cNvPr id="512" name="直線コネクタ 511"/>
        <xdr:cNvCxnSpPr/>
      </xdr:nvCxnSpPr>
      <xdr:spPr>
        <a:xfrm flipV="1">
          <a:off x="20434300" y="10746257"/>
          <a:ext cx="8890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121488</xdr:rowOff>
    </xdr:from>
    <xdr:to>
      <xdr:col>102</xdr:col>
      <xdr:colOff>165100</xdr:colOff>
      <xdr:row>63</xdr:row>
      <xdr:rowOff>51638</xdr:rowOff>
    </xdr:to>
    <xdr:sp macro="" textlink="">
      <xdr:nvSpPr>
        <xdr:cNvPr id="513" name="楕円 512"/>
        <xdr:cNvSpPr/>
      </xdr:nvSpPr>
      <xdr:spPr>
        <a:xfrm>
          <a:off x="19494500" y="1075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159486</xdr:rowOff>
    </xdr:from>
    <xdr:to>
      <xdr:col>107</xdr:col>
      <xdr:colOff>50800</xdr:colOff>
      <xdr:row>63</xdr:row>
      <xdr:rowOff>838</xdr:rowOff>
    </xdr:to>
    <xdr:cxnSp macro="">
      <xdr:nvCxnSpPr>
        <xdr:cNvPr id="514" name="直線コネクタ 513"/>
        <xdr:cNvCxnSpPr/>
      </xdr:nvCxnSpPr>
      <xdr:spPr>
        <a:xfrm flipV="1">
          <a:off x="19545300" y="10789386"/>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128956</xdr:rowOff>
    </xdr:from>
    <xdr:to>
      <xdr:col>98</xdr:col>
      <xdr:colOff>38100</xdr:colOff>
      <xdr:row>63</xdr:row>
      <xdr:rowOff>59106</xdr:rowOff>
    </xdr:to>
    <xdr:sp macro="" textlink="">
      <xdr:nvSpPr>
        <xdr:cNvPr id="515" name="楕円 514"/>
        <xdr:cNvSpPr/>
      </xdr:nvSpPr>
      <xdr:spPr>
        <a:xfrm>
          <a:off x="18605500" y="107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838</xdr:rowOff>
    </xdr:from>
    <xdr:to>
      <xdr:col>102</xdr:col>
      <xdr:colOff>114300</xdr:colOff>
      <xdr:row>63</xdr:row>
      <xdr:rowOff>8306</xdr:rowOff>
    </xdr:to>
    <xdr:cxnSp macro="">
      <xdr:nvCxnSpPr>
        <xdr:cNvPr id="516" name="直線コネクタ 515"/>
        <xdr:cNvCxnSpPr/>
      </xdr:nvCxnSpPr>
      <xdr:spPr>
        <a:xfrm flipV="1">
          <a:off x="18656300" y="10802188"/>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40708</xdr:rowOff>
    </xdr:from>
    <xdr:ext cx="469744" cy="259045"/>
    <xdr:sp macro="" textlink="">
      <xdr:nvSpPr>
        <xdr:cNvPr id="517" name="n_1aveValue【学校施設】&#10;一人当たり面積"/>
        <xdr:cNvSpPr txBox="1"/>
      </xdr:nvSpPr>
      <xdr:spPr>
        <a:xfrm>
          <a:off x="21075727" y="1084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518" name="n_2aveValue【学校施設】&#10;一人当たり面積"/>
        <xdr:cNvSpPr txBox="1"/>
      </xdr:nvSpPr>
      <xdr:spPr>
        <a:xfrm>
          <a:off x="201994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519" name="n_3aveValue【学校施設】&#10;一人当たり面積"/>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520" name="n_4aveValue【学校施設】&#10;一人当たり面積"/>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12234</xdr:rowOff>
    </xdr:from>
    <xdr:ext cx="469744" cy="259045"/>
    <xdr:sp macro="" textlink="">
      <xdr:nvSpPr>
        <xdr:cNvPr id="521" name="n_1mainValue【学校施設】&#10;一人当たり面積"/>
        <xdr:cNvSpPr txBox="1"/>
      </xdr:nvSpPr>
      <xdr:spPr>
        <a:xfrm>
          <a:off x="21075727" y="1047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29963</xdr:rowOff>
    </xdr:from>
    <xdr:ext cx="469744" cy="259045"/>
    <xdr:sp macro="" textlink="">
      <xdr:nvSpPr>
        <xdr:cNvPr id="522" name="n_2mainValue【学校施設】&#10;一人当たり面積"/>
        <xdr:cNvSpPr txBox="1"/>
      </xdr:nvSpPr>
      <xdr:spPr>
        <a:xfrm>
          <a:off x="20199427" y="108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42765</xdr:rowOff>
    </xdr:from>
    <xdr:ext cx="469744" cy="259045"/>
    <xdr:sp macro="" textlink="">
      <xdr:nvSpPr>
        <xdr:cNvPr id="523" name="n_3mainValue【学校施設】&#10;一人当たり面積"/>
        <xdr:cNvSpPr txBox="1"/>
      </xdr:nvSpPr>
      <xdr:spPr>
        <a:xfrm>
          <a:off x="19310427" y="1084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50233</xdr:rowOff>
    </xdr:from>
    <xdr:ext cx="469744" cy="259045"/>
    <xdr:sp macro="" textlink="">
      <xdr:nvSpPr>
        <xdr:cNvPr id="524" name="n_4mainValue【学校施設】&#10;一人当たり面積"/>
        <xdr:cNvSpPr txBox="1"/>
      </xdr:nvSpPr>
      <xdr:spPr>
        <a:xfrm>
          <a:off x="18421427" y="1085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3" name="テキスト ボックス 5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3" name="テキスト ボックス 5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566" name="直線コネクタ 565"/>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8" name="直線コネクタ 5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569" name="【公民館】&#10;有形固定資産減価償却率最大値テキスト"/>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570" name="直線コネクタ 569"/>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571" name="【公民館】&#10;有形固定資産減価償却率平均値テキスト"/>
        <xdr:cNvSpPr txBox="1"/>
      </xdr:nvSpPr>
      <xdr:spPr>
        <a:xfrm>
          <a:off x="16357600" y="17996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572" name="フローチャート: 判断 571"/>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573" name="フローチャート: 判断 572"/>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574" name="フローチャート: 判断 573"/>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575" name="フローチャート: 判断 574"/>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576" name="フローチャート: 判断 575"/>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160927</xdr:rowOff>
    </xdr:from>
    <xdr:to>
      <xdr:col>85</xdr:col>
      <xdr:colOff>177800</xdr:colOff>
      <xdr:row>108</xdr:row>
      <xdr:rowOff>91077</xdr:rowOff>
    </xdr:to>
    <xdr:sp macro="" textlink="">
      <xdr:nvSpPr>
        <xdr:cNvPr id="582" name="楕円 581"/>
        <xdr:cNvSpPr/>
      </xdr:nvSpPr>
      <xdr:spPr>
        <a:xfrm>
          <a:off x="162687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139354</xdr:rowOff>
    </xdr:from>
    <xdr:ext cx="405111" cy="259045"/>
    <xdr:sp macro="" textlink="">
      <xdr:nvSpPr>
        <xdr:cNvPr id="583" name="【公民館】&#10;有形固定資産減価償却率該当値テキスト"/>
        <xdr:cNvSpPr txBox="1"/>
      </xdr:nvSpPr>
      <xdr:spPr>
        <a:xfrm>
          <a:off x="16357600"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126637</xdr:rowOff>
    </xdr:from>
    <xdr:to>
      <xdr:col>81</xdr:col>
      <xdr:colOff>101600</xdr:colOff>
      <xdr:row>108</xdr:row>
      <xdr:rowOff>56787</xdr:rowOff>
    </xdr:to>
    <xdr:sp macro="" textlink="">
      <xdr:nvSpPr>
        <xdr:cNvPr id="584" name="楕円 583"/>
        <xdr:cNvSpPr/>
      </xdr:nvSpPr>
      <xdr:spPr>
        <a:xfrm>
          <a:off x="154305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5987</xdr:rowOff>
    </xdr:from>
    <xdr:to>
      <xdr:col>85</xdr:col>
      <xdr:colOff>127000</xdr:colOff>
      <xdr:row>108</xdr:row>
      <xdr:rowOff>40277</xdr:rowOff>
    </xdr:to>
    <xdr:cxnSp macro="">
      <xdr:nvCxnSpPr>
        <xdr:cNvPr id="585" name="直線コネクタ 584"/>
        <xdr:cNvCxnSpPr/>
      </xdr:nvCxnSpPr>
      <xdr:spPr>
        <a:xfrm>
          <a:off x="15481300" y="185225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159294</xdr:rowOff>
    </xdr:from>
    <xdr:to>
      <xdr:col>76</xdr:col>
      <xdr:colOff>165100</xdr:colOff>
      <xdr:row>108</xdr:row>
      <xdr:rowOff>89444</xdr:rowOff>
    </xdr:to>
    <xdr:sp macro="" textlink="">
      <xdr:nvSpPr>
        <xdr:cNvPr id="586" name="楕円 585"/>
        <xdr:cNvSpPr/>
      </xdr:nvSpPr>
      <xdr:spPr>
        <a:xfrm>
          <a:off x="14541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5987</xdr:rowOff>
    </xdr:from>
    <xdr:to>
      <xdr:col>81</xdr:col>
      <xdr:colOff>50800</xdr:colOff>
      <xdr:row>108</xdr:row>
      <xdr:rowOff>38644</xdr:rowOff>
    </xdr:to>
    <xdr:cxnSp macro="">
      <xdr:nvCxnSpPr>
        <xdr:cNvPr id="587" name="直線コネクタ 586"/>
        <xdr:cNvCxnSpPr/>
      </xdr:nvCxnSpPr>
      <xdr:spPr>
        <a:xfrm flipV="1">
          <a:off x="14592300" y="185225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123371</xdr:rowOff>
    </xdr:from>
    <xdr:to>
      <xdr:col>72</xdr:col>
      <xdr:colOff>38100</xdr:colOff>
      <xdr:row>108</xdr:row>
      <xdr:rowOff>53521</xdr:rowOff>
    </xdr:to>
    <xdr:sp macro="" textlink="">
      <xdr:nvSpPr>
        <xdr:cNvPr id="588" name="楕円 587"/>
        <xdr:cNvSpPr/>
      </xdr:nvSpPr>
      <xdr:spPr>
        <a:xfrm>
          <a:off x="13652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2721</xdr:rowOff>
    </xdr:from>
    <xdr:to>
      <xdr:col>76</xdr:col>
      <xdr:colOff>114300</xdr:colOff>
      <xdr:row>108</xdr:row>
      <xdr:rowOff>38644</xdr:rowOff>
    </xdr:to>
    <xdr:cxnSp macro="">
      <xdr:nvCxnSpPr>
        <xdr:cNvPr id="589" name="直線コネクタ 588"/>
        <xdr:cNvCxnSpPr/>
      </xdr:nvCxnSpPr>
      <xdr:spPr>
        <a:xfrm>
          <a:off x="13703300" y="1851932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87449</xdr:rowOff>
    </xdr:from>
    <xdr:to>
      <xdr:col>67</xdr:col>
      <xdr:colOff>101600</xdr:colOff>
      <xdr:row>108</xdr:row>
      <xdr:rowOff>17599</xdr:rowOff>
    </xdr:to>
    <xdr:sp macro="" textlink="">
      <xdr:nvSpPr>
        <xdr:cNvPr id="590" name="楕円 589"/>
        <xdr:cNvSpPr/>
      </xdr:nvSpPr>
      <xdr:spPr>
        <a:xfrm>
          <a:off x="12763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138249</xdr:rowOff>
    </xdr:from>
    <xdr:to>
      <xdr:col>71</xdr:col>
      <xdr:colOff>177800</xdr:colOff>
      <xdr:row>108</xdr:row>
      <xdr:rowOff>2721</xdr:rowOff>
    </xdr:to>
    <xdr:cxnSp macro="">
      <xdr:nvCxnSpPr>
        <xdr:cNvPr id="591" name="直線コネクタ 590"/>
        <xdr:cNvCxnSpPr/>
      </xdr:nvCxnSpPr>
      <xdr:spPr>
        <a:xfrm>
          <a:off x="12814300" y="1848339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592" name="n_1aveValue【公民館】&#10;有形固定資産減価償却率"/>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593" name="n_2aveValue【公民館】&#10;有形固定資産減価償却率"/>
        <xdr:cNvSpPr txBox="1"/>
      </xdr:nvSpPr>
      <xdr:spPr>
        <a:xfrm>
          <a:off x="14389744" y="1790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594" name="n_3aveValue【公民館】&#10;有形固定資産減価償却率"/>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595" name="n_4aveValue【公民館】&#10;有形固定資産減価償却率"/>
        <xdr:cNvSpPr txBox="1"/>
      </xdr:nvSpPr>
      <xdr:spPr>
        <a:xfrm>
          <a:off x="12611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47914</xdr:rowOff>
    </xdr:from>
    <xdr:ext cx="405111" cy="259045"/>
    <xdr:sp macro="" textlink="">
      <xdr:nvSpPr>
        <xdr:cNvPr id="596" name="n_1mainValue【公民館】&#10;有形固定資産減価償却率"/>
        <xdr:cNvSpPr txBox="1"/>
      </xdr:nvSpPr>
      <xdr:spPr>
        <a:xfrm>
          <a:off x="15266044" y="185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80571</xdr:rowOff>
    </xdr:from>
    <xdr:ext cx="405111" cy="259045"/>
    <xdr:sp macro="" textlink="">
      <xdr:nvSpPr>
        <xdr:cNvPr id="597" name="n_2mainValue【公民館】&#10;有形固定資産減価償却率"/>
        <xdr:cNvSpPr txBox="1"/>
      </xdr:nvSpPr>
      <xdr:spPr>
        <a:xfrm>
          <a:off x="14389744" y="1859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44648</xdr:rowOff>
    </xdr:from>
    <xdr:ext cx="405111" cy="259045"/>
    <xdr:sp macro="" textlink="">
      <xdr:nvSpPr>
        <xdr:cNvPr id="598" name="n_3mainValue【公民館】&#10;有形固定資産減価償却率"/>
        <xdr:cNvSpPr txBox="1"/>
      </xdr:nvSpPr>
      <xdr:spPr>
        <a:xfrm>
          <a:off x="13500744" y="1856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8726</xdr:rowOff>
    </xdr:from>
    <xdr:ext cx="405111" cy="259045"/>
    <xdr:sp macro="" textlink="">
      <xdr:nvSpPr>
        <xdr:cNvPr id="599" name="n_4mainValue【公民館】&#10;有形固定資産減価償却率"/>
        <xdr:cNvSpPr txBox="1"/>
      </xdr:nvSpPr>
      <xdr:spPr>
        <a:xfrm>
          <a:off x="12611744" y="185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0" name="直線コネクタ 6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1" name="テキスト ボックス 6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2" name="直線コネクタ 6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3" name="テキスト ボックス 6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4" name="直線コネクタ 6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5" name="テキスト ボックス 6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6" name="直線コネクタ 6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7" name="テキスト ボックス 6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8" name="直線コネクタ 6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9" name="テキスト ボックス 6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623" name="直線コネクタ 622"/>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624"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625" name="直線コネクタ 624"/>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626" name="【公民館】&#10;一人当たり面積最大値テキスト"/>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627" name="直線コネクタ 626"/>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628" name="【公民館】&#10;一人当たり面積平均値テキスト"/>
        <xdr:cNvSpPr txBox="1"/>
      </xdr:nvSpPr>
      <xdr:spPr>
        <a:xfrm>
          <a:off x="22199600" y="18065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629" name="フローチャート: 判断 628"/>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630" name="フローチャート: 判断 629"/>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631" name="フローチャート: 判断 630"/>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632" name="フローチャート: 判断 631"/>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633" name="フローチャート: 判断 632"/>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101600</xdr:rowOff>
    </xdr:from>
    <xdr:to>
      <xdr:col>116</xdr:col>
      <xdr:colOff>114300</xdr:colOff>
      <xdr:row>108</xdr:row>
      <xdr:rowOff>31750</xdr:rowOff>
    </xdr:to>
    <xdr:sp macro="" textlink="">
      <xdr:nvSpPr>
        <xdr:cNvPr id="639" name="楕円 638"/>
        <xdr:cNvSpPr/>
      </xdr:nvSpPr>
      <xdr:spPr>
        <a:xfrm>
          <a:off x="221107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80027</xdr:rowOff>
    </xdr:from>
    <xdr:ext cx="469744" cy="259045"/>
    <xdr:sp macro="" textlink="">
      <xdr:nvSpPr>
        <xdr:cNvPr id="640" name="【公民館】&#10;一人当たり面積該当値テキスト"/>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106935</xdr:rowOff>
    </xdr:from>
    <xdr:to>
      <xdr:col>112</xdr:col>
      <xdr:colOff>38100</xdr:colOff>
      <xdr:row>108</xdr:row>
      <xdr:rowOff>37085</xdr:rowOff>
    </xdr:to>
    <xdr:sp macro="" textlink="">
      <xdr:nvSpPr>
        <xdr:cNvPr id="641" name="楕円 640"/>
        <xdr:cNvSpPr/>
      </xdr:nvSpPr>
      <xdr:spPr>
        <a:xfrm>
          <a:off x="21272500" y="1845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152400</xdr:rowOff>
    </xdr:from>
    <xdr:to>
      <xdr:col>116</xdr:col>
      <xdr:colOff>63500</xdr:colOff>
      <xdr:row>107</xdr:row>
      <xdr:rowOff>157735</xdr:rowOff>
    </xdr:to>
    <xdr:cxnSp macro="">
      <xdr:nvCxnSpPr>
        <xdr:cNvPr id="642" name="直線コネクタ 641"/>
        <xdr:cNvCxnSpPr/>
      </xdr:nvCxnSpPr>
      <xdr:spPr>
        <a:xfrm flipV="1">
          <a:off x="21323300" y="18497550"/>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34544</xdr:rowOff>
    </xdr:from>
    <xdr:to>
      <xdr:col>107</xdr:col>
      <xdr:colOff>101600</xdr:colOff>
      <xdr:row>107</xdr:row>
      <xdr:rowOff>136144</xdr:rowOff>
    </xdr:to>
    <xdr:sp macro="" textlink="">
      <xdr:nvSpPr>
        <xdr:cNvPr id="643" name="楕円 642"/>
        <xdr:cNvSpPr/>
      </xdr:nvSpPr>
      <xdr:spPr>
        <a:xfrm>
          <a:off x="20383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85344</xdr:rowOff>
    </xdr:from>
    <xdr:to>
      <xdr:col>111</xdr:col>
      <xdr:colOff>177800</xdr:colOff>
      <xdr:row>107</xdr:row>
      <xdr:rowOff>157735</xdr:rowOff>
    </xdr:to>
    <xdr:cxnSp macro="">
      <xdr:nvCxnSpPr>
        <xdr:cNvPr id="644" name="直線コネクタ 643"/>
        <xdr:cNvCxnSpPr/>
      </xdr:nvCxnSpPr>
      <xdr:spPr>
        <a:xfrm>
          <a:off x="20434300" y="18430494"/>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40639</xdr:rowOff>
    </xdr:from>
    <xdr:to>
      <xdr:col>102</xdr:col>
      <xdr:colOff>165100</xdr:colOff>
      <xdr:row>107</xdr:row>
      <xdr:rowOff>142239</xdr:rowOff>
    </xdr:to>
    <xdr:sp macro="" textlink="">
      <xdr:nvSpPr>
        <xdr:cNvPr id="645" name="楕円 644"/>
        <xdr:cNvSpPr/>
      </xdr:nvSpPr>
      <xdr:spPr>
        <a:xfrm>
          <a:off x="19494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85344</xdr:rowOff>
    </xdr:from>
    <xdr:to>
      <xdr:col>107</xdr:col>
      <xdr:colOff>50800</xdr:colOff>
      <xdr:row>107</xdr:row>
      <xdr:rowOff>91439</xdr:rowOff>
    </xdr:to>
    <xdr:cxnSp macro="">
      <xdr:nvCxnSpPr>
        <xdr:cNvPr id="646" name="直線コネクタ 645"/>
        <xdr:cNvCxnSpPr/>
      </xdr:nvCxnSpPr>
      <xdr:spPr>
        <a:xfrm flipV="1">
          <a:off x="19545300" y="18430494"/>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47498</xdr:rowOff>
    </xdr:from>
    <xdr:to>
      <xdr:col>98</xdr:col>
      <xdr:colOff>38100</xdr:colOff>
      <xdr:row>107</xdr:row>
      <xdr:rowOff>149098</xdr:rowOff>
    </xdr:to>
    <xdr:sp macro="" textlink="">
      <xdr:nvSpPr>
        <xdr:cNvPr id="647" name="楕円 646"/>
        <xdr:cNvSpPr/>
      </xdr:nvSpPr>
      <xdr:spPr>
        <a:xfrm>
          <a:off x="18605500" y="1839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91439</xdr:rowOff>
    </xdr:from>
    <xdr:to>
      <xdr:col>102</xdr:col>
      <xdr:colOff>114300</xdr:colOff>
      <xdr:row>107</xdr:row>
      <xdr:rowOff>98298</xdr:rowOff>
    </xdr:to>
    <xdr:cxnSp macro="">
      <xdr:nvCxnSpPr>
        <xdr:cNvPr id="648" name="直線コネクタ 647"/>
        <xdr:cNvCxnSpPr/>
      </xdr:nvCxnSpPr>
      <xdr:spPr>
        <a:xfrm flipV="1">
          <a:off x="18656300" y="1843658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5605</xdr:rowOff>
    </xdr:from>
    <xdr:ext cx="469744" cy="259045"/>
    <xdr:sp macro="" textlink="">
      <xdr:nvSpPr>
        <xdr:cNvPr id="649" name="n_1aveValue【公民館】&#10;一人当たり面積"/>
        <xdr:cNvSpPr txBox="1"/>
      </xdr:nvSpPr>
      <xdr:spPr>
        <a:xfrm>
          <a:off x="21075727" y="180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169435</xdr:rowOff>
    </xdr:from>
    <xdr:ext cx="469744" cy="259045"/>
    <xdr:sp macro="" textlink="">
      <xdr:nvSpPr>
        <xdr:cNvPr id="650" name="n_2aveValue【公民館】&#10;一人当たり面積"/>
        <xdr:cNvSpPr txBox="1"/>
      </xdr:nvSpPr>
      <xdr:spPr>
        <a:xfrm>
          <a:off x="20199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18559</xdr:rowOff>
    </xdr:from>
    <xdr:ext cx="469744" cy="259045"/>
    <xdr:sp macro="" textlink="">
      <xdr:nvSpPr>
        <xdr:cNvPr id="651" name="n_3aveValue【公民館】&#10;一人当たり面積"/>
        <xdr:cNvSpPr txBox="1"/>
      </xdr:nvSpPr>
      <xdr:spPr>
        <a:xfrm>
          <a:off x="19310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49040</xdr:rowOff>
    </xdr:from>
    <xdr:ext cx="469744" cy="259045"/>
    <xdr:sp macro="" textlink="">
      <xdr:nvSpPr>
        <xdr:cNvPr id="652" name="n_4aveValue【公民館】&#10;一人当たり面積"/>
        <xdr:cNvSpPr txBox="1"/>
      </xdr:nvSpPr>
      <xdr:spPr>
        <a:xfrm>
          <a:off x="18421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28212</xdr:rowOff>
    </xdr:from>
    <xdr:ext cx="469744" cy="259045"/>
    <xdr:sp macro="" textlink="">
      <xdr:nvSpPr>
        <xdr:cNvPr id="653" name="n_1mainValue【公民館】&#10;一人当たり面積"/>
        <xdr:cNvSpPr txBox="1"/>
      </xdr:nvSpPr>
      <xdr:spPr>
        <a:xfrm>
          <a:off x="21075727" y="1854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127271</xdr:rowOff>
    </xdr:from>
    <xdr:ext cx="469744" cy="259045"/>
    <xdr:sp macro="" textlink="">
      <xdr:nvSpPr>
        <xdr:cNvPr id="654" name="n_2mainValue【公民館】&#10;一人当たり面積"/>
        <xdr:cNvSpPr txBox="1"/>
      </xdr:nvSpPr>
      <xdr:spPr>
        <a:xfrm>
          <a:off x="20199427" y="184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133366</xdr:rowOff>
    </xdr:from>
    <xdr:ext cx="469744" cy="259045"/>
    <xdr:sp macro="" textlink="">
      <xdr:nvSpPr>
        <xdr:cNvPr id="655" name="n_3mainValue【公民館】&#10;一人当たり面積"/>
        <xdr:cNvSpPr txBox="1"/>
      </xdr:nvSpPr>
      <xdr:spPr>
        <a:xfrm>
          <a:off x="19310427"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140225</xdr:rowOff>
    </xdr:from>
    <xdr:ext cx="469744" cy="259045"/>
    <xdr:sp macro="" textlink="">
      <xdr:nvSpPr>
        <xdr:cNvPr id="656" name="n_4mainValue【公民館】&#10;一人当たり面積"/>
        <xdr:cNvSpPr txBox="1"/>
      </xdr:nvSpPr>
      <xdr:spPr>
        <a:xfrm>
          <a:off x="18421427" y="1848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類似団体と比較して特に固定資産減価償却率が高くなっている施設は、学校施設、公民館であり、その他の施設は同水準または下回っている。</a:t>
          </a:r>
        </a:p>
        <a:p>
          <a:r>
            <a:rPr kumimoji="1" lang="ja-JP" altLang="en-US" sz="1300">
              <a:latin typeface="ＭＳ Ｐゴシック" panose="020B0600070205080204" pitchFamily="50" charset="-128"/>
              <a:ea typeface="ＭＳ Ｐゴシック" panose="020B0600070205080204" pitchFamily="50" charset="-128"/>
            </a:rPr>
            <a:t>学校施設については、有形固定資産償却率が</a:t>
          </a:r>
          <a:r>
            <a:rPr kumimoji="1" lang="en-US" altLang="ja-JP" sz="1300">
              <a:latin typeface="ＭＳ Ｐゴシック" panose="020B0600070205080204" pitchFamily="50" charset="-128"/>
              <a:ea typeface="ＭＳ Ｐゴシック" panose="020B0600070205080204" pitchFamily="50" charset="-128"/>
            </a:rPr>
            <a:t>84.6</a:t>
          </a:r>
          <a:r>
            <a:rPr kumimoji="1" lang="ja-JP" altLang="en-US" sz="1300">
              <a:latin typeface="ＭＳ Ｐゴシック" panose="020B0600070205080204" pitchFamily="50" charset="-128"/>
              <a:ea typeface="ＭＳ Ｐゴシック" panose="020B0600070205080204" pitchFamily="50" charset="-128"/>
            </a:rPr>
            <a:t>％であるが、施設構造の耐震化事業は終了しており、今後非木造部材の耐震化事業を進めるとともに、長寿命化を図る。</a:t>
          </a:r>
        </a:p>
        <a:p>
          <a:r>
            <a:rPr kumimoji="1" lang="ja-JP" altLang="en-US" sz="1300">
              <a:latin typeface="ＭＳ Ｐゴシック" panose="020B0600070205080204" pitchFamily="50" charset="-128"/>
              <a:ea typeface="ＭＳ Ｐゴシック" panose="020B0600070205080204" pitchFamily="50" charset="-128"/>
            </a:rPr>
            <a:t>公民館については、有形固定資産償却率</a:t>
          </a:r>
          <a:r>
            <a:rPr kumimoji="1" lang="en-US" altLang="ja-JP" sz="1300">
              <a:latin typeface="ＭＳ Ｐゴシック" panose="020B0600070205080204" pitchFamily="50" charset="-128"/>
              <a:ea typeface="ＭＳ Ｐゴシック" panose="020B0600070205080204" pitchFamily="50" charset="-128"/>
            </a:rPr>
            <a:t>89.8</a:t>
          </a:r>
          <a:r>
            <a:rPr kumimoji="1" lang="ja-JP" altLang="en-US" sz="1300">
              <a:latin typeface="ＭＳ Ｐゴシック" panose="020B0600070205080204" pitchFamily="50" charset="-128"/>
              <a:ea typeface="ＭＳ Ｐゴシック" panose="020B0600070205080204" pitchFamily="50" charset="-128"/>
            </a:rPr>
            <a:t>％となっており、今後、他施設との集約・複合化、を行うことで、維持管理コストの削減を図る。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鹿児島県錦江町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6,939
6,874
163.19
7,306,293
7,185,455
116,367
4,305,458
7,427,620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79" name="【体育館・プール】&#10;有形固定資産減価償却率平均値テキスト"/>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114119</xdr:rowOff>
    </xdr:from>
    <xdr:to>
      <xdr:col>24</xdr:col>
      <xdr:colOff>114300</xdr:colOff>
      <xdr:row>63</xdr:row>
      <xdr:rowOff>44269</xdr:rowOff>
    </xdr:to>
    <xdr:sp macro="" textlink="">
      <xdr:nvSpPr>
        <xdr:cNvPr id="90" name="楕円 89"/>
        <xdr:cNvSpPr/>
      </xdr:nvSpPr>
      <xdr:spPr>
        <a:xfrm>
          <a:off x="4584700" y="107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92546</xdr:rowOff>
    </xdr:from>
    <xdr:ext cx="405111" cy="259045"/>
    <xdr:sp macro="" textlink="">
      <xdr:nvSpPr>
        <xdr:cNvPr id="91" name="【体育館・プール】&#10;有形固定資産減価償却率該当値テキスト"/>
        <xdr:cNvSpPr txBox="1"/>
      </xdr:nvSpPr>
      <xdr:spPr>
        <a:xfrm>
          <a:off x="4673600"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78196</xdr:rowOff>
    </xdr:from>
    <xdr:to>
      <xdr:col>20</xdr:col>
      <xdr:colOff>38100</xdr:colOff>
      <xdr:row>63</xdr:row>
      <xdr:rowOff>8346</xdr:rowOff>
    </xdr:to>
    <xdr:sp macro="" textlink="">
      <xdr:nvSpPr>
        <xdr:cNvPr id="92" name="楕円 91"/>
        <xdr:cNvSpPr/>
      </xdr:nvSpPr>
      <xdr:spPr>
        <a:xfrm>
          <a:off x="37465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128996</xdr:rowOff>
    </xdr:from>
    <xdr:to>
      <xdr:col>24</xdr:col>
      <xdr:colOff>63500</xdr:colOff>
      <xdr:row>62</xdr:row>
      <xdr:rowOff>164919</xdr:rowOff>
    </xdr:to>
    <xdr:cxnSp macro="">
      <xdr:nvCxnSpPr>
        <xdr:cNvPr id="93" name="直線コネクタ 92"/>
        <xdr:cNvCxnSpPr/>
      </xdr:nvCxnSpPr>
      <xdr:spPr>
        <a:xfrm>
          <a:off x="3797300" y="1075889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125549</xdr:rowOff>
    </xdr:from>
    <xdr:to>
      <xdr:col>15</xdr:col>
      <xdr:colOff>101600</xdr:colOff>
      <xdr:row>63</xdr:row>
      <xdr:rowOff>55699</xdr:rowOff>
    </xdr:to>
    <xdr:sp macro="" textlink="">
      <xdr:nvSpPr>
        <xdr:cNvPr id="94" name="楕円 93"/>
        <xdr:cNvSpPr/>
      </xdr:nvSpPr>
      <xdr:spPr>
        <a:xfrm>
          <a:off x="2857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128996</xdr:rowOff>
    </xdr:from>
    <xdr:to>
      <xdr:col>19</xdr:col>
      <xdr:colOff>177800</xdr:colOff>
      <xdr:row>63</xdr:row>
      <xdr:rowOff>4899</xdr:rowOff>
    </xdr:to>
    <xdr:cxnSp macro="">
      <xdr:nvCxnSpPr>
        <xdr:cNvPr id="95" name="直線コネクタ 94"/>
        <xdr:cNvCxnSpPr/>
      </xdr:nvCxnSpPr>
      <xdr:spPr>
        <a:xfrm flipV="1">
          <a:off x="2908300" y="1075889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96157</xdr:rowOff>
    </xdr:from>
    <xdr:to>
      <xdr:col>10</xdr:col>
      <xdr:colOff>165100</xdr:colOff>
      <xdr:row>63</xdr:row>
      <xdr:rowOff>26307</xdr:rowOff>
    </xdr:to>
    <xdr:sp macro="" textlink="">
      <xdr:nvSpPr>
        <xdr:cNvPr id="96" name="楕円 95"/>
        <xdr:cNvSpPr/>
      </xdr:nvSpPr>
      <xdr:spPr>
        <a:xfrm>
          <a:off x="1968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146957</xdr:rowOff>
    </xdr:from>
    <xdr:to>
      <xdr:col>15</xdr:col>
      <xdr:colOff>50800</xdr:colOff>
      <xdr:row>63</xdr:row>
      <xdr:rowOff>4899</xdr:rowOff>
    </xdr:to>
    <xdr:cxnSp macro="">
      <xdr:nvCxnSpPr>
        <xdr:cNvPr id="97" name="直線コネクタ 96"/>
        <xdr:cNvCxnSpPr/>
      </xdr:nvCxnSpPr>
      <xdr:spPr>
        <a:xfrm>
          <a:off x="2019300" y="107768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66766</xdr:rowOff>
    </xdr:from>
    <xdr:to>
      <xdr:col>6</xdr:col>
      <xdr:colOff>38100</xdr:colOff>
      <xdr:row>62</xdr:row>
      <xdr:rowOff>168366</xdr:rowOff>
    </xdr:to>
    <xdr:sp macro="" textlink="">
      <xdr:nvSpPr>
        <xdr:cNvPr id="98" name="楕円 97"/>
        <xdr:cNvSpPr/>
      </xdr:nvSpPr>
      <xdr:spPr>
        <a:xfrm>
          <a:off x="1079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117566</xdr:rowOff>
    </xdr:from>
    <xdr:to>
      <xdr:col>10</xdr:col>
      <xdr:colOff>114300</xdr:colOff>
      <xdr:row>62</xdr:row>
      <xdr:rowOff>146957</xdr:rowOff>
    </xdr:to>
    <xdr:cxnSp macro="">
      <xdr:nvCxnSpPr>
        <xdr:cNvPr id="99" name="直線コネクタ 98"/>
        <xdr:cNvCxnSpPr/>
      </xdr:nvCxnSpPr>
      <xdr:spPr>
        <a:xfrm>
          <a:off x="1130300" y="107474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00" name="n_1aveValue【体育館・プール】&#10;有形固定資産減価償却率"/>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01" name="n_2aveValue【体育館・プール】&#10;有形固定資産減価償却率"/>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103" name="n_4aveValue【体育館・プール】&#10;有形固定資産減価償却率"/>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170923</xdr:rowOff>
    </xdr:from>
    <xdr:ext cx="405111" cy="259045"/>
    <xdr:sp macro="" textlink="">
      <xdr:nvSpPr>
        <xdr:cNvPr id="104" name="n_1mainValue【体育館・プール】&#10;有形固定資産減価償却率"/>
        <xdr:cNvSpPr txBox="1"/>
      </xdr:nvSpPr>
      <xdr:spPr>
        <a:xfrm>
          <a:off x="3582044" y="1080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46826</xdr:rowOff>
    </xdr:from>
    <xdr:ext cx="405111" cy="259045"/>
    <xdr:sp macro="" textlink="">
      <xdr:nvSpPr>
        <xdr:cNvPr id="105" name="n_2mainValue【体育館・プール】&#10;有形固定資産減価償却率"/>
        <xdr:cNvSpPr txBox="1"/>
      </xdr:nvSpPr>
      <xdr:spPr>
        <a:xfrm>
          <a:off x="2705744" y="1084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17434</xdr:rowOff>
    </xdr:from>
    <xdr:ext cx="405111" cy="259045"/>
    <xdr:sp macro="" textlink="">
      <xdr:nvSpPr>
        <xdr:cNvPr id="106" name="n_3mainValue【体育館・プール】&#10;有形固定資産減価償却率"/>
        <xdr:cNvSpPr txBox="1"/>
      </xdr:nvSpPr>
      <xdr:spPr>
        <a:xfrm>
          <a:off x="18167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159493</xdr:rowOff>
    </xdr:from>
    <xdr:ext cx="405111" cy="259045"/>
    <xdr:sp macro="" textlink="">
      <xdr:nvSpPr>
        <xdr:cNvPr id="107" name="n_4mainValue【体育館・プール】&#10;有形固定資産減価償却率"/>
        <xdr:cNvSpPr txBox="1"/>
      </xdr:nvSpPr>
      <xdr:spPr>
        <a:xfrm>
          <a:off x="9277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127" name="直線コネクタ 126"/>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128" name="【体育館・プール】&#10;一人当たり面積最小値テキスト"/>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129" name="直線コネクタ 128"/>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130" name="【体育館・プール】&#10;一人当たり面積最大値テキスト"/>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131" name="直線コネクタ 130"/>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128668</xdr:rowOff>
    </xdr:from>
    <xdr:ext cx="469744" cy="259045"/>
    <xdr:sp macro="" textlink="">
      <xdr:nvSpPr>
        <xdr:cNvPr id="132" name="【体育館・プール】&#10;一人当たり面積平均値テキスト"/>
        <xdr:cNvSpPr txBox="1"/>
      </xdr:nvSpPr>
      <xdr:spPr>
        <a:xfrm>
          <a:off x="10515600" y="10244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133" name="フローチャート: 判断 132"/>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34" name="フローチャート: 判断 133"/>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135" name="フローチャート: 判断 134"/>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136" name="フローチャート: 判断 135"/>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137" name="フローチャート: 判断 136"/>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124651</xdr:rowOff>
    </xdr:from>
    <xdr:to>
      <xdr:col>55</xdr:col>
      <xdr:colOff>50800</xdr:colOff>
      <xdr:row>62</xdr:row>
      <xdr:rowOff>54801</xdr:rowOff>
    </xdr:to>
    <xdr:sp macro="" textlink="">
      <xdr:nvSpPr>
        <xdr:cNvPr id="143" name="楕円 142"/>
        <xdr:cNvSpPr/>
      </xdr:nvSpPr>
      <xdr:spPr>
        <a:xfrm>
          <a:off x="10426700" y="105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103078</xdr:rowOff>
    </xdr:from>
    <xdr:ext cx="469744" cy="259045"/>
    <xdr:sp macro="" textlink="">
      <xdr:nvSpPr>
        <xdr:cNvPr id="144" name="【体育館・プール】&#10;一人当たり面積該当値テキスト"/>
        <xdr:cNvSpPr txBox="1"/>
      </xdr:nvSpPr>
      <xdr:spPr>
        <a:xfrm>
          <a:off x="10515600" y="1056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132080</xdr:rowOff>
    </xdr:from>
    <xdr:to>
      <xdr:col>50</xdr:col>
      <xdr:colOff>165100</xdr:colOff>
      <xdr:row>62</xdr:row>
      <xdr:rowOff>62230</xdr:rowOff>
    </xdr:to>
    <xdr:sp macro="" textlink="">
      <xdr:nvSpPr>
        <xdr:cNvPr id="145" name="楕円 144"/>
        <xdr:cNvSpPr/>
      </xdr:nvSpPr>
      <xdr:spPr>
        <a:xfrm>
          <a:off x="9588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4001</xdr:rowOff>
    </xdr:from>
    <xdr:to>
      <xdr:col>55</xdr:col>
      <xdr:colOff>0</xdr:colOff>
      <xdr:row>62</xdr:row>
      <xdr:rowOff>11430</xdr:rowOff>
    </xdr:to>
    <xdr:cxnSp macro="">
      <xdr:nvCxnSpPr>
        <xdr:cNvPr id="146" name="直線コネクタ 145"/>
        <xdr:cNvCxnSpPr/>
      </xdr:nvCxnSpPr>
      <xdr:spPr>
        <a:xfrm flipV="1">
          <a:off x="9639300" y="10633901"/>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48641</xdr:rowOff>
    </xdr:from>
    <xdr:to>
      <xdr:col>46</xdr:col>
      <xdr:colOff>38100</xdr:colOff>
      <xdr:row>61</xdr:row>
      <xdr:rowOff>150241</xdr:rowOff>
    </xdr:to>
    <xdr:sp macro="" textlink="">
      <xdr:nvSpPr>
        <xdr:cNvPr id="147" name="楕円 146"/>
        <xdr:cNvSpPr/>
      </xdr:nvSpPr>
      <xdr:spPr>
        <a:xfrm>
          <a:off x="8699500" y="1050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99441</xdr:rowOff>
    </xdr:from>
    <xdr:to>
      <xdr:col>50</xdr:col>
      <xdr:colOff>114300</xdr:colOff>
      <xdr:row>62</xdr:row>
      <xdr:rowOff>11430</xdr:rowOff>
    </xdr:to>
    <xdr:cxnSp macro="">
      <xdr:nvCxnSpPr>
        <xdr:cNvPr id="148" name="直線コネクタ 147"/>
        <xdr:cNvCxnSpPr/>
      </xdr:nvCxnSpPr>
      <xdr:spPr>
        <a:xfrm>
          <a:off x="8750300" y="10557891"/>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55499</xdr:rowOff>
    </xdr:from>
    <xdr:to>
      <xdr:col>41</xdr:col>
      <xdr:colOff>101600</xdr:colOff>
      <xdr:row>61</xdr:row>
      <xdr:rowOff>157099</xdr:rowOff>
    </xdr:to>
    <xdr:sp macro="" textlink="">
      <xdr:nvSpPr>
        <xdr:cNvPr id="149" name="楕円 148"/>
        <xdr:cNvSpPr/>
      </xdr:nvSpPr>
      <xdr:spPr>
        <a:xfrm>
          <a:off x="7810500" y="105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99441</xdr:rowOff>
    </xdr:from>
    <xdr:to>
      <xdr:col>45</xdr:col>
      <xdr:colOff>177800</xdr:colOff>
      <xdr:row>61</xdr:row>
      <xdr:rowOff>106299</xdr:rowOff>
    </xdr:to>
    <xdr:cxnSp macro="">
      <xdr:nvCxnSpPr>
        <xdr:cNvPr id="150" name="直線コネクタ 149"/>
        <xdr:cNvCxnSpPr/>
      </xdr:nvCxnSpPr>
      <xdr:spPr>
        <a:xfrm flipV="1">
          <a:off x="7861300" y="1055789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64643</xdr:rowOff>
    </xdr:from>
    <xdr:to>
      <xdr:col>36</xdr:col>
      <xdr:colOff>165100</xdr:colOff>
      <xdr:row>61</xdr:row>
      <xdr:rowOff>166243</xdr:rowOff>
    </xdr:to>
    <xdr:sp macro="" textlink="">
      <xdr:nvSpPr>
        <xdr:cNvPr id="151" name="楕円 150"/>
        <xdr:cNvSpPr/>
      </xdr:nvSpPr>
      <xdr:spPr>
        <a:xfrm>
          <a:off x="6921500" y="1052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106299</xdr:rowOff>
    </xdr:from>
    <xdr:to>
      <xdr:col>41</xdr:col>
      <xdr:colOff>50800</xdr:colOff>
      <xdr:row>61</xdr:row>
      <xdr:rowOff>115443</xdr:rowOff>
    </xdr:to>
    <xdr:cxnSp macro="">
      <xdr:nvCxnSpPr>
        <xdr:cNvPr id="152" name="直線コネクタ 151"/>
        <xdr:cNvCxnSpPr/>
      </xdr:nvCxnSpPr>
      <xdr:spPr>
        <a:xfrm flipV="1">
          <a:off x="6972300" y="1056474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153" name="n_1aveValue【体育館・プール】&#10;一人当たり面積"/>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154" name="n_2aveValue【体育館・プール】&#10;一人当たり面積"/>
        <xdr:cNvSpPr txBox="1"/>
      </xdr:nvSpPr>
      <xdr:spPr>
        <a:xfrm>
          <a:off x="85154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46182</xdr:rowOff>
    </xdr:from>
    <xdr:ext cx="469744" cy="259045"/>
    <xdr:sp macro="" textlink="">
      <xdr:nvSpPr>
        <xdr:cNvPr id="155" name="n_3aveValue【体育館・プール】&#10;一人当たり面積"/>
        <xdr:cNvSpPr txBox="1"/>
      </xdr:nvSpPr>
      <xdr:spPr>
        <a:xfrm>
          <a:off x="7626427" y="1016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80471</xdr:rowOff>
    </xdr:from>
    <xdr:ext cx="469744" cy="259045"/>
    <xdr:sp macro="" textlink="">
      <xdr:nvSpPr>
        <xdr:cNvPr id="156" name="n_4aveValue【体育館・プール】&#10;一人当たり面積"/>
        <xdr:cNvSpPr txBox="1"/>
      </xdr:nvSpPr>
      <xdr:spPr>
        <a:xfrm>
          <a:off x="6737427" y="101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53357</xdr:rowOff>
    </xdr:from>
    <xdr:ext cx="469744" cy="259045"/>
    <xdr:sp macro="" textlink="">
      <xdr:nvSpPr>
        <xdr:cNvPr id="157" name="n_1mainValue【体育館・プール】&#10;一人当たり面積"/>
        <xdr:cNvSpPr txBox="1"/>
      </xdr:nvSpPr>
      <xdr:spPr>
        <a:xfrm>
          <a:off x="93917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141368</xdr:rowOff>
    </xdr:from>
    <xdr:ext cx="469744" cy="259045"/>
    <xdr:sp macro="" textlink="">
      <xdr:nvSpPr>
        <xdr:cNvPr id="158" name="n_2mainValue【体育館・プール】&#10;一人当たり面積"/>
        <xdr:cNvSpPr txBox="1"/>
      </xdr:nvSpPr>
      <xdr:spPr>
        <a:xfrm>
          <a:off x="8515427" y="1059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148226</xdr:rowOff>
    </xdr:from>
    <xdr:ext cx="469744" cy="259045"/>
    <xdr:sp macro="" textlink="">
      <xdr:nvSpPr>
        <xdr:cNvPr id="159" name="n_3mainValue【体育館・プール】&#10;一人当たり面積"/>
        <xdr:cNvSpPr txBox="1"/>
      </xdr:nvSpPr>
      <xdr:spPr>
        <a:xfrm>
          <a:off x="7626427" y="1060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157370</xdr:rowOff>
    </xdr:from>
    <xdr:ext cx="469744" cy="259045"/>
    <xdr:sp macro="" textlink="">
      <xdr:nvSpPr>
        <xdr:cNvPr id="160" name="n_4mainValue【体育館・プール】&#10;一人当たり面積"/>
        <xdr:cNvSpPr txBox="1"/>
      </xdr:nvSpPr>
      <xdr:spPr>
        <a:xfrm>
          <a:off x="6737427" y="1061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7" name="正方形/長方形 1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8" name="正方形/長方形 1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9" name="正方形/長方形 1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0" name="正方形/長方形 1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1" name="正方形/長方形 1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2" name="正方形/長方形 1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3" name="正方形/長方形 1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4" name="正方形/長方形 1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5" name="テキスト ボックス 1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6" name="直線コネクタ 1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7" name="テキスト ボックス 1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88" name="直線コネクタ 1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89" name="テキスト ボックス 1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90" name="直線コネクタ 1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91" name="テキスト ボックス 1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2" name="直線コネクタ 1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3" name="テキスト ボックス 1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4" name="直線コネクタ 1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5" name="テキスト ボックス 1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96" name="直線コネクタ 1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197" name="テキスト ボックス 1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8" name="直線コネクタ 1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199" name="テキスト ボックス 1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161925</xdr:rowOff>
    </xdr:from>
    <xdr:to>
      <xdr:col>24</xdr:col>
      <xdr:colOff>62865</xdr:colOff>
      <xdr:row>108</xdr:row>
      <xdr:rowOff>152400</xdr:rowOff>
    </xdr:to>
    <xdr:cxnSp macro="">
      <xdr:nvCxnSpPr>
        <xdr:cNvPr id="201" name="直線コネクタ 200"/>
        <xdr:cNvCxnSpPr/>
      </xdr:nvCxnSpPr>
      <xdr:spPr>
        <a:xfrm flipV="1">
          <a:off x="4634865" y="1713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02"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03" name="直線コネクタ 20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108602</xdr:rowOff>
    </xdr:from>
    <xdr:ext cx="405111" cy="259045"/>
    <xdr:sp macro="" textlink="">
      <xdr:nvSpPr>
        <xdr:cNvPr id="204" name="【市民会館】&#10;有形固定資産減価償却率最大値テキスト"/>
        <xdr:cNvSpPr txBox="1"/>
      </xdr:nvSpPr>
      <xdr:spPr>
        <a:xfrm>
          <a:off x="4673600" y="1691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161925</xdr:rowOff>
    </xdr:from>
    <xdr:to>
      <xdr:col>24</xdr:col>
      <xdr:colOff>152400</xdr:colOff>
      <xdr:row>99</xdr:row>
      <xdr:rowOff>161925</xdr:rowOff>
    </xdr:to>
    <xdr:cxnSp macro="">
      <xdr:nvCxnSpPr>
        <xdr:cNvPr id="205" name="直線コネクタ 204"/>
        <xdr:cNvCxnSpPr/>
      </xdr:nvCxnSpPr>
      <xdr:spPr>
        <a:xfrm>
          <a:off x="4546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100982</xdr:rowOff>
    </xdr:from>
    <xdr:ext cx="405111" cy="259045"/>
    <xdr:sp macro="" textlink="">
      <xdr:nvSpPr>
        <xdr:cNvPr id="206" name="【市民会館】&#10;有形固定資産減価償却率平均値テキスト"/>
        <xdr:cNvSpPr txBox="1"/>
      </xdr:nvSpPr>
      <xdr:spPr>
        <a:xfrm>
          <a:off x="4673600" y="1793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207" name="フローチャート: 判断 206"/>
        <xdr:cNvSpPr/>
      </xdr:nvSpPr>
      <xdr:spPr>
        <a:xfrm>
          <a:off x="45847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65405</xdr:rowOff>
    </xdr:from>
    <xdr:to>
      <xdr:col>20</xdr:col>
      <xdr:colOff>38100</xdr:colOff>
      <xdr:row>104</xdr:row>
      <xdr:rowOff>167005</xdr:rowOff>
    </xdr:to>
    <xdr:sp macro="" textlink="">
      <xdr:nvSpPr>
        <xdr:cNvPr id="208" name="フローチャート: 判断 207"/>
        <xdr:cNvSpPr/>
      </xdr:nvSpPr>
      <xdr:spPr>
        <a:xfrm>
          <a:off x="3746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21589</xdr:rowOff>
    </xdr:from>
    <xdr:to>
      <xdr:col>15</xdr:col>
      <xdr:colOff>101600</xdr:colOff>
      <xdr:row>104</xdr:row>
      <xdr:rowOff>123189</xdr:rowOff>
    </xdr:to>
    <xdr:sp macro="" textlink="">
      <xdr:nvSpPr>
        <xdr:cNvPr id="209" name="フローチャート: 判断 208"/>
        <xdr:cNvSpPr/>
      </xdr:nvSpPr>
      <xdr:spPr>
        <a:xfrm>
          <a:off x="2857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17780</xdr:rowOff>
    </xdr:from>
    <xdr:to>
      <xdr:col>10</xdr:col>
      <xdr:colOff>165100</xdr:colOff>
      <xdr:row>104</xdr:row>
      <xdr:rowOff>119380</xdr:rowOff>
    </xdr:to>
    <xdr:sp macro="" textlink="">
      <xdr:nvSpPr>
        <xdr:cNvPr id="210" name="フローチャート: 判断 209"/>
        <xdr:cNvSpPr/>
      </xdr:nvSpPr>
      <xdr:spPr>
        <a:xfrm>
          <a:off x="1968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132080</xdr:rowOff>
    </xdr:from>
    <xdr:to>
      <xdr:col>6</xdr:col>
      <xdr:colOff>38100</xdr:colOff>
      <xdr:row>104</xdr:row>
      <xdr:rowOff>62230</xdr:rowOff>
    </xdr:to>
    <xdr:sp macro="" textlink="">
      <xdr:nvSpPr>
        <xdr:cNvPr id="211" name="フローチャート: 判断 210"/>
        <xdr:cNvSpPr/>
      </xdr:nvSpPr>
      <xdr:spPr>
        <a:xfrm>
          <a:off x="1079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2" name="テキスト ボックス 2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3" name="テキスト ボックス 2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4" name="テキスト ボックス 2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5" name="テキスト ボックス 2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6" name="テキスト ボックス 2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55880</xdr:rowOff>
    </xdr:from>
    <xdr:to>
      <xdr:col>24</xdr:col>
      <xdr:colOff>114300</xdr:colOff>
      <xdr:row>104</xdr:row>
      <xdr:rowOff>157480</xdr:rowOff>
    </xdr:to>
    <xdr:sp macro="" textlink="">
      <xdr:nvSpPr>
        <xdr:cNvPr id="217" name="楕円 216"/>
        <xdr:cNvSpPr/>
      </xdr:nvSpPr>
      <xdr:spPr>
        <a:xfrm>
          <a:off x="45847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78757</xdr:rowOff>
    </xdr:from>
    <xdr:ext cx="405111" cy="259045"/>
    <xdr:sp macro="" textlink="">
      <xdr:nvSpPr>
        <xdr:cNvPr id="218" name="【市民会館】&#10;有形固定資産減価償却率該当値テキスト"/>
        <xdr:cNvSpPr txBox="1"/>
      </xdr:nvSpPr>
      <xdr:spPr>
        <a:xfrm>
          <a:off x="4673600"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xdr:rowOff>
    </xdr:from>
    <xdr:to>
      <xdr:col>20</xdr:col>
      <xdr:colOff>38100</xdr:colOff>
      <xdr:row>104</xdr:row>
      <xdr:rowOff>115570</xdr:rowOff>
    </xdr:to>
    <xdr:sp macro="" textlink="">
      <xdr:nvSpPr>
        <xdr:cNvPr id="219" name="楕円 218"/>
        <xdr:cNvSpPr/>
      </xdr:nvSpPr>
      <xdr:spPr>
        <a:xfrm>
          <a:off x="3746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64770</xdr:rowOff>
    </xdr:from>
    <xdr:to>
      <xdr:col>24</xdr:col>
      <xdr:colOff>63500</xdr:colOff>
      <xdr:row>104</xdr:row>
      <xdr:rowOff>106680</xdr:rowOff>
    </xdr:to>
    <xdr:cxnSp macro="">
      <xdr:nvCxnSpPr>
        <xdr:cNvPr id="220" name="直線コネクタ 219"/>
        <xdr:cNvCxnSpPr/>
      </xdr:nvCxnSpPr>
      <xdr:spPr>
        <a:xfrm>
          <a:off x="3797300" y="178955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143511</xdr:rowOff>
    </xdr:from>
    <xdr:to>
      <xdr:col>15</xdr:col>
      <xdr:colOff>101600</xdr:colOff>
      <xdr:row>104</xdr:row>
      <xdr:rowOff>73661</xdr:rowOff>
    </xdr:to>
    <xdr:sp macro="" textlink="">
      <xdr:nvSpPr>
        <xdr:cNvPr id="221" name="楕円 220"/>
        <xdr:cNvSpPr/>
      </xdr:nvSpPr>
      <xdr:spPr>
        <a:xfrm>
          <a:off x="2857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22861</xdr:rowOff>
    </xdr:from>
    <xdr:to>
      <xdr:col>19</xdr:col>
      <xdr:colOff>177800</xdr:colOff>
      <xdr:row>104</xdr:row>
      <xdr:rowOff>64770</xdr:rowOff>
    </xdr:to>
    <xdr:cxnSp macro="">
      <xdr:nvCxnSpPr>
        <xdr:cNvPr id="222" name="直線コネクタ 221"/>
        <xdr:cNvCxnSpPr/>
      </xdr:nvCxnSpPr>
      <xdr:spPr>
        <a:xfrm>
          <a:off x="2908300" y="178536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101600</xdr:rowOff>
    </xdr:from>
    <xdr:to>
      <xdr:col>10</xdr:col>
      <xdr:colOff>165100</xdr:colOff>
      <xdr:row>104</xdr:row>
      <xdr:rowOff>31750</xdr:rowOff>
    </xdr:to>
    <xdr:sp macro="" textlink="">
      <xdr:nvSpPr>
        <xdr:cNvPr id="223" name="楕円 222"/>
        <xdr:cNvSpPr/>
      </xdr:nvSpPr>
      <xdr:spPr>
        <a:xfrm>
          <a:off x="1968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152400</xdr:rowOff>
    </xdr:from>
    <xdr:to>
      <xdr:col>15</xdr:col>
      <xdr:colOff>50800</xdr:colOff>
      <xdr:row>104</xdr:row>
      <xdr:rowOff>22861</xdr:rowOff>
    </xdr:to>
    <xdr:cxnSp macro="">
      <xdr:nvCxnSpPr>
        <xdr:cNvPr id="224" name="直線コネクタ 223"/>
        <xdr:cNvCxnSpPr/>
      </xdr:nvCxnSpPr>
      <xdr:spPr>
        <a:xfrm>
          <a:off x="2019300" y="178117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59689</xdr:rowOff>
    </xdr:from>
    <xdr:to>
      <xdr:col>6</xdr:col>
      <xdr:colOff>38100</xdr:colOff>
      <xdr:row>103</xdr:row>
      <xdr:rowOff>161289</xdr:rowOff>
    </xdr:to>
    <xdr:sp macro="" textlink="">
      <xdr:nvSpPr>
        <xdr:cNvPr id="225" name="楕円 224"/>
        <xdr:cNvSpPr/>
      </xdr:nvSpPr>
      <xdr:spPr>
        <a:xfrm>
          <a:off x="1079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110489</xdr:rowOff>
    </xdr:from>
    <xdr:to>
      <xdr:col>10</xdr:col>
      <xdr:colOff>114300</xdr:colOff>
      <xdr:row>103</xdr:row>
      <xdr:rowOff>152400</xdr:rowOff>
    </xdr:to>
    <xdr:cxnSp macro="">
      <xdr:nvCxnSpPr>
        <xdr:cNvPr id="226" name="直線コネクタ 225"/>
        <xdr:cNvCxnSpPr/>
      </xdr:nvCxnSpPr>
      <xdr:spPr>
        <a:xfrm>
          <a:off x="1130300" y="177698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158132</xdr:rowOff>
    </xdr:from>
    <xdr:ext cx="405111" cy="259045"/>
    <xdr:sp macro="" textlink="">
      <xdr:nvSpPr>
        <xdr:cNvPr id="227" name="n_1aveValue【市民会館】&#10;有形固定資産減価償却率"/>
        <xdr:cNvSpPr txBox="1"/>
      </xdr:nvSpPr>
      <xdr:spPr>
        <a:xfrm>
          <a:off x="3582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114316</xdr:rowOff>
    </xdr:from>
    <xdr:ext cx="405111" cy="259045"/>
    <xdr:sp macro="" textlink="">
      <xdr:nvSpPr>
        <xdr:cNvPr id="228" name="n_2aveValue【市民会館】&#10;有形固定資産減価償却率"/>
        <xdr:cNvSpPr txBox="1"/>
      </xdr:nvSpPr>
      <xdr:spPr>
        <a:xfrm>
          <a:off x="2705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110507</xdr:rowOff>
    </xdr:from>
    <xdr:ext cx="405111" cy="259045"/>
    <xdr:sp macro="" textlink="">
      <xdr:nvSpPr>
        <xdr:cNvPr id="229" name="n_3aveValue【市民会館】&#10;有形固定資産減価償却率"/>
        <xdr:cNvSpPr txBox="1"/>
      </xdr:nvSpPr>
      <xdr:spPr>
        <a:xfrm>
          <a:off x="1816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53357</xdr:rowOff>
    </xdr:from>
    <xdr:ext cx="405111" cy="259045"/>
    <xdr:sp macro="" textlink="">
      <xdr:nvSpPr>
        <xdr:cNvPr id="230" name="n_4aveValue【市民会館】&#10;有形固定資産減価償却率"/>
        <xdr:cNvSpPr txBox="1"/>
      </xdr:nvSpPr>
      <xdr:spPr>
        <a:xfrm>
          <a:off x="9277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132097</xdr:rowOff>
    </xdr:from>
    <xdr:ext cx="405111" cy="259045"/>
    <xdr:sp macro="" textlink="">
      <xdr:nvSpPr>
        <xdr:cNvPr id="231" name="n_1mainValue【市民会館】&#10;有形固定資産減価償却率"/>
        <xdr:cNvSpPr txBox="1"/>
      </xdr:nvSpPr>
      <xdr:spPr>
        <a:xfrm>
          <a:off x="3582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90188</xdr:rowOff>
    </xdr:from>
    <xdr:ext cx="405111" cy="259045"/>
    <xdr:sp macro="" textlink="">
      <xdr:nvSpPr>
        <xdr:cNvPr id="232" name="n_2mainValue【市民会館】&#10;有形固定資産減価償却率"/>
        <xdr:cNvSpPr txBox="1"/>
      </xdr:nvSpPr>
      <xdr:spPr>
        <a:xfrm>
          <a:off x="2705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48277</xdr:rowOff>
    </xdr:from>
    <xdr:ext cx="405111" cy="259045"/>
    <xdr:sp macro="" textlink="">
      <xdr:nvSpPr>
        <xdr:cNvPr id="233" name="n_3mainValue【市民会館】&#10;有形固定資産減価償却率"/>
        <xdr:cNvSpPr txBox="1"/>
      </xdr:nvSpPr>
      <xdr:spPr>
        <a:xfrm>
          <a:off x="1816744"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6366</xdr:rowOff>
    </xdr:from>
    <xdr:ext cx="405111" cy="259045"/>
    <xdr:sp macro="" textlink="">
      <xdr:nvSpPr>
        <xdr:cNvPr id="234" name="n_4mainValue【市民会館】&#10;有形固定資産減価償却率"/>
        <xdr:cNvSpPr txBox="1"/>
      </xdr:nvSpPr>
      <xdr:spPr>
        <a:xfrm>
          <a:off x="927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5" name="正方形/長方形 2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6" name="正方形/長方形 2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7" name="正方形/長方形 2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8" name="正方形/長方形 2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9" name="正方形/長方形 2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0" name="正方形/長方形 2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1" name="正方形/長方形 2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2" name="正方形/長方形 2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3" name="テキスト ボックス 2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4" name="直線コネクタ 2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5" name="直線コネクタ 2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6" name="テキスト ボックス 24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47" name="直線コネクタ 2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48" name="テキスト ボックス 24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49" name="直線コネクタ 2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0" name="テキスト ボックス 24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1" name="直線コネクタ 2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2" name="テキスト ボックス 25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3" name="直線コネクタ 2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4" name="テキスト ボックス 25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5" name="直線コネクタ 2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6" name="テキスト ボックス 2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83820</xdr:rowOff>
    </xdr:from>
    <xdr:to>
      <xdr:col>54</xdr:col>
      <xdr:colOff>189865</xdr:colOff>
      <xdr:row>108</xdr:row>
      <xdr:rowOff>45720</xdr:rowOff>
    </xdr:to>
    <xdr:cxnSp macro="">
      <xdr:nvCxnSpPr>
        <xdr:cNvPr id="258" name="直線コネクタ 257"/>
        <xdr:cNvCxnSpPr/>
      </xdr:nvCxnSpPr>
      <xdr:spPr>
        <a:xfrm flipV="1">
          <a:off x="10476865" y="1705737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259"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260" name="直線コネクタ 259"/>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30497</xdr:rowOff>
    </xdr:from>
    <xdr:ext cx="469744" cy="259045"/>
    <xdr:sp macro="" textlink="">
      <xdr:nvSpPr>
        <xdr:cNvPr id="261" name="【市民会館】&#10;一人当たり面積最大値テキスト"/>
        <xdr:cNvSpPr txBox="1"/>
      </xdr:nvSpPr>
      <xdr:spPr>
        <a:xfrm>
          <a:off x="10515600" y="1683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83820</xdr:rowOff>
    </xdr:from>
    <xdr:to>
      <xdr:col>55</xdr:col>
      <xdr:colOff>88900</xdr:colOff>
      <xdr:row>99</xdr:row>
      <xdr:rowOff>83820</xdr:rowOff>
    </xdr:to>
    <xdr:cxnSp macro="">
      <xdr:nvCxnSpPr>
        <xdr:cNvPr id="262" name="直線コネクタ 261"/>
        <xdr:cNvCxnSpPr/>
      </xdr:nvCxnSpPr>
      <xdr:spPr>
        <a:xfrm>
          <a:off x="10388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104157</xdr:rowOff>
    </xdr:from>
    <xdr:ext cx="469744" cy="259045"/>
    <xdr:sp macro="" textlink="">
      <xdr:nvSpPr>
        <xdr:cNvPr id="263" name="【市民会館】&#10;一人当たり面積平均値テキスト"/>
        <xdr:cNvSpPr txBox="1"/>
      </xdr:nvSpPr>
      <xdr:spPr>
        <a:xfrm>
          <a:off x="10515600" y="17934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81280</xdr:rowOff>
    </xdr:from>
    <xdr:to>
      <xdr:col>55</xdr:col>
      <xdr:colOff>50800</xdr:colOff>
      <xdr:row>106</xdr:row>
      <xdr:rowOff>11430</xdr:rowOff>
    </xdr:to>
    <xdr:sp macro="" textlink="">
      <xdr:nvSpPr>
        <xdr:cNvPr id="264" name="フローチャート: 判断 263"/>
        <xdr:cNvSpPr/>
      </xdr:nvSpPr>
      <xdr:spPr>
        <a:xfrm>
          <a:off x="10426700" y="1808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60961</xdr:rowOff>
    </xdr:from>
    <xdr:to>
      <xdr:col>50</xdr:col>
      <xdr:colOff>165100</xdr:colOff>
      <xdr:row>105</xdr:row>
      <xdr:rowOff>162561</xdr:rowOff>
    </xdr:to>
    <xdr:sp macro="" textlink="">
      <xdr:nvSpPr>
        <xdr:cNvPr id="265" name="フローチャート: 判断 264"/>
        <xdr:cNvSpPr/>
      </xdr:nvSpPr>
      <xdr:spPr>
        <a:xfrm>
          <a:off x="9588500" y="1806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19050</xdr:rowOff>
    </xdr:from>
    <xdr:to>
      <xdr:col>46</xdr:col>
      <xdr:colOff>38100</xdr:colOff>
      <xdr:row>105</xdr:row>
      <xdr:rowOff>120650</xdr:rowOff>
    </xdr:to>
    <xdr:sp macro="" textlink="">
      <xdr:nvSpPr>
        <xdr:cNvPr id="266" name="フローチャート: 判断 265"/>
        <xdr:cNvSpPr/>
      </xdr:nvSpPr>
      <xdr:spPr>
        <a:xfrm>
          <a:off x="8699500" y="1802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153670</xdr:rowOff>
    </xdr:from>
    <xdr:to>
      <xdr:col>41</xdr:col>
      <xdr:colOff>101600</xdr:colOff>
      <xdr:row>106</xdr:row>
      <xdr:rowOff>83820</xdr:rowOff>
    </xdr:to>
    <xdr:sp macro="" textlink="">
      <xdr:nvSpPr>
        <xdr:cNvPr id="267" name="フローチャート: 判断 266"/>
        <xdr:cNvSpPr/>
      </xdr:nvSpPr>
      <xdr:spPr>
        <a:xfrm>
          <a:off x="7810500" y="181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96520</xdr:rowOff>
    </xdr:from>
    <xdr:to>
      <xdr:col>36</xdr:col>
      <xdr:colOff>165100</xdr:colOff>
      <xdr:row>106</xdr:row>
      <xdr:rowOff>26670</xdr:rowOff>
    </xdr:to>
    <xdr:sp macro="" textlink="">
      <xdr:nvSpPr>
        <xdr:cNvPr id="268" name="フローチャート: 判断 267"/>
        <xdr:cNvSpPr/>
      </xdr:nvSpPr>
      <xdr:spPr>
        <a:xfrm>
          <a:off x="6921500" y="1809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9" name="テキスト ボックス 2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0" name="テキスト ボックス 2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1" name="テキスト ボックス 2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2" name="テキスト ボックス 2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3" name="テキスト ボックス 2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95250</xdr:rowOff>
    </xdr:from>
    <xdr:to>
      <xdr:col>55</xdr:col>
      <xdr:colOff>50800</xdr:colOff>
      <xdr:row>106</xdr:row>
      <xdr:rowOff>25400</xdr:rowOff>
    </xdr:to>
    <xdr:sp macro="" textlink="">
      <xdr:nvSpPr>
        <xdr:cNvPr id="274" name="楕円 273"/>
        <xdr:cNvSpPr/>
      </xdr:nvSpPr>
      <xdr:spPr>
        <a:xfrm>
          <a:off x="10426700" y="180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73677</xdr:rowOff>
    </xdr:from>
    <xdr:ext cx="469744" cy="259045"/>
    <xdr:sp macro="" textlink="">
      <xdr:nvSpPr>
        <xdr:cNvPr id="275" name="【市民会館】&#10;一人当たり面積該当値テキスト"/>
        <xdr:cNvSpPr txBox="1"/>
      </xdr:nvSpPr>
      <xdr:spPr>
        <a:xfrm>
          <a:off x="10515600" y="180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113030</xdr:rowOff>
    </xdr:from>
    <xdr:to>
      <xdr:col>50</xdr:col>
      <xdr:colOff>165100</xdr:colOff>
      <xdr:row>106</xdr:row>
      <xdr:rowOff>43180</xdr:rowOff>
    </xdr:to>
    <xdr:sp macro="" textlink="">
      <xdr:nvSpPr>
        <xdr:cNvPr id="276" name="楕円 275"/>
        <xdr:cNvSpPr/>
      </xdr:nvSpPr>
      <xdr:spPr>
        <a:xfrm>
          <a:off x="9588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146050</xdr:rowOff>
    </xdr:from>
    <xdr:to>
      <xdr:col>55</xdr:col>
      <xdr:colOff>0</xdr:colOff>
      <xdr:row>105</xdr:row>
      <xdr:rowOff>163830</xdr:rowOff>
    </xdr:to>
    <xdr:cxnSp macro="">
      <xdr:nvCxnSpPr>
        <xdr:cNvPr id="277" name="直線コネクタ 276"/>
        <xdr:cNvCxnSpPr/>
      </xdr:nvCxnSpPr>
      <xdr:spPr>
        <a:xfrm flipV="1">
          <a:off x="9639300" y="1814830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127000</xdr:rowOff>
    </xdr:from>
    <xdr:to>
      <xdr:col>46</xdr:col>
      <xdr:colOff>38100</xdr:colOff>
      <xdr:row>106</xdr:row>
      <xdr:rowOff>57150</xdr:rowOff>
    </xdr:to>
    <xdr:sp macro="" textlink="">
      <xdr:nvSpPr>
        <xdr:cNvPr id="278" name="楕円 277"/>
        <xdr:cNvSpPr/>
      </xdr:nvSpPr>
      <xdr:spPr>
        <a:xfrm>
          <a:off x="8699500" y="181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163830</xdr:rowOff>
    </xdr:from>
    <xdr:to>
      <xdr:col>50</xdr:col>
      <xdr:colOff>114300</xdr:colOff>
      <xdr:row>106</xdr:row>
      <xdr:rowOff>6350</xdr:rowOff>
    </xdr:to>
    <xdr:cxnSp macro="">
      <xdr:nvCxnSpPr>
        <xdr:cNvPr id="279" name="直線コネクタ 278"/>
        <xdr:cNvCxnSpPr/>
      </xdr:nvCxnSpPr>
      <xdr:spPr>
        <a:xfrm flipV="1">
          <a:off x="8750300" y="1816608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138430</xdr:rowOff>
    </xdr:from>
    <xdr:to>
      <xdr:col>41</xdr:col>
      <xdr:colOff>101600</xdr:colOff>
      <xdr:row>106</xdr:row>
      <xdr:rowOff>68580</xdr:rowOff>
    </xdr:to>
    <xdr:sp macro="" textlink="">
      <xdr:nvSpPr>
        <xdr:cNvPr id="280" name="楕円 279"/>
        <xdr:cNvSpPr/>
      </xdr:nvSpPr>
      <xdr:spPr>
        <a:xfrm>
          <a:off x="7810500" y="1814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6350</xdr:rowOff>
    </xdr:from>
    <xdr:to>
      <xdr:col>45</xdr:col>
      <xdr:colOff>177800</xdr:colOff>
      <xdr:row>106</xdr:row>
      <xdr:rowOff>17780</xdr:rowOff>
    </xdr:to>
    <xdr:cxnSp macro="">
      <xdr:nvCxnSpPr>
        <xdr:cNvPr id="281" name="直線コネクタ 280"/>
        <xdr:cNvCxnSpPr/>
      </xdr:nvCxnSpPr>
      <xdr:spPr>
        <a:xfrm flipV="1">
          <a:off x="7861300" y="18180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153670</xdr:rowOff>
    </xdr:from>
    <xdr:to>
      <xdr:col>36</xdr:col>
      <xdr:colOff>165100</xdr:colOff>
      <xdr:row>106</xdr:row>
      <xdr:rowOff>83820</xdr:rowOff>
    </xdr:to>
    <xdr:sp macro="" textlink="">
      <xdr:nvSpPr>
        <xdr:cNvPr id="282" name="楕円 281"/>
        <xdr:cNvSpPr/>
      </xdr:nvSpPr>
      <xdr:spPr>
        <a:xfrm>
          <a:off x="6921500" y="181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17780</xdr:rowOff>
    </xdr:from>
    <xdr:to>
      <xdr:col>41</xdr:col>
      <xdr:colOff>50800</xdr:colOff>
      <xdr:row>106</xdr:row>
      <xdr:rowOff>33020</xdr:rowOff>
    </xdr:to>
    <xdr:cxnSp macro="">
      <xdr:nvCxnSpPr>
        <xdr:cNvPr id="283" name="直線コネクタ 282"/>
        <xdr:cNvCxnSpPr/>
      </xdr:nvCxnSpPr>
      <xdr:spPr>
        <a:xfrm flipV="1">
          <a:off x="6972300" y="1819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7638</xdr:rowOff>
    </xdr:from>
    <xdr:ext cx="469744" cy="259045"/>
    <xdr:sp macro="" textlink="">
      <xdr:nvSpPr>
        <xdr:cNvPr id="284" name="n_1aveValue【市民会館】&#10;一人当たり面積"/>
        <xdr:cNvSpPr txBox="1"/>
      </xdr:nvSpPr>
      <xdr:spPr>
        <a:xfrm>
          <a:off x="9391727" y="178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137177</xdr:rowOff>
    </xdr:from>
    <xdr:ext cx="469744" cy="259045"/>
    <xdr:sp macro="" textlink="">
      <xdr:nvSpPr>
        <xdr:cNvPr id="285" name="n_2aveValue【市民会館】&#10;一人当たり面積"/>
        <xdr:cNvSpPr txBox="1"/>
      </xdr:nvSpPr>
      <xdr:spPr>
        <a:xfrm>
          <a:off x="8515427" y="177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74947</xdr:rowOff>
    </xdr:from>
    <xdr:ext cx="469744" cy="259045"/>
    <xdr:sp macro="" textlink="">
      <xdr:nvSpPr>
        <xdr:cNvPr id="286" name="n_3aveValue【市民会館】&#10;一人当たり面積"/>
        <xdr:cNvSpPr txBox="1"/>
      </xdr:nvSpPr>
      <xdr:spPr>
        <a:xfrm>
          <a:off x="7626427" y="182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43197</xdr:rowOff>
    </xdr:from>
    <xdr:ext cx="469744" cy="259045"/>
    <xdr:sp macro="" textlink="">
      <xdr:nvSpPr>
        <xdr:cNvPr id="287" name="n_4aveValue【市民会館】&#10;一人当たり面積"/>
        <xdr:cNvSpPr txBox="1"/>
      </xdr:nvSpPr>
      <xdr:spPr>
        <a:xfrm>
          <a:off x="6737427" y="178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34307</xdr:rowOff>
    </xdr:from>
    <xdr:ext cx="469744" cy="259045"/>
    <xdr:sp macro="" textlink="">
      <xdr:nvSpPr>
        <xdr:cNvPr id="288" name="n_1mainValue【市民会館】&#10;一人当たり面積"/>
        <xdr:cNvSpPr txBox="1"/>
      </xdr:nvSpPr>
      <xdr:spPr>
        <a:xfrm>
          <a:off x="9391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48277</xdr:rowOff>
    </xdr:from>
    <xdr:ext cx="469744" cy="259045"/>
    <xdr:sp macro="" textlink="">
      <xdr:nvSpPr>
        <xdr:cNvPr id="289" name="n_2mainValue【市民会館】&#10;一人当たり面積"/>
        <xdr:cNvSpPr txBox="1"/>
      </xdr:nvSpPr>
      <xdr:spPr>
        <a:xfrm>
          <a:off x="8515427" y="1822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85107</xdr:rowOff>
    </xdr:from>
    <xdr:ext cx="469744" cy="259045"/>
    <xdr:sp macro="" textlink="">
      <xdr:nvSpPr>
        <xdr:cNvPr id="290" name="n_3mainValue【市民会館】&#10;一人当たり面積"/>
        <xdr:cNvSpPr txBox="1"/>
      </xdr:nvSpPr>
      <xdr:spPr>
        <a:xfrm>
          <a:off x="7626427" y="1791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74947</xdr:rowOff>
    </xdr:from>
    <xdr:ext cx="469744" cy="259045"/>
    <xdr:sp macro="" textlink="">
      <xdr:nvSpPr>
        <xdr:cNvPr id="291" name="n_4mainValue【市民会館】&#10;一人当たり面積"/>
        <xdr:cNvSpPr txBox="1"/>
      </xdr:nvSpPr>
      <xdr:spPr>
        <a:xfrm>
          <a:off x="6737427" y="182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0" name="正方形/長方形 2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1" name="正方形/長方形 3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2" name="正方形/長方形 3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3" name="正方形/長方形 3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4" name="正方形/長方形 3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5" name="正方形/長方形 3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6" name="正方形/長方形 3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7" name="正方形/長方形 30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8" name="正方形/長方形 3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9" name="正方形/長方形 3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0" name="正方形/長方形 3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1" name="正方形/長方形 3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2" name="正方形/長方形 3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3" name="正方形/長方形 3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4" name="正方形/長方形 3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5" name="正方形/長方形 3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6" name="テキスト ボックス 3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7" name="直線コネクタ 3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8" name="テキスト ボックス 3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9" name="直線コネクタ 3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0" name="テキスト ボックス 3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1" name="直線コネクタ 3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2" name="テキスト ボックス 3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3" name="直線コネクタ 3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4" name="テキスト ボックス 3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5" name="直線コネクタ 3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6" name="テキスト ボックス 3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7" name="直線コネクタ 3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8" name="テキスト ボックス 3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9" name="直線コネクタ 3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0" name="テキスト ボックス 3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332" name="直線コネクタ 331"/>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33"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34" name="直線コネクタ 333"/>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335" name="【保健センター・保健所】&#10;有形固定資産減価償却率最大値テキスト"/>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336" name="直線コネクタ 335"/>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129557</xdr:rowOff>
    </xdr:from>
    <xdr:ext cx="405111" cy="259045"/>
    <xdr:sp macro="" textlink="">
      <xdr:nvSpPr>
        <xdr:cNvPr id="337" name="【保健センター・保健所】&#10;有形固定資産減価償却率平均値テキスト"/>
        <xdr:cNvSpPr txBox="1"/>
      </xdr:nvSpPr>
      <xdr:spPr>
        <a:xfrm>
          <a:off x="16357600" y="1007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338" name="フローチャート: 判断 337"/>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339" name="フローチャート: 判断 338"/>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340" name="フローチャート: 判断 339"/>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341" name="フローチャート: 判断 340"/>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342" name="フローチャート: 判断 341"/>
        <xdr:cNvSpPr/>
      </xdr:nvSpPr>
      <xdr:spPr>
        <a:xfrm>
          <a:off x="12763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3" name="テキスト ボックス 3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4" name="テキスト ボックス 3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5" name="テキスト ボックス 3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6" name="テキスト ボックス 3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7" name="テキスト ボックス 3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162560</xdr:rowOff>
    </xdr:from>
    <xdr:to>
      <xdr:col>85</xdr:col>
      <xdr:colOff>177800</xdr:colOff>
      <xdr:row>57</xdr:row>
      <xdr:rowOff>92710</xdr:rowOff>
    </xdr:to>
    <xdr:sp macro="" textlink="">
      <xdr:nvSpPr>
        <xdr:cNvPr id="348" name="楕円 347"/>
        <xdr:cNvSpPr/>
      </xdr:nvSpPr>
      <xdr:spPr>
        <a:xfrm>
          <a:off x="162687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13987</xdr:rowOff>
    </xdr:from>
    <xdr:ext cx="405111" cy="259045"/>
    <xdr:sp macro="" textlink="">
      <xdr:nvSpPr>
        <xdr:cNvPr id="349" name="【保健センター・保健所】&#10;有形固定資産減価償却率該当値テキスト"/>
        <xdr:cNvSpPr txBox="1"/>
      </xdr:nvSpPr>
      <xdr:spPr>
        <a:xfrm>
          <a:off x="16357600"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19685</xdr:rowOff>
    </xdr:from>
    <xdr:to>
      <xdr:col>81</xdr:col>
      <xdr:colOff>101600</xdr:colOff>
      <xdr:row>57</xdr:row>
      <xdr:rowOff>121285</xdr:rowOff>
    </xdr:to>
    <xdr:sp macro="" textlink="">
      <xdr:nvSpPr>
        <xdr:cNvPr id="350" name="楕円 349"/>
        <xdr:cNvSpPr/>
      </xdr:nvSpPr>
      <xdr:spPr>
        <a:xfrm>
          <a:off x="15430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41910</xdr:rowOff>
    </xdr:from>
    <xdr:to>
      <xdr:col>85</xdr:col>
      <xdr:colOff>127000</xdr:colOff>
      <xdr:row>57</xdr:row>
      <xdr:rowOff>70485</xdr:rowOff>
    </xdr:to>
    <xdr:cxnSp macro="">
      <xdr:nvCxnSpPr>
        <xdr:cNvPr id="351" name="直線コネクタ 350"/>
        <xdr:cNvCxnSpPr/>
      </xdr:nvCxnSpPr>
      <xdr:spPr>
        <a:xfrm flipV="1">
          <a:off x="15481300" y="98145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137795</xdr:rowOff>
    </xdr:from>
    <xdr:to>
      <xdr:col>76</xdr:col>
      <xdr:colOff>165100</xdr:colOff>
      <xdr:row>57</xdr:row>
      <xdr:rowOff>67945</xdr:rowOff>
    </xdr:to>
    <xdr:sp macro="" textlink="">
      <xdr:nvSpPr>
        <xdr:cNvPr id="352" name="楕円 351"/>
        <xdr:cNvSpPr/>
      </xdr:nvSpPr>
      <xdr:spPr>
        <a:xfrm>
          <a:off x="14541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17145</xdr:rowOff>
    </xdr:from>
    <xdr:to>
      <xdr:col>81</xdr:col>
      <xdr:colOff>50800</xdr:colOff>
      <xdr:row>57</xdr:row>
      <xdr:rowOff>70485</xdr:rowOff>
    </xdr:to>
    <xdr:cxnSp macro="">
      <xdr:nvCxnSpPr>
        <xdr:cNvPr id="353" name="直線コネクタ 352"/>
        <xdr:cNvCxnSpPr/>
      </xdr:nvCxnSpPr>
      <xdr:spPr>
        <a:xfrm>
          <a:off x="14592300" y="97897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93980</xdr:rowOff>
    </xdr:from>
    <xdr:to>
      <xdr:col>72</xdr:col>
      <xdr:colOff>38100</xdr:colOff>
      <xdr:row>57</xdr:row>
      <xdr:rowOff>24130</xdr:rowOff>
    </xdr:to>
    <xdr:sp macro="" textlink="">
      <xdr:nvSpPr>
        <xdr:cNvPr id="354" name="楕円 353"/>
        <xdr:cNvSpPr/>
      </xdr:nvSpPr>
      <xdr:spPr>
        <a:xfrm>
          <a:off x="13652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144780</xdr:rowOff>
    </xdr:from>
    <xdr:to>
      <xdr:col>76</xdr:col>
      <xdr:colOff>114300</xdr:colOff>
      <xdr:row>57</xdr:row>
      <xdr:rowOff>17145</xdr:rowOff>
    </xdr:to>
    <xdr:cxnSp macro="">
      <xdr:nvCxnSpPr>
        <xdr:cNvPr id="355" name="直線コネクタ 354"/>
        <xdr:cNvCxnSpPr/>
      </xdr:nvCxnSpPr>
      <xdr:spPr>
        <a:xfrm>
          <a:off x="13703300" y="97459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50165</xdr:rowOff>
    </xdr:from>
    <xdr:to>
      <xdr:col>67</xdr:col>
      <xdr:colOff>101600</xdr:colOff>
      <xdr:row>56</xdr:row>
      <xdr:rowOff>151765</xdr:rowOff>
    </xdr:to>
    <xdr:sp macro="" textlink="">
      <xdr:nvSpPr>
        <xdr:cNvPr id="356" name="楕円 355"/>
        <xdr:cNvSpPr/>
      </xdr:nvSpPr>
      <xdr:spPr>
        <a:xfrm>
          <a:off x="12763500" y="9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100965</xdr:rowOff>
    </xdr:from>
    <xdr:to>
      <xdr:col>71</xdr:col>
      <xdr:colOff>177800</xdr:colOff>
      <xdr:row>56</xdr:row>
      <xdr:rowOff>144780</xdr:rowOff>
    </xdr:to>
    <xdr:cxnSp macro="">
      <xdr:nvCxnSpPr>
        <xdr:cNvPr id="357" name="直線コネクタ 356"/>
        <xdr:cNvCxnSpPr/>
      </xdr:nvCxnSpPr>
      <xdr:spPr>
        <a:xfrm>
          <a:off x="12814300" y="97021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43832</xdr:rowOff>
    </xdr:from>
    <xdr:ext cx="405111" cy="259045"/>
    <xdr:sp macro="" textlink="">
      <xdr:nvSpPr>
        <xdr:cNvPr id="358" name="n_1aveValue【保健センター・保健所】&#10;有形固定資産減価償却率"/>
        <xdr:cNvSpPr txBox="1"/>
      </xdr:nvSpPr>
      <xdr:spPr>
        <a:xfrm>
          <a:off x="15266044"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150512</xdr:rowOff>
    </xdr:from>
    <xdr:ext cx="405111" cy="259045"/>
    <xdr:sp macro="" textlink="">
      <xdr:nvSpPr>
        <xdr:cNvPr id="359" name="n_2aveValue【保健センター・保健所】&#10;有形固定資産減価償却率"/>
        <xdr:cNvSpPr txBox="1"/>
      </xdr:nvSpPr>
      <xdr:spPr>
        <a:xfrm>
          <a:off x="143897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114317</xdr:rowOff>
    </xdr:from>
    <xdr:ext cx="405111" cy="259045"/>
    <xdr:sp macro="" textlink="">
      <xdr:nvSpPr>
        <xdr:cNvPr id="360" name="n_3aveValue【保健センター・保健所】&#10;有形固定資産減価償却率"/>
        <xdr:cNvSpPr txBox="1"/>
      </xdr:nvSpPr>
      <xdr:spPr>
        <a:xfrm>
          <a:off x="1350074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97172</xdr:rowOff>
    </xdr:from>
    <xdr:ext cx="405111" cy="259045"/>
    <xdr:sp macro="" textlink="">
      <xdr:nvSpPr>
        <xdr:cNvPr id="361" name="n_4aveValue【保健センター・保健所】&#10;有形固定資産減価償却率"/>
        <xdr:cNvSpPr txBox="1"/>
      </xdr:nvSpPr>
      <xdr:spPr>
        <a:xfrm>
          <a:off x="12611744" y="1004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137812</xdr:rowOff>
    </xdr:from>
    <xdr:ext cx="405111" cy="259045"/>
    <xdr:sp macro="" textlink="">
      <xdr:nvSpPr>
        <xdr:cNvPr id="362" name="n_1mainValue【保健センター・保健所】&#10;有形固定資産減価償却率"/>
        <xdr:cNvSpPr txBox="1"/>
      </xdr:nvSpPr>
      <xdr:spPr>
        <a:xfrm>
          <a:off x="15266044"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84472</xdr:rowOff>
    </xdr:from>
    <xdr:ext cx="405111" cy="259045"/>
    <xdr:sp macro="" textlink="">
      <xdr:nvSpPr>
        <xdr:cNvPr id="363" name="n_2mainValue【保健センター・保健所】&#10;有形固定資産減価償却率"/>
        <xdr:cNvSpPr txBox="1"/>
      </xdr:nvSpPr>
      <xdr:spPr>
        <a:xfrm>
          <a:off x="14389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40657</xdr:rowOff>
    </xdr:from>
    <xdr:ext cx="405111" cy="259045"/>
    <xdr:sp macro="" textlink="">
      <xdr:nvSpPr>
        <xdr:cNvPr id="364" name="n_3mainValue【保健センター・保健所】&#10;有形固定資産減価償却率"/>
        <xdr:cNvSpPr txBox="1"/>
      </xdr:nvSpPr>
      <xdr:spPr>
        <a:xfrm>
          <a:off x="13500744"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168292</xdr:rowOff>
    </xdr:from>
    <xdr:ext cx="405111" cy="259045"/>
    <xdr:sp macro="" textlink="">
      <xdr:nvSpPr>
        <xdr:cNvPr id="365" name="n_4mainValue【保健センター・保健所】&#10;有形固定資産減価償却率"/>
        <xdr:cNvSpPr txBox="1"/>
      </xdr:nvSpPr>
      <xdr:spPr>
        <a:xfrm>
          <a:off x="12611744" y="942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6" name="正方形/長方形 3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7" name="正方形/長方形 3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8" name="正方形/長方形 3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9" name="正方形/長方形 3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0" name="正方形/長方形 3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1" name="正方形/長方形 3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2" name="正方形/長方形 3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3" name="正方形/長方形 3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4" name="テキスト ボックス 3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5" name="直線コネクタ 3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6" name="直線コネクタ 3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7" name="テキスト ボックス 3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8" name="直線コネクタ 3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79" name="テキスト ボックス 3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0" name="直線コネクタ 3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1" name="テキスト ボックス 3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2" name="直線コネクタ 3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3" name="テキスト ボックス 3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4" name="直線コネクタ 3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5" name="テキスト ボックス 3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387" name="直線コネクタ 386"/>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388" name="【保健センター・保健所】&#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389" name="直線コネクタ 388"/>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390" name="【保健センター・保健所】&#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391" name="直線コネクタ 390"/>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57929</xdr:rowOff>
    </xdr:from>
    <xdr:ext cx="469744" cy="259045"/>
    <xdr:sp macro="" textlink="">
      <xdr:nvSpPr>
        <xdr:cNvPr id="392" name="【保健センター・保健所】&#10;一人当たり面積平均値テキスト"/>
        <xdr:cNvSpPr txBox="1"/>
      </xdr:nvSpPr>
      <xdr:spPr>
        <a:xfrm>
          <a:off x="22199600" y="1051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393" name="フローチャート: 判断 392"/>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394" name="フローチャート: 判断 393"/>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395" name="フローチャート: 判断 394"/>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396" name="フローチャート: 判断 395"/>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397" name="フローチャート: 判断 396"/>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8" name="テキスト ボックス 3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9" name="テキスト ボックス 3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0" name="テキスト ボックス 3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1" name="テキスト ボックス 4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2" name="テキスト ボックス 4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36068</xdr:rowOff>
    </xdr:from>
    <xdr:to>
      <xdr:col>116</xdr:col>
      <xdr:colOff>114300</xdr:colOff>
      <xdr:row>59</xdr:row>
      <xdr:rowOff>137668</xdr:rowOff>
    </xdr:to>
    <xdr:sp macro="" textlink="">
      <xdr:nvSpPr>
        <xdr:cNvPr id="403" name="楕円 402"/>
        <xdr:cNvSpPr/>
      </xdr:nvSpPr>
      <xdr:spPr>
        <a:xfrm>
          <a:off x="22110700" y="101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58945</xdr:rowOff>
    </xdr:from>
    <xdr:ext cx="469744" cy="259045"/>
    <xdr:sp macro="" textlink="">
      <xdr:nvSpPr>
        <xdr:cNvPr id="404" name="【保健センター・保健所】&#10;一人当たり面積該当値テキスト"/>
        <xdr:cNvSpPr txBox="1"/>
      </xdr:nvSpPr>
      <xdr:spPr>
        <a:xfrm>
          <a:off x="22199600" y="1000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42926</xdr:rowOff>
    </xdr:from>
    <xdr:to>
      <xdr:col>112</xdr:col>
      <xdr:colOff>38100</xdr:colOff>
      <xdr:row>58</xdr:row>
      <xdr:rowOff>144526</xdr:rowOff>
    </xdr:to>
    <xdr:sp macro="" textlink="">
      <xdr:nvSpPr>
        <xdr:cNvPr id="405" name="楕円 404"/>
        <xdr:cNvSpPr/>
      </xdr:nvSpPr>
      <xdr:spPr>
        <a:xfrm>
          <a:off x="21272500" y="99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93726</xdr:rowOff>
    </xdr:from>
    <xdr:to>
      <xdr:col>116</xdr:col>
      <xdr:colOff>63500</xdr:colOff>
      <xdr:row>59</xdr:row>
      <xdr:rowOff>86868</xdr:rowOff>
    </xdr:to>
    <xdr:cxnSp macro="">
      <xdr:nvCxnSpPr>
        <xdr:cNvPr id="406" name="直線コネクタ 405"/>
        <xdr:cNvCxnSpPr/>
      </xdr:nvCxnSpPr>
      <xdr:spPr>
        <a:xfrm>
          <a:off x="21323300" y="1003782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70358</xdr:rowOff>
    </xdr:from>
    <xdr:to>
      <xdr:col>107</xdr:col>
      <xdr:colOff>101600</xdr:colOff>
      <xdr:row>59</xdr:row>
      <xdr:rowOff>508</xdr:rowOff>
    </xdr:to>
    <xdr:sp macro="" textlink="">
      <xdr:nvSpPr>
        <xdr:cNvPr id="407" name="楕円 406"/>
        <xdr:cNvSpPr/>
      </xdr:nvSpPr>
      <xdr:spPr>
        <a:xfrm>
          <a:off x="20383500" y="100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93726</xdr:rowOff>
    </xdr:from>
    <xdr:to>
      <xdr:col>111</xdr:col>
      <xdr:colOff>177800</xdr:colOff>
      <xdr:row>58</xdr:row>
      <xdr:rowOff>121158</xdr:rowOff>
    </xdr:to>
    <xdr:cxnSp macro="">
      <xdr:nvCxnSpPr>
        <xdr:cNvPr id="408" name="直線コネクタ 407"/>
        <xdr:cNvCxnSpPr/>
      </xdr:nvCxnSpPr>
      <xdr:spPr>
        <a:xfrm flipV="1">
          <a:off x="20434300" y="1003782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90932</xdr:rowOff>
    </xdr:from>
    <xdr:to>
      <xdr:col>102</xdr:col>
      <xdr:colOff>165100</xdr:colOff>
      <xdr:row>59</xdr:row>
      <xdr:rowOff>21082</xdr:rowOff>
    </xdr:to>
    <xdr:sp macro="" textlink="">
      <xdr:nvSpPr>
        <xdr:cNvPr id="409" name="楕円 408"/>
        <xdr:cNvSpPr/>
      </xdr:nvSpPr>
      <xdr:spPr>
        <a:xfrm>
          <a:off x="19494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121158</xdr:rowOff>
    </xdr:from>
    <xdr:to>
      <xdr:col>107</xdr:col>
      <xdr:colOff>50800</xdr:colOff>
      <xdr:row>58</xdr:row>
      <xdr:rowOff>141732</xdr:rowOff>
    </xdr:to>
    <xdr:cxnSp macro="">
      <xdr:nvCxnSpPr>
        <xdr:cNvPr id="410" name="直線コネクタ 409"/>
        <xdr:cNvCxnSpPr/>
      </xdr:nvCxnSpPr>
      <xdr:spPr>
        <a:xfrm flipV="1">
          <a:off x="19545300" y="1006525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118364</xdr:rowOff>
    </xdr:from>
    <xdr:to>
      <xdr:col>98</xdr:col>
      <xdr:colOff>38100</xdr:colOff>
      <xdr:row>59</xdr:row>
      <xdr:rowOff>48514</xdr:rowOff>
    </xdr:to>
    <xdr:sp macro="" textlink="">
      <xdr:nvSpPr>
        <xdr:cNvPr id="411" name="楕円 410"/>
        <xdr:cNvSpPr/>
      </xdr:nvSpPr>
      <xdr:spPr>
        <a:xfrm>
          <a:off x="186055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141732</xdr:rowOff>
    </xdr:from>
    <xdr:to>
      <xdr:col>102</xdr:col>
      <xdr:colOff>114300</xdr:colOff>
      <xdr:row>58</xdr:row>
      <xdr:rowOff>169164</xdr:rowOff>
    </xdr:to>
    <xdr:cxnSp macro="">
      <xdr:nvCxnSpPr>
        <xdr:cNvPr id="412" name="直線コネクタ 411"/>
        <xdr:cNvCxnSpPr/>
      </xdr:nvCxnSpPr>
      <xdr:spPr>
        <a:xfrm flipV="1">
          <a:off x="18656300" y="100858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9923</xdr:rowOff>
    </xdr:from>
    <xdr:ext cx="469744" cy="259045"/>
    <xdr:sp macro="" textlink="">
      <xdr:nvSpPr>
        <xdr:cNvPr id="413" name="n_1aveValue【保健センター・保健所】&#10;一人当たり面積"/>
        <xdr:cNvSpPr txBox="1"/>
      </xdr:nvSpPr>
      <xdr:spPr>
        <a:xfrm>
          <a:off x="21075727"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112793</xdr:rowOff>
    </xdr:from>
    <xdr:ext cx="469744" cy="259045"/>
    <xdr:sp macro="" textlink="">
      <xdr:nvSpPr>
        <xdr:cNvPr id="414" name="n_2aveValue【保健センター・保健所】&#10;一人当たり面積"/>
        <xdr:cNvSpPr txBox="1"/>
      </xdr:nvSpPr>
      <xdr:spPr>
        <a:xfrm>
          <a:off x="2019942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110507</xdr:rowOff>
    </xdr:from>
    <xdr:ext cx="469744" cy="259045"/>
    <xdr:sp macro="" textlink="">
      <xdr:nvSpPr>
        <xdr:cNvPr id="415" name="n_3aveValue【保健センター・保健所】&#10;一人当たり面積"/>
        <xdr:cNvSpPr txBox="1"/>
      </xdr:nvSpPr>
      <xdr:spPr>
        <a:xfrm>
          <a:off x="19310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105935</xdr:rowOff>
    </xdr:from>
    <xdr:ext cx="469744" cy="259045"/>
    <xdr:sp macro="" textlink="">
      <xdr:nvSpPr>
        <xdr:cNvPr id="416" name="n_4aveValue【保健センター・保健所】&#10;一人当たり面積"/>
        <xdr:cNvSpPr txBox="1"/>
      </xdr:nvSpPr>
      <xdr:spPr>
        <a:xfrm>
          <a:off x="18421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161053</xdr:rowOff>
    </xdr:from>
    <xdr:ext cx="469744" cy="259045"/>
    <xdr:sp macro="" textlink="">
      <xdr:nvSpPr>
        <xdr:cNvPr id="417" name="n_1mainValue【保健センター・保健所】&#10;一人当たり面積"/>
        <xdr:cNvSpPr txBox="1"/>
      </xdr:nvSpPr>
      <xdr:spPr>
        <a:xfrm>
          <a:off x="21075727" y="976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17035</xdr:rowOff>
    </xdr:from>
    <xdr:ext cx="469744" cy="259045"/>
    <xdr:sp macro="" textlink="">
      <xdr:nvSpPr>
        <xdr:cNvPr id="418" name="n_2mainValue【保健センター・保健所】&#10;一人当たり面積"/>
        <xdr:cNvSpPr txBox="1"/>
      </xdr:nvSpPr>
      <xdr:spPr>
        <a:xfrm>
          <a:off x="20199427" y="978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37609</xdr:rowOff>
    </xdr:from>
    <xdr:ext cx="469744" cy="259045"/>
    <xdr:sp macro="" textlink="">
      <xdr:nvSpPr>
        <xdr:cNvPr id="419" name="n_3mainValue【保健センター・保健所】&#10;一人当たり面積"/>
        <xdr:cNvSpPr txBox="1"/>
      </xdr:nvSpPr>
      <xdr:spPr>
        <a:xfrm>
          <a:off x="19310427" y="98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65041</xdr:rowOff>
    </xdr:from>
    <xdr:ext cx="469744" cy="259045"/>
    <xdr:sp macro="" textlink="">
      <xdr:nvSpPr>
        <xdr:cNvPr id="420" name="n_4mainValue【保健センター・保健所】&#10;一人当たり面積"/>
        <xdr:cNvSpPr txBox="1"/>
      </xdr:nvSpPr>
      <xdr:spPr>
        <a:xfrm>
          <a:off x="18421427" y="983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9" name="テキスト ボックス 4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0" name="直線コネクタ 4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1" name="テキスト ボックス 4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2" name="直線コネクタ 4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3" name="テキスト ボックス 4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4" name="直線コネクタ 4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5" name="テキスト ボックス 4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6" name="直線コネクタ 4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7" name="テキスト ボックス 4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8" name="直線コネクタ 4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9" name="テキスト ボックス 4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0" name="直線コネクタ 4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1" name="テキスト ボックス 4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2" name="直線コネクタ 4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3" name="テキスト ボックス 4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4" name="直線コネクタ 4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446" name="直線コネクタ 445"/>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8" name="直線コネクタ 4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449"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450" name="直線コネクタ 449"/>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140806</xdr:rowOff>
    </xdr:from>
    <xdr:ext cx="405111" cy="259045"/>
    <xdr:sp macro="" textlink="">
      <xdr:nvSpPr>
        <xdr:cNvPr id="451" name="【消防施設】&#10;有形固定資産減価償却率平均値テキスト"/>
        <xdr:cNvSpPr txBox="1"/>
      </xdr:nvSpPr>
      <xdr:spPr>
        <a:xfrm>
          <a:off x="16357600" y="1402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452" name="フローチャート: 判断 451"/>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453" name="フローチャート: 判断 452"/>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454" name="フローチャート: 判断 453"/>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455" name="フローチャート: 判断 454"/>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456" name="フローチャート: 判断 455"/>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7" name="テキスト ボックス 4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8" name="テキスト ボックス 4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9" name="テキスト ボックス 4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0" name="テキスト ボックス 4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1" name="テキスト ボックス 4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47716</xdr:rowOff>
    </xdr:from>
    <xdr:to>
      <xdr:col>85</xdr:col>
      <xdr:colOff>177800</xdr:colOff>
      <xdr:row>83</xdr:row>
      <xdr:rowOff>149316</xdr:rowOff>
    </xdr:to>
    <xdr:sp macro="" textlink="">
      <xdr:nvSpPr>
        <xdr:cNvPr id="462" name="楕円 461"/>
        <xdr:cNvSpPr/>
      </xdr:nvSpPr>
      <xdr:spPr>
        <a:xfrm>
          <a:off x="162687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26143</xdr:rowOff>
    </xdr:from>
    <xdr:ext cx="405111" cy="259045"/>
    <xdr:sp macro="" textlink="">
      <xdr:nvSpPr>
        <xdr:cNvPr id="463" name="【消防施設】&#10;有形固定資産減価償却率該当値テキスト"/>
        <xdr:cNvSpPr txBox="1"/>
      </xdr:nvSpPr>
      <xdr:spPr>
        <a:xfrm>
          <a:off x="16357600"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57513</xdr:rowOff>
    </xdr:from>
    <xdr:to>
      <xdr:col>81</xdr:col>
      <xdr:colOff>101600</xdr:colOff>
      <xdr:row>83</xdr:row>
      <xdr:rowOff>159113</xdr:rowOff>
    </xdr:to>
    <xdr:sp macro="" textlink="">
      <xdr:nvSpPr>
        <xdr:cNvPr id="464" name="楕円 463"/>
        <xdr:cNvSpPr/>
      </xdr:nvSpPr>
      <xdr:spPr>
        <a:xfrm>
          <a:off x="15430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98516</xdr:rowOff>
    </xdr:from>
    <xdr:to>
      <xdr:col>85</xdr:col>
      <xdr:colOff>127000</xdr:colOff>
      <xdr:row>83</xdr:row>
      <xdr:rowOff>108313</xdr:rowOff>
    </xdr:to>
    <xdr:cxnSp macro="">
      <xdr:nvCxnSpPr>
        <xdr:cNvPr id="465" name="直線コネクタ 464"/>
        <xdr:cNvCxnSpPr/>
      </xdr:nvCxnSpPr>
      <xdr:spPr>
        <a:xfrm flipV="1">
          <a:off x="15481300" y="1432886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23223</xdr:rowOff>
    </xdr:from>
    <xdr:to>
      <xdr:col>76</xdr:col>
      <xdr:colOff>165100</xdr:colOff>
      <xdr:row>83</xdr:row>
      <xdr:rowOff>124823</xdr:rowOff>
    </xdr:to>
    <xdr:sp macro="" textlink="">
      <xdr:nvSpPr>
        <xdr:cNvPr id="466" name="楕円 465"/>
        <xdr:cNvSpPr/>
      </xdr:nvSpPr>
      <xdr:spPr>
        <a:xfrm>
          <a:off x="14541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74023</xdr:rowOff>
    </xdr:from>
    <xdr:to>
      <xdr:col>81</xdr:col>
      <xdr:colOff>50800</xdr:colOff>
      <xdr:row>83</xdr:row>
      <xdr:rowOff>108313</xdr:rowOff>
    </xdr:to>
    <xdr:cxnSp macro="">
      <xdr:nvCxnSpPr>
        <xdr:cNvPr id="467" name="直線コネクタ 466"/>
        <xdr:cNvCxnSpPr/>
      </xdr:nvCxnSpPr>
      <xdr:spPr>
        <a:xfrm>
          <a:off x="14592300" y="143043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15058</xdr:rowOff>
    </xdr:from>
    <xdr:to>
      <xdr:col>72</xdr:col>
      <xdr:colOff>38100</xdr:colOff>
      <xdr:row>84</xdr:row>
      <xdr:rowOff>116658</xdr:rowOff>
    </xdr:to>
    <xdr:sp macro="" textlink="">
      <xdr:nvSpPr>
        <xdr:cNvPr id="468" name="楕円 467"/>
        <xdr:cNvSpPr/>
      </xdr:nvSpPr>
      <xdr:spPr>
        <a:xfrm>
          <a:off x="13652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74023</xdr:rowOff>
    </xdr:from>
    <xdr:to>
      <xdr:col>76</xdr:col>
      <xdr:colOff>114300</xdr:colOff>
      <xdr:row>84</xdr:row>
      <xdr:rowOff>65858</xdr:rowOff>
    </xdr:to>
    <xdr:cxnSp macro="">
      <xdr:nvCxnSpPr>
        <xdr:cNvPr id="469" name="直線コネクタ 468"/>
        <xdr:cNvCxnSpPr/>
      </xdr:nvCxnSpPr>
      <xdr:spPr>
        <a:xfrm flipV="1">
          <a:off x="13703300" y="1430437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160382</xdr:rowOff>
    </xdr:from>
    <xdr:to>
      <xdr:col>67</xdr:col>
      <xdr:colOff>101600</xdr:colOff>
      <xdr:row>84</xdr:row>
      <xdr:rowOff>90532</xdr:rowOff>
    </xdr:to>
    <xdr:sp macro="" textlink="">
      <xdr:nvSpPr>
        <xdr:cNvPr id="470" name="楕円 469"/>
        <xdr:cNvSpPr/>
      </xdr:nvSpPr>
      <xdr:spPr>
        <a:xfrm>
          <a:off x="12763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39732</xdr:rowOff>
    </xdr:from>
    <xdr:to>
      <xdr:col>71</xdr:col>
      <xdr:colOff>177800</xdr:colOff>
      <xdr:row>84</xdr:row>
      <xdr:rowOff>65858</xdr:rowOff>
    </xdr:to>
    <xdr:cxnSp macro="">
      <xdr:nvCxnSpPr>
        <xdr:cNvPr id="471" name="直線コネクタ 470"/>
        <xdr:cNvCxnSpPr/>
      </xdr:nvCxnSpPr>
      <xdr:spPr>
        <a:xfrm>
          <a:off x="12814300" y="1444153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472" name="n_1aveValue【消防施設】&#10;有形固定資産減価償却率"/>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473" name="n_2aveValue【消防施設】&#10;有形固定資産減価償却率"/>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156046</xdr:rowOff>
    </xdr:from>
    <xdr:ext cx="405111" cy="259045"/>
    <xdr:sp macro="" textlink="">
      <xdr:nvSpPr>
        <xdr:cNvPr id="474" name="n_3aveValue【消防施設】&#10;有形固定資産減価償却率"/>
        <xdr:cNvSpPr txBox="1"/>
      </xdr:nvSpPr>
      <xdr:spPr>
        <a:xfrm>
          <a:off x="13500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5822</xdr:rowOff>
    </xdr:from>
    <xdr:ext cx="405111" cy="259045"/>
    <xdr:sp macro="" textlink="">
      <xdr:nvSpPr>
        <xdr:cNvPr id="475" name="n_4aveValue【消防施設】&#10;有形固定資産減価償却率"/>
        <xdr:cNvSpPr txBox="1"/>
      </xdr:nvSpPr>
      <xdr:spPr>
        <a:xfrm>
          <a:off x="12611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150240</xdr:rowOff>
    </xdr:from>
    <xdr:ext cx="405111" cy="259045"/>
    <xdr:sp macro="" textlink="">
      <xdr:nvSpPr>
        <xdr:cNvPr id="476" name="n_1mainValue【消防施設】&#10;有形固定資産減価償却率"/>
        <xdr:cNvSpPr txBox="1"/>
      </xdr:nvSpPr>
      <xdr:spPr>
        <a:xfrm>
          <a:off x="152660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141350</xdr:rowOff>
    </xdr:from>
    <xdr:ext cx="405111" cy="259045"/>
    <xdr:sp macro="" textlink="">
      <xdr:nvSpPr>
        <xdr:cNvPr id="477" name="n_2mainValue【消防施設】&#10;有形固定資産減価償却率"/>
        <xdr:cNvSpPr txBox="1"/>
      </xdr:nvSpPr>
      <xdr:spPr>
        <a:xfrm>
          <a:off x="14389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107785</xdr:rowOff>
    </xdr:from>
    <xdr:ext cx="405111" cy="259045"/>
    <xdr:sp macro="" textlink="">
      <xdr:nvSpPr>
        <xdr:cNvPr id="478" name="n_3mainValue【消防施設】&#10;有形固定資産減価償却率"/>
        <xdr:cNvSpPr txBox="1"/>
      </xdr:nvSpPr>
      <xdr:spPr>
        <a:xfrm>
          <a:off x="135007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81659</xdr:rowOff>
    </xdr:from>
    <xdr:ext cx="405111" cy="259045"/>
    <xdr:sp macro="" textlink="">
      <xdr:nvSpPr>
        <xdr:cNvPr id="479" name="n_4mainValue【消防施設】&#10;有形固定資産減価償却率"/>
        <xdr:cNvSpPr txBox="1"/>
      </xdr:nvSpPr>
      <xdr:spPr>
        <a:xfrm>
          <a:off x="126117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0" name="正方形/長方形 4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1" name="正方形/長方形 4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2" name="正方形/長方形 4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3" name="正方形/長方形 4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4" name="正方形/長方形 4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5" name="正方形/長方形 4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6" name="正方形/長方形 4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7" name="正方形/長方形 4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8" name="テキスト ボックス 4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9" name="直線コネクタ 4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0" name="直線コネクタ 4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1" name="テキスト ボックス 4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2" name="直線コネクタ 4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3" name="テキスト ボックス 4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4" name="直線コネクタ 4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5" name="テキスト ボックス 4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6" name="直線コネクタ 4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7" name="テキスト ボックス 4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8" name="直線コネクタ 4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99" name="テキスト ボックス 4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0" name="直線コネクタ 4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1" name="テキスト ボックス 5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2" name="直線コネクタ 5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3" name="テキスト ボックス 5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505" name="直線コネクタ 504"/>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506" name="【消防施設】&#10;一人当たり面積最小値テキスト"/>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507" name="直線コネクタ 506"/>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508" name="【消防施設】&#10;一人当たり面積最大値テキスト"/>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509" name="直線コネクタ 508"/>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510" name="【消防施設】&#10;一人当たり面積平均値テキスト"/>
        <xdr:cNvSpPr txBox="1"/>
      </xdr:nvSpPr>
      <xdr:spPr>
        <a:xfrm>
          <a:off x="22199600" y="1441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511" name="フローチャート: 判断 510"/>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512" name="フローチャート: 判断 511"/>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513" name="フローチャート: 判断 512"/>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514" name="フローチャート: 判断 513"/>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515" name="フローチャート: 判断 514"/>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6" name="テキスト ボックス 5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7" name="テキスト ボックス 5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8" name="テキスト ボックス 5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9" name="テキスト ボックス 5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0" name="テキスト ボックス 5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167458</xdr:rowOff>
    </xdr:from>
    <xdr:to>
      <xdr:col>116</xdr:col>
      <xdr:colOff>114300</xdr:colOff>
      <xdr:row>86</xdr:row>
      <xdr:rowOff>97608</xdr:rowOff>
    </xdr:to>
    <xdr:sp macro="" textlink="">
      <xdr:nvSpPr>
        <xdr:cNvPr id="521" name="楕円 520"/>
        <xdr:cNvSpPr/>
      </xdr:nvSpPr>
      <xdr:spPr>
        <a:xfrm>
          <a:off x="22110700" y="1474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82385</xdr:rowOff>
    </xdr:from>
    <xdr:ext cx="469744" cy="259045"/>
    <xdr:sp macro="" textlink="">
      <xdr:nvSpPr>
        <xdr:cNvPr id="522" name="【消防施設】&#10;一人当たり面積該当値テキスト"/>
        <xdr:cNvSpPr txBox="1"/>
      </xdr:nvSpPr>
      <xdr:spPr>
        <a:xfrm>
          <a:off x="22199600" y="1465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170724</xdr:rowOff>
    </xdr:from>
    <xdr:to>
      <xdr:col>112</xdr:col>
      <xdr:colOff>38100</xdr:colOff>
      <xdr:row>86</xdr:row>
      <xdr:rowOff>100874</xdr:rowOff>
    </xdr:to>
    <xdr:sp macro="" textlink="">
      <xdr:nvSpPr>
        <xdr:cNvPr id="523" name="楕円 522"/>
        <xdr:cNvSpPr/>
      </xdr:nvSpPr>
      <xdr:spPr>
        <a:xfrm>
          <a:off x="21272500" y="147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46808</xdr:rowOff>
    </xdr:from>
    <xdr:to>
      <xdr:col>116</xdr:col>
      <xdr:colOff>63500</xdr:colOff>
      <xdr:row>86</xdr:row>
      <xdr:rowOff>50074</xdr:rowOff>
    </xdr:to>
    <xdr:cxnSp macro="">
      <xdr:nvCxnSpPr>
        <xdr:cNvPr id="524" name="直線コネクタ 523"/>
        <xdr:cNvCxnSpPr/>
      </xdr:nvCxnSpPr>
      <xdr:spPr>
        <a:xfrm flipV="1">
          <a:off x="21323300" y="147915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2539</xdr:rowOff>
    </xdr:from>
    <xdr:to>
      <xdr:col>107</xdr:col>
      <xdr:colOff>101600</xdr:colOff>
      <xdr:row>86</xdr:row>
      <xdr:rowOff>104139</xdr:rowOff>
    </xdr:to>
    <xdr:sp macro="" textlink="">
      <xdr:nvSpPr>
        <xdr:cNvPr id="525" name="楕円 524"/>
        <xdr:cNvSpPr/>
      </xdr:nvSpPr>
      <xdr:spPr>
        <a:xfrm>
          <a:off x="20383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50074</xdr:rowOff>
    </xdr:from>
    <xdr:to>
      <xdr:col>111</xdr:col>
      <xdr:colOff>177800</xdr:colOff>
      <xdr:row>86</xdr:row>
      <xdr:rowOff>53339</xdr:rowOff>
    </xdr:to>
    <xdr:cxnSp macro="">
      <xdr:nvCxnSpPr>
        <xdr:cNvPr id="526" name="直線コネクタ 525"/>
        <xdr:cNvCxnSpPr/>
      </xdr:nvCxnSpPr>
      <xdr:spPr>
        <a:xfrm flipV="1">
          <a:off x="20434300" y="147947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5806</xdr:rowOff>
    </xdr:from>
    <xdr:to>
      <xdr:col>102</xdr:col>
      <xdr:colOff>165100</xdr:colOff>
      <xdr:row>86</xdr:row>
      <xdr:rowOff>107406</xdr:rowOff>
    </xdr:to>
    <xdr:sp macro="" textlink="">
      <xdr:nvSpPr>
        <xdr:cNvPr id="527" name="楕円 526"/>
        <xdr:cNvSpPr/>
      </xdr:nvSpPr>
      <xdr:spPr>
        <a:xfrm>
          <a:off x="19494500" y="1475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53339</xdr:rowOff>
    </xdr:from>
    <xdr:to>
      <xdr:col>107</xdr:col>
      <xdr:colOff>50800</xdr:colOff>
      <xdr:row>86</xdr:row>
      <xdr:rowOff>56606</xdr:rowOff>
    </xdr:to>
    <xdr:cxnSp macro="">
      <xdr:nvCxnSpPr>
        <xdr:cNvPr id="528" name="直線コネクタ 527"/>
        <xdr:cNvCxnSpPr/>
      </xdr:nvCxnSpPr>
      <xdr:spPr>
        <a:xfrm flipV="1">
          <a:off x="19545300" y="147980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9071</xdr:rowOff>
    </xdr:from>
    <xdr:to>
      <xdr:col>98</xdr:col>
      <xdr:colOff>38100</xdr:colOff>
      <xdr:row>86</xdr:row>
      <xdr:rowOff>110671</xdr:rowOff>
    </xdr:to>
    <xdr:sp macro="" textlink="">
      <xdr:nvSpPr>
        <xdr:cNvPr id="529" name="楕円 528"/>
        <xdr:cNvSpPr/>
      </xdr:nvSpPr>
      <xdr:spPr>
        <a:xfrm>
          <a:off x="18605500" y="147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56606</xdr:rowOff>
    </xdr:from>
    <xdr:to>
      <xdr:col>102</xdr:col>
      <xdr:colOff>114300</xdr:colOff>
      <xdr:row>86</xdr:row>
      <xdr:rowOff>59871</xdr:rowOff>
    </xdr:to>
    <xdr:cxnSp macro="">
      <xdr:nvCxnSpPr>
        <xdr:cNvPr id="530" name="直線コネクタ 529"/>
        <xdr:cNvCxnSpPr/>
      </xdr:nvCxnSpPr>
      <xdr:spPr>
        <a:xfrm flipV="1">
          <a:off x="18656300" y="148013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163665</xdr:rowOff>
    </xdr:from>
    <xdr:ext cx="469744" cy="259045"/>
    <xdr:sp macro="" textlink="">
      <xdr:nvSpPr>
        <xdr:cNvPr id="531" name="n_1aveValue【消防施設】&#10;一人当たり面積"/>
        <xdr:cNvSpPr txBox="1"/>
      </xdr:nvSpPr>
      <xdr:spPr>
        <a:xfrm>
          <a:off x="21075727"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532" name="n_2aveValue【消防施設】&#10;一人当たり面積"/>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2013</xdr:rowOff>
    </xdr:from>
    <xdr:ext cx="469744" cy="259045"/>
    <xdr:sp macro="" textlink="">
      <xdr:nvSpPr>
        <xdr:cNvPr id="533" name="n_3aveValue【消防施設】&#10;一人当たり面積"/>
        <xdr:cNvSpPr txBox="1"/>
      </xdr:nvSpPr>
      <xdr:spPr>
        <a:xfrm>
          <a:off x="19310427" y="144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534" name="n_4aveValue【消防施設】&#10;一人当たり面積"/>
        <xdr:cNvSpPr txBox="1"/>
      </xdr:nvSpPr>
      <xdr:spPr>
        <a:xfrm>
          <a:off x="18421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92001</xdr:rowOff>
    </xdr:from>
    <xdr:ext cx="469744" cy="259045"/>
    <xdr:sp macro="" textlink="">
      <xdr:nvSpPr>
        <xdr:cNvPr id="535" name="n_1mainValue【消防施設】&#10;一人当たり面積"/>
        <xdr:cNvSpPr txBox="1"/>
      </xdr:nvSpPr>
      <xdr:spPr>
        <a:xfrm>
          <a:off x="21075727" y="1483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95266</xdr:rowOff>
    </xdr:from>
    <xdr:ext cx="469744" cy="259045"/>
    <xdr:sp macro="" textlink="">
      <xdr:nvSpPr>
        <xdr:cNvPr id="536" name="n_2mainValue【消防施設】&#10;一人当たり面積"/>
        <xdr:cNvSpPr txBox="1"/>
      </xdr:nvSpPr>
      <xdr:spPr>
        <a:xfrm>
          <a:off x="20199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98533</xdr:rowOff>
    </xdr:from>
    <xdr:ext cx="469744" cy="259045"/>
    <xdr:sp macro="" textlink="">
      <xdr:nvSpPr>
        <xdr:cNvPr id="537" name="n_3mainValue【消防施設】&#10;一人当たり面積"/>
        <xdr:cNvSpPr txBox="1"/>
      </xdr:nvSpPr>
      <xdr:spPr>
        <a:xfrm>
          <a:off x="19310427" y="148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101798</xdr:rowOff>
    </xdr:from>
    <xdr:ext cx="469744" cy="259045"/>
    <xdr:sp macro="" textlink="">
      <xdr:nvSpPr>
        <xdr:cNvPr id="538" name="n_4mainValue【消防施設】&#10;一人当たり面積"/>
        <xdr:cNvSpPr txBox="1"/>
      </xdr:nvSpPr>
      <xdr:spPr>
        <a:xfrm>
          <a:off x="18421427" y="1484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9" name="テキスト ボックス 5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0" name="直線コネクタ 5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1" name="テキスト ボックス 5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2" name="直線コネクタ 5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3" name="テキスト ボックス 5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4" name="直線コネクタ 5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5" name="テキスト ボックス 5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6" name="直線コネクタ 5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7" name="テキスト ボックス 5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8" name="直線コネクタ 5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9" name="テキスト ボックス 5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0" name="直線コネクタ 5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1" name="テキスト ボックス 5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564" name="直線コネクタ 563"/>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6" name="直線コネクタ 5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567"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568" name="直線コネクタ 567"/>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569" name="【庁舎】&#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70" name="フローチャート: 判断 569"/>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571" name="フローチャート: 判断 570"/>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572" name="フローチャート: 判断 571"/>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573" name="フローチャート: 判断 572"/>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574" name="フローチャート: 判断 573"/>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159294</xdr:rowOff>
    </xdr:from>
    <xdr:to>
      <xdr:col>85</xdr:col>
      <xdr:colOff>177800</xdr:colOff>
      <xdr:row>106</xdr:row>
      <xdr:rowOff>89444</xdr:rowOff>
    </xdr:to>
    <xdr:sp macro="" textlink="">
      <xdr:nvSpPr>
        <xdr:cNvPr id="580" name="楕円 579"/>
        <xdr:cNvSpPr/>
      </xdr:nvSpPr>
      <xdr:spPr>
        <a:xfrm>
          <a:off x="162687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137721</xdr:rowOff>
    </xdr:from>
    <xdr:ext cx="405111" cy="259045"/>
    <xdr:sp macro="" textlink="">
      <xdr:nvSpPr>
        <xdr:cNvPr id="581" name="【庁舎】&#10;有形固定資産減価償却率該当値テキスト"/>
        <xdr:cNvSpPr txBox="1"/>
      </xdr:nvSpPr>
      <xdr:spPr>
        <a:xfrm>
          <a:off x="16357600"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126637</xdr:rowOff>
    </xdr:from>
    <xdr:to>
      <xdr:col>81</xdr:col>
      <xdr:colOff>101600</xdr:colOff>
      <xdr:row>106</xdr:row>
      <xdr:rowOff>56787</xdr:rowOff>
    </xdr:to>
    <xdr:sp macro="" textlink="">
      <xdr:nvSpPr>
        <xdr:cNvPr id="582" name="楕円 581"/>
        <xdr:cNvSpPr/>
      </xdr:nvSpPr>
      <xdr:spPr>
        <a:xfrm>
          <a:off x="15430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5987</xdr:rowOff>
    </xdr:from>
    <xdr:to>
      <xdr:col>85</xdr:col>
      <xdr:colOff>127000</xdr:colOff>
      <xdr:row>106</xdr:row>
      <xdr:rowOff>38644</xdr:rowOff>
    </xdr:to>
    <xdr:cxnSp macro="">
      <xdr:nvCxnSpPr>
        <xdr:cNvPr id="583" name="直線コネクタ 582"/>
        <xdr:cNvCxnSpPr/>
      </xdr:nvCxnSpPr>
      <xdr:spPr>
        <a:xfrm>
          <a:off x="15481300" y="181796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93980</xdr:rowOff>
    </xdr:from>
    <xdr:to>
      <xdr:col>76</xdr:col>
      <xdr:colOff>165100</xdr:colOff>
      <xdr:row>106</xdr:row>
      <xdr:rowOff>24130</xdr:rowOff>
    </xdr:to>
    <xdr:sp macro="" textlink="">
      <xdr:nvSpPr>
        <xdr:cNvPr id="584" name="楕円 583"/>
        <xdr:cNvSpPr/>
      </xdr:nvSpPr>
      <xdr:spPr>
        <a:xfrm>
          <a:off x="1454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144780</xdr:rowOff>
    </xdr:from>
    <xdr:to>
      <xdr:col>81</xdr:col>
      <xdr:colOff>50800</xdr:colOff>
      <xdr:row>106</xdr:row>
      <xdr:rowOff>5987</xdr:rowOff>
    </xdr:to>
    <xdr:cxnSp macro="">
      <xdr:nvCxnSpPr>
        <xdr:cNvPr id="585" name="直線コネクタ 584"/>
        <xdr:cNvCxnSpPr/>
      </xdr:nvCxnSpPr>
      <xdr:spPr>
        <a:xfrm>
          <a:off x="14592300" y="181470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61323</xdr:rowOff>
    </xdr:from>
    <xdr:to>
      <xdr:col>72</xdr:col>
      <xdr:colOff>38100</xdr:colOff>
      <xdr:row>105</xdr:row>
      <xdr:rowOff>162923</xdr:rowOff>
    </xdr:to>
    <xdr:sp macro="" textlink="">
      <xdr:nvSpPr>
        <xdr:cNvPr id="586" name="楕円 585"/>
        <xdr:cNvSpPr/>
      </xdr:nvSpPr>
      <xdr:spPr>
        <a:xfrm>
          <a:off x="13652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112123</xdr:rowOff>
    </xdr:from>
    <xdr:to>
      <xdr:col>76</xdr:col>
      <xdr:colOff>114300</xdr:colOff>
      <xdr:row>105</xdr:row>
      <xdr:rowOff>144780</xdr:rowOff>
    </xdr:to>
    <xdr:cxnSp macro="">
      <xdr:nvCxnSpPr>
        <xdr:cNvPr id="587" name="直線コネクタ 586"/>
        <xdr:cNvCxnSpPr/>
      </xdr:nvCxnSpPr>
      <xdr:spPr>
        <a:xfrm>
          <a:off x="13703300" y="181143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28666</xdr:rowOff>
    </xdr:from>
    <xdr:to>
      <xdr:col>67</xdr:col>
      <xdr:colOff>101600</xdr:colOff>
      <xdr:row>105</xdr:row>
      <xdr:rowOff>130266</xdr:rowOff>
    </xdr:to>
    <xdr:sp macro="" textlink="">
      <xdr:nvSpPr>
        <xdr:cNvPr id="588" name="楕円 587"/>
        <xdr:cNvSpPr/>
      </xdr:nvSpPr>
      <xdr:spPr>
        <a:xfrm>
          <a:off x="12763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79466</xdr:rowOff>
    </xdr:from>
    <xdr:to>
      <xdr:col>71</xdr:col>
      <xdr:colOff>177800</xdr:colOff>
      <xdr:row>105</xdr:row>
      <xdr:rowOff>112123</xdr:rowOff>
    </xdr:to>
    <xdr:cxnSp macro="">
      <xdr:nvCxnSpPr>
        <xdr:cNvPr id="589" name="直線コネクタ 588"/>
        <xdr:cNvCxnSpPr/>
      </xdr:nvCxnSpPr>
      <xdr:spPr>
        <a:xfrm>
          <a:off x="12814300" y="180817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590"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591" name="n_2aveValue【庁舎】&#10;有形固定資産減価償却率"/>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592" name="n_3aveValue【庁舎】&#10;有形固定資産減価償却率"/>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593" name="n_4aveValue【庁舎】&#10;有形固定資産減価償却率"/>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47914</xdr:rowOff>
    </xdr:from>
    <xdr:ext cx="405111" cy="259045"/>
    <xdr:sp macro="" textlink="">
      <xdr:nvSpPr>
        <xdr:cNvPr id="594" name="n_1mainValue【庁舎】&#10;有形固定資産減価償却率"/>
        <xdr:cNvSpPr txBox="1"/>
      </xdr:nvSpPr>
      <xdr:spPr>
        <a:xfrm>
          <a:off x="152660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15257</xdr:rowOff>
    </xdr:from>
    <xdr:ext cx="405111" cy="259045"/>
    <xdr:sp macro="" textlink="">
      <xdr:nvSpPr>
        <xdr:cNvPr id="595" name="n_2mainValue【庁舎】&#10;有形固定資産減価償却率"/>
        <xdr:cNvSpPr txBox="1"/>
      </xdr:nvSpPr>
      <xdr:spPr>
        <a:xfrm>
          <a:off x="14389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154050</xdr:rowOff>
    </xdr:from>
    <xdr:ext cx="405111" cy="259045"/>
    <xdr:sp macro="" textlink="">
      <xdr:nvSpPr>
        <xdr:cNvPr id="596" name="n_3mainValue【庁舎】&#10;有形固定資産減価償却率"/>
        <xdr:cNvSpPr txBox="1"/>
      </xdr:nvSpPr>
      <xdr:spPr>
        <a:xfrm>
          <a:off x="135007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121393</xdr:rowOff>
    </xdr:from>
    <xdr:ext cx="405111" cy="259045"/>
    <xdr:sp macro="" textlink="">
      <xdr:nvSpPr>
        <xdr:cNvPr id="597" name="n_4mainValue【庁舎】&#10;有形固定資産減価償却率"/>
        <xdr:cNvSpPr txBox="1"/>
      </xdr:nvSpPr>
      <xdr:spPr>
        <a:xfrm>
          <a:off x="12611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8" name="直線コネクタ 6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9" name="テキスト ボックス 6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0" name="直線コネクタ 6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1" name="テキスト ボックス 6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2" name="直線コネクタ 6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3" name="テキスト ボックス 6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4" name="直線コネクタ 6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5" name="テキスト ボックス 6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619" name="直線コネクタ 618"/>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620" name="【庁舎】&#10;一人当たり面積最小値テキスト"/>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621" name="直線コネクタ 620"/>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622" name="【庁舎】&#10;一人当たり面積最大値テキスト"/>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623" name="直線コネクタ 622"/>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624" name="【庁舎】&#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25" name="フローチャート: 判断 624"/>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626" name="フローチャート: 判断 625"/>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627" name="フローチャート: 判断 626"/>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628" name="フローチャート: 判断 627"/>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629" name="フローチャート: 判断 628"/>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86207</xdr:rowOff>
    </xdr:from>
    <xdr:to>
      <xdr:col>116</xdr:col>
      <xdr:colOff>114300</xdr:colOff>
      <xdr:row>106</xdr:row>
      <xdr:rowOff>16357</xdr:rowOff>
    </xdr:to>
    <xdr:sp macro="" textlink="">
      <xdr:nvSpPr>
        <xdr:cNvPr id="635" name="楕円 634"/>
        <xdr:cNvSpPr/>
      </xdr:nvSpPr>
      <xdr:spPr>
        <a:xfrm>
          <a:off x="22110700" y="180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109084</xdr:rowOff>
    </xdr:from>
    <xdr:ext cx="469744" cy="259045"/>
    <xdr:sp macro="" textlink="">
      <xdr:nvSpPr>
        <xdr:cNvPr id="636" name="【庁舎】&#10;一人当たり面積該当値テキスト"/>
        <xdr:cNvSpPr txBox="1"/>
      </xdr:nvSpPr>
      <xdr:spPr>
        <a:xfrm>
          <a:off x="22199600" y="1793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100837</xdr:rowOff>
    </xdr:from>
    <xdr:to>
      <xdr:col>112</xdr:col>
      <xdr:colOff>38100</xdr:colOff>
      <xdr:row>106</xdr:row>
      <xdr:rowOff>30987</xdr:rowOff>
    </xdr:to>
    <xdr:sp macro="" textlink="">
      <xdr:nvSpPr>
        <xdr:cNvPr id="637" name="楕円 636"/>
        <xdr:cNvSpPr/>
      </xdr:nvSpPr>
      <xdr:spPr>
        <a:xfrm>
          <a:off x="21272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137007</xdr:rowOff>
    </xdr:from>
    <xdr:to>
      <xdr:col>116</xdr:col>
      <xdr:colOff>63500</xdr:colOff>
      <xdr:row>105</xdr:row>
      <xdr:rowOff>151637</xdr:rowOff>
    </xdr:to>
    <xdr:cxnSp macro="">
      <xdr:nvCxnSpPr>
        <xdr:cNvPr id="638" name="直線コネクタ 637"/>
        <xdr:cNvCxnSpPr/>
      </xdr:nvCxnSpPr>
      <xdr:spPr>
        <a:xfrm flipV="1">
          <a:off x="21323300" y="18139257"/>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113640</xdr:rowOff>
    </xdr:from>
    <xdr:to>
      <xdr:col>107</xdr:col>
      <xdr:colOff>101600</xdr:colOff>
      <xdr:row>106</xdr:row>
      <xdr:rowOff>43790</xdr:rowOff>
    </xdr:to>
    <xdr:sp macro="" textlink="">
      <xdr:nvSpPr>
        <xdr:cNvPr id="639" name="楕円 638"/>
        <xdr:cNvSpPr/>
      </xdr:nvSpPr>
      <xdr:spPr>
        <a:xfrm>
          <a:off x="20383500" y="1811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151637</xdr:rowOff>
    </xdr:from>
    <xdr:to>
      <xdr:col>111</xdr:col>
      <xdr:colOff>177800</xdr:colOff>
      <xdr:row>105</xdr:row>
      <xdr:rowOff>164440</xdr:rowOff>
    </xdr:to>
    <xdr:cxnSp macro="">
      <xdr:nvCxnSpPr>
        <xdr:cNvPr id="640" name="直線コネクタ 639"/>
        <xdr:cNvCxnSpPr/>
      </xdr:nvCxnSpPr>
      <xdr:spPr>
        <a:xfrm flipV="1">
          <a:off x="20434300" y="18153887"/>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124155</xdr:rowOff>
    </xdr:from>
    <xdr:to>
      <xdr:col>102</xdr:col>
      <xdr:colOff>165100</xdr:colOff>
      <xdr:row>106</xdr:row>
      <xdr:rowOff>54305</xdr:rowOff>
    </xdr:to>
    <xdr:sp macro="" textlink="">
      <xdr:nvSpPr>
        <xdr:cNvPr id="641" name="楕円 640"/>
        <xdr:cNvSpPr/>
      </xdr:nvSpPr>
      <xdr:spPr>
        <a:xfrm>
          <a:off x="19494500" y="1812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164440</xdr:rowOff>
    </xdr:from>
    <xdr:to>
      <xdr:col>107</xdr:col>
      <xdr:colOff>50800</xdr:colOff>
      <xdr:row>106</xdr:row>
      <xdr:rowOff>3505</xdr:rowOff>
    </xdr:to>
    <xdr:cxnSp macro="">
      <xdr:nvCxnSpPr>
        <xdr:cNvPr id="642" name="直線コネクタ 641"/>
        <xdr:cNvCxnSpPr/>
      </xdr:nvCxnSpPr>
      <xdr:spPr>
        <a:xfrm flipV="1">
          <a:off x="19545300" y="18166690"/>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136500</xdr:rowOff>
    </xdr:from>
    <xdr:to>
      <xdr:col>98</xdr:col>
      <xdr:colOff>38100</xdr:colOff>
      <xdr:row>106</xdr:row>
      <xdr:rowOff>66650</xdr:rowOff>
    </xdr:to>
    <xdr:sp macro="" textlink="">
      <xdr:nvSpPr>
        <xdr:cNvPr id="643" name="楕円 642"/>
        <xdr:cNvSpPr/>
      </xdr:nvSpPr>
      <xdr:spPr>
        <a:xfrm>
          <a:off x="18605500" y="181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3505</xdr:rowOff>
    </xdr:from>
    <xdr:to>
      <xdr:col>102</xdr:col>
      <xdr:colOff>114300</xdr:colOff>
      <xdr:row>106</xdr:row>
      <xdr:rowOff>15850</xdr:rowOff>
    </xdr:to>
    <xdr:cxnSp macro="">
      <xdr:nvCxnSpPr>
        <xdr:cNvPr id="644" name="直線コネクタ 643"/>
        <xdr:cNvCxnSpPr/>
      </xdr:nvCxnSpPr>
      <xdr:spPr>
        <a:xfrm flipV="1">
          <a:off x="18656300" y="18177205"/>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159275</xdr:rowOff>
    </xdr:from>
    <xdr:ext cx="469744" cy="259045"/>
    <xdr:sp macro="" textlink="">
      <xdr:nvSpPr>
        <xdr:cNvPr id="645" name="n_1aveValue【庁舎】&#10;一人当たり面積"/>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141445</xdr:rowOff>
    </xdr:from>
    <xdr:ext cx="469744" cy="259045"/>
    <xdr:sp macro="" textlink="">
      <xdr:nvSpPr>
        <xdr:cNvPr id="646" name="n_2aveValue【庁舎】&#10;一人当たり面積"/>
        <xdr:cNvSpPr txBox="1"/>
      </xdr:nvSpPr>
      <xdr:spPr>
        <a:xfrm>
          <a:off x="20199427" y="1831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137329</xdr:rowOff>
    </xdr:from>
    <xdr:ext cx="469744" cy="259045"/>
    <xdr:sp macro="" textlink="">
      <xdr:nvSpPr>
        <xdr:cNvPr id="647" name="n_3aveValue【庁舎】&#10;一人当たり面積"/>
        <xdr:cNvSpPr txBox="1"/>
      </xdr:nvSpPr>
      <xdr:spPr>
        <a:xfrm>
          <a:off x="19310427" y="183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146930</xdr:rowOff>
    </xdr:from>
    <xdr:ext cx="469744" cy="259045"/>
    <xdr:sp macro="" textlink="">
      <xdr:nvSpPr>
        <xdr:cNvPr id="648" name="n_4aveValue【庁舎】&#10;一人当たり面積"/>
        <xdr:cNvSpPr txBox="1"/>
      </xdr:nvSpPr>
      <xdr:spPr>
        <a:xfrm>
          <a:off x="18421427" y="1832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47514</xdr:rowOff>
    </xdr:from>
    <xdr:ext cx="469744" cy="259045"/>
    <xdr:sp macro="" textlink="">
      <xdr:nvSpPr>
        <xdr:cNvPr id="649" name="n_1mainValue【庁舎】&#10;一人当たり面積"/>
        <xdr:cNvSpPr txBox="1"/>
      </xdr:nvSpPr>
      <xdr:spPr>
        <a:xfrm>
          <a:off x="21075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60317</xdr:rowOff>
    </xdr:from>
    <xdr:ext cx="469744" cy="259045"/>
    <xdr:sp macro="" textlink="">
      <xdr:nvSpPr>
        <xdr:cNvPr id="650" name="n_2mainValue【庁舎】&#10;一人当たり面積"/>
        <xdr:cNvSpPr txBox="1"/>
      </xdr:nvSpPr>
      <xdr:spPr>
        <a:xfrm>
          <a:off x="20199427" y="1789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70832</xdr:rowOff>
    </xdr:from>
    <xdr:ext cx="469744" cy="259045"/>
    <xdr:sp macro="" textlink="">
      <xdr:nvSpPr>
        <xdr:cNvPr id="651" name="n_3mainValue【庁舎】&#10;一人当たり面積"/>
        <xdr:cNvSpPr txBox="1"/>
      </xdr:nvSpPr>
      <xdr:spPr>
        <a:xfrm>
          <a:off x="19310427" y="1790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83177</xdr:rowOff>
    </xdr:from>
    <xdr:ext cx="469744" cy="259045"/>
    <xdr:sp macro="" textlink="">
      <xdr:nvSpPr>
        <xdr:cNvPr id="652" name="n_4mainValue【庁舎】&#10;一人当たり面積"/>
        <xdr:cNvSpPr txBox="1"/>
      </xdr:nvSpPr>
      <xdr:spPr>
        <a:xfrm>
          <a:off x="18421427" y="179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類似団体と比較して特に有形固定資産減価償却率が高くなっている施設は、体育館・プール、庁舎であり、その他の施設は同水準または下回っている。</a:t>
          </a:r>
        </a:p>
        <a:p>
          <a:r>
            <a:rPr kumimoji="1" lang="ja-JP" altLang="en-US" sz="1300">
              <a:latin typeface="ＭＳ Ｐゴシック" panose="020B0600070205080204" pitchFamily="50" charset="-128"/>
              <a:ea typeface="ＭＳ Ｐゴシック" panose="020B0600070205080204" pitchFamily="50" charset="-128"/>
            </a:rPr>
            <a:t>　体育館・プールについては、耐用年数を超えているため公共施設等総合管理計画に沿って更新等を進めていく。</a:t>
          </a:r>
        </a:p>
        <a:p>
          <a:r>
            <a:rPr kumimoji="1" lang="ja-JP" altLang="en-US" sz="1300">
              <a:latin typeface="ＭＳ Ｐゴシック" panose="020B0600070205080204" pitchFamily="50" charset="-128"/>
              <a:ea typeface="ＭＳ Ｐゴシック" panose="020B0600070205080204" pitchFamily="50" charset="-128"/>
            </a:rPr>
            <a:t>　庁舎においては、一人当たり面積が全国、県平均、類似団体平均と比較すると高くなっており、この要因は本町が合併団体であり、本庁・支所をそれぞれ庁舎として扱っているため、短期間で削減を図ることは難しいことから利活用を含めた庁舎のあり方を検討する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鹿児島県錦江町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6,939
6,874
163.19
7,306,293
7,185,455
116,367
4,305,458
7,427,620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人口の減少や全国平均を上回る高齢化の進行による農畜産業の衰退等によって、財政基盤が弱く、類似団体平均を</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ポイント下回っている。今後は、令和元年度に策定した長期財政計画に沿った歳出の見直しと第３次行政改革大綱に沿った行財政改革に努めることにより財政の健全化を図る必要がある。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162278</xdr:rowOff>
    </xdr:from>
    <xdr:to>
      <xdr:col>23</xdr:col>
      <xdr:colOff>133350</xdr:colOff>
      <xdr:row>43</xdr:row>
      <xdr:rowOff>162278</xdr:rowOff>
    </xdr:to>
    <xdr:cxnSp macro="">
      <xdr:nvCxnSpPr>
        <xdr:cNvPr id="68" name="直線コネクタ 67"/>
        <xdr:cNvCxnSpPr/>
      </xdr:nvCxnSpPr>
      <xdr:spPr>
        <a:xfrm>
          <a:off x="4114800" y="753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162278</xdr:rowOff>
    </xdr:from>
    <xdr:to>
      <xdr:col>19</xdr:col>
      <xdr:colOff>133350</xdr:colOff>
      <xdr:row>43</xdr:row>
      <xdr:rowOff>162278</xdr:rowOff>
    </xdr:to>
    <xdr:cxnSp macro="">
      <xdr:nvCxnSpPr>
        <xdr:cNvPr id="71" name="直線コネクタ 70"/>
        <xdr:cNvCxnSpPr/>
      </xdr:nvCxnSpPr>
      <xdr:spPr>
        <a:xfrm>
          <a:off x="3225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162278</xdr:rowOff>
    </xdr:from>
    <xdr:to>
      <xdr:col>15</xdr:col>
      <xdr:colOff>82550</xdr:colOff>
      <xdr:row>43</xdr:row>
      <xdr:rowOff>162278</xdr:rowOff>
    </xdr:to>
    <xdr:cxnSp macro="">
      <xdr:nvCxnSpPr>
        <xdr:cNvPr id="74" name="直線コネクタ 73"/>
        <xdr:cNvCxnSpPr/>
      </xdr:nvCxnSpPr>
      <xdr:spPr>
        <a:xfrm>
          <a:off x="2336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162278</xdr:rowOff>
    </xdr:from>
    <xdr:to>
      <xdr:col>11</xdr:col>
      <xdr:colOff>31750</xdr:colOff>
      <xdr:row>44</xdr:row>
      <xdr:rowOff>4233</xdr:rowOff>
    </xdr:to>
    <xdr:cxnSp macro="">
      <xdr:nvCxnSpPr>
        <xdr:cNvPr id="77" name="直線コネクタ 76"/>
        <xdr:cNvCxnSpPr/>
      </xdr:nvCxnSpPr>
      <xdr:spPr>
        <a:xfrm flipV="1">
          <a:off x="1447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111478</xdr:rowOff>
    </xdr:from>
    <xdr:to>
      <xdr:col>23</xdr:col>
      <xdr:colOff>184150</xdr:colOff>
      <xdr:row>44</xdr:row>
      <xdr:rowOff>41628</xdr:rowOff>
    </xdr:to>
    <xdr:sp macro="" textlink="">
      <xdr:nvSpPr>
        <xdr:cNvPr id="87" name="楕円 86"/>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7355</xdr:rowOff>
    </xdr:from>
    <xdr:ext cx="762000" cy="259045"/>
    <xdr:sp macro="" textlink="">
      <xdr:nvSpPr>
        <xdr:cNvPr id="88" name="財政力該当値テキスト"/>
        <xdr:cNvSpPr txBox="1"/>
      </xdr:nvSpPr>
      <xdr:spPr>
        <a:xfrm>
          <a:off x="5041900" y="73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111478</xdr:rowOff>
    </xdr:from>
    <xdr:to>
      <xdr:col>19</xdr:col>
      <xdr:colOff>184150</xdr:colOff>
      <xdr:row>44</xdr:row>
      <xdr:rowOff>41628</xdr:rowOff>
    </xdr:to>
    <xdr:sp macro="" textlink="">
      <xdr:nvSpPr>
        <xdr:cNvPr id="89" name="楕円 88"/>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26405</xdr:rowOff>
    </xdr:from>
    <xdr:ext cx="736600" cy="259045"/>
    <xdr:sp macro="" textlink="">
      <xdr:nvSpPr>
        <xdr:cNvPr id="90" name="テキスト ボックス 89"/>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111478</xdr:rowOff>
    </xdr:from>
    <xdr:to>
      <xdr:col>15</xdr:col>
      <xdr:colOff>133350</xdr:colOff>
      <xdr:row>44</xdr:row>
      <xdr:rowOff>41628</xdr:rowOff>
    </xdr:to>
    <xdr:sp macro="" textlink="">
      <xdr:nvSpPr>
        <xdr:cNvPr id="91" name="楕円 90"/>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26405</xdr:rowOff>
    </xdr:from>
    <xdr:ext cx="762000" cy="259045"/>
    <xdr:sp macro="" textlink="">
      <xdr:nvSpPr>
        <xdr:cNvPr id="92" name="テキスト ボックス 91"/>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111478</xdr:rowOff>
    </xdr:from>
    <xdr:to>
      <xdr:col>11</xdr:col>
      <xdr:colOff>82550</xdr:colOff>
      <xdr:row>44</xdr:row>
      <xdr:rowOff>41628</xdr:rowOff>
    </xdr:to>
    <xdr:sp macro="" textlink="">
      <xdr:nvSpPr>
        <xdr:cNvPr id="93" name="楕円 92"/>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26405</xdr:rowOff>
    </xdr:from>
    <xdr:ext cx="762000" cy="259045"/>
    <xdr:sp macro="" textlink="">
      <xdr:nvSpPr>
        <xdr:cNvPr id="94" name="テキスト ボックス 93"/>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ポイント減少し、類似団体平均を</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a:t>
          </a:r>
          <a:r>
            <a:rPr kumimoji="1" lang="ja-JP" altLang="en-US" sz="1100">
              <a:solidFill>
                <a:sysClr val="windowText" lastClr="000000"/>
              </a:solidFill>
              <a:effectLst/>
              <a:latin typeface="+mn-lt"/>
              <a:ea typeface="+mn-ea"/>
              <a:cs typeface="+mn-cs"/>
            </a:rPr>
            <a:t>前年度と比較し数値が下回った主な要因として、職員数の減及び退職者、新規採用者の号給差額による人件費の減。後年度の臨時財政対策債償還を目的とした減債基金への積立て及び新たに肝属医師会立病院再整備基金への積立てを行ったことが挙げられる。今後コロナ禍により中止していた行事や会議等が再開し、経常経費の増加が見込まれるが、これを機に事業や各種補助金の優先度を精査し、経常経費の削減に努める。</a:t>
          </a:r>
          <a:endParaRPr lang="ja-JP" altLang="ja-JP" sz="1400">
            <a:solidFill>
              <a:srgbClr val="FF0000"/>
            </a:solidFill>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25146</xdr:rowOff>
    </xdr:from>
    <xdr:to>
      <xdr:col>23</xdr:col>
      <xdr:colOff>133350</xdr:colOff>
      <xdr:row>63</xdr:row>
      <xdr:rowOff>119126</xdr:rowOff>
    </xdr:to>
    <xdr:cxnSp macro="">
      <xdr:nvCxnSpPr>
        <xdr:cNvPr id="129" name="直線コネクタ 128"/>
        <xdr:cNvCxnSpPr/>
      </xdr:nvCxnSpPr>
      <xdr:spPr>
        <a:xfrm flipV="1">
          <a:off x="4114800" y="10655046"/>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119126</xdr:rowOff>
    </xdr:from>
    <xdr:to>
      <xdr:col>19</xdr:col>
      <xdr:colOff>133350</xdr:colOff>
      <xdr:row>64</xdr:row>
      <xdr:rowOff>135890</xdr:rowOff>
    </xdr:to>
    <xdr:cxnSp macro="">
      <xdr:nvCxnSpPr>
        <xdr:cNvPr id="132" name="直線コネクタ 131"/>
        <xdr:cNvCxnSpPr/>
      </xdr:nvCxnSpPr>
      <xdr:spPr>
        <a:xfrm flipV="1">
          <a:off x="3225800" y="1092047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106934</xdr:rowOff>
    </xdr:from>
    <xdr:to>
      <xdr:col>15</xdr:col>
      <xdr:colOff>82550</xdr:colOff>
      <xdr:row>64</xdr:row>
      <xdr:rowOff>135890</xdr:rowOff>
    </xdr:to>
    <xdr:cxnSp macro="">
      <xdr:nvCxnSpPr>
        <xdr:cNvPr id="135" name="直線コネクタ 134"/>
        <xdr:cNvCxnSpPr/>
      </xdr:nvCxnSpPr>
      <xdr:spPr>
        <a:xfrm>
          <a:off x="2336800" y="1107973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53848</xdr:rowOff>
    </xdr:from>
    <xdr:to>
      <xdr:col>11</xdr:col>
      <xdr:colOff>31750</xdr:colOff>
      <xdr:row>64</xdr:row>
      <xdr:rowOff>106934</xdr:rowOff>
    </xdr:to>
    <xdr:cxnSp macro="">
      <xdr:nvCxnSpPr>
        <xdr:cNvPr id="138" name="直線コネクタ 137"/>
        <xdr:cNvCxnSpPr/>
      </xdr:nvCxnSpPr>
      <xdr:spPr>
        <a:xfrm>
          <a:off x="1447800" y="110266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145796</xdr:rowOff>
    </xdr:from>
    <xdr:to>
      <xdr:col>23</xdr:col>
      <xdr:colOff>184150</xdr:colOff>
      <xdr:row>62</xdr:row>
      <xdr:rowOff>75946</xdr:rowOff>
    </xdr:to>
    <xdr:sp macro="" textlink="">
      <xdr:nvSpPr>
        <xdr:cNvPr id="148" name="楕円 147"/>
        <xdr:cNvSpPr/>
      </xdr:nvSpPr>
      <xdr:spPr>
        <a:xfrm>
          <a:off x="49022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162323</xdr:rowOff>
    </xdr:from>
    <xdr:ext cx="762000" cy="259045"/>
    <xdr:sp macro="" textlink="">
      <xdr:nvSpPr>
        <xdr:cNvPr id="149" name="財政構造の弾力性該当値テキスト"/>
        <xdr:cNvSpPr txBox="1"/>
      </xdr:nvSpPr>
      <xdr:spPr>
        <a:xfrm>
          <a:off x="50419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68326</xdr:rowOff>
    </xdr:from>
    <xdr:to>
      <xdr:col>19</xdr:col>
      <xdr:colOff>184150</xdr:colOff>
      <xdr:row>63</xdr:row>
      <xdr:rowOff>169926</xdr:rowOff>
    </xdr:to>
    <xdr:sp macro="" textlink="">
      <xdr:nvSpPr>
        <xdr:cNvPr id="150" name="楕円 149"/>
        <xdr:cNvSpPr/>
      </xdr:nvSpPr>
      <xdr:spPr>
        <a:xfrm>
          <a:off x="4064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51" name="テキスト ボックス 150"/>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2" name="楕円 151"/>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3" name="テキスト ボックス 152"/>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56134</xdr:rowOff>
    </xdr:from>
    <xdr:to>
      <xdr:col>11</xdr:col>
      <xdr:colOff>82550</xdr:colOff>
      <xdr:row>64</xdr:row>
      <xdr:rowOff>157734</xdr:rowOff>
    </xdr:to>
    <xdr:sp macro="" textlink="">
      <xdr:nvSpPr>
        <xdr:cNvPr id="154" name="楕円 153"/>
        <xdr:cNvSpPr/>
      </xdr:nvSpPr>
      <xdr:spPr>
        <a:xfrm>
          <a:off x="2286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142511</xdr:rowOff>
    </xdr:from>
    <xdr:ext cx="762000" cy="259045"/>
    <xdr:sp macro="" textlink="">
      <xdr:nvSpPr>
        <xdr:cNvPr id="155" name="テキスト ボックス 154"/>
        <xdr:cNvSpPr txBox="1"/>
      </xdr:nvSpPr>
      <xdr:spPr>
        <a:xfrm>
          <a:off x="1955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6" name="楕円 155"/>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89425</xdr:rowOff>
    </xdr:from>
    <xdr:ext cx="762000" cy="259045"/>
    <xdr:sp macro="" textlink="">
      <xdr:nvSpPr>
        <xdr:cNvPr id="157" name="テキスト ボックス 156"/>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[301,115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及び維持補修費は、全て類似団体の数値を下回っており、要因としてごみ処理業務や消防業務を一部事務組合で行っていることが挙げられる。一部事務組合の人件費・物件費等に充てる負担金を合計した場合、人口一人当たりの金額は増加することとなる。</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指定管理者制度を活用した公共施設の管理委託を進め、コストの低減を図っていく方針である。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32982</xdr:rowOff>
    </xdr:from>
    <xdr:to>
      <xdr:col>23</xdr:col>
      <xdr:colOff>133350</xdr:colOff>
      <xdr:row>82</xdr:row>
      <xdr:rowOff>66190</xdr:rowOff>
    </xdr:to>
    <xdr:cxnSp macro="">
      <xdr:nvCxnSpPr>
        <xdr:cNvPr id="190" name="直線コネクタ 189"/>
        <xdr:cNvCxnSpPr/>
      </xdr:nvCxnSpPr>
      <xdr:spPr>
        <a:xfrm>
          <a:off x="4114800" y="14091882"/>
          <a:ext cx="838200" cy="3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155156</xdr:rowOff>
    </xdr:from>
    <xdr:to>
      <xdr:col>19</xdr:col>
      <xdr:colOff>133350</xdr:colOff>
      <xdr:row>82</xdr:row>
      <xdr:rowOff>32982</xdr:rowOff>
    </xdr:to>
    <xdr:cxnSp macro="">
      <xdr:nvCxnSpPr>
        <xdr:cNvPr id="193" name="直線コネクタ 192"/>
        <xdr:cNvCxnSpPr/>
      </xdr:nvCxnSpPr>
      <xdr:spPr>
        <a:xfrm>
          <a:off x="3225800" y="14042606"/>
          <a:ext cx="889000" cy="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89125</xdr:rowOff>
    </xdr:from>
    <xdr:to>
      <xdr:col>15</xdr:col>
      <xdr:colOff>82550</xdr:colOff>
      <xdr:row>81</xdr:row>
      <xdr:rowOff>155156</xdr:rowOff>
    </xdr:to>
    <xdr:cxnSp macro="">
      <xdr:nvCxnSpPr>
        <xdr:cNvPr id="196" name="直線コネクタ 195"/>
        <xdr:cNvCxnSpPr/>
      </xdr:nvCxnSpPr>
      <xdr:spPr>
        <a:xfrm>
          <a:off x="2336800" y="13976575"/>
          <a:ext cx="889000" cy="6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57262</xdr:rowOff>
    </xdr:from>
    <xdr:to>
      <xdr:col>11</xdr:col>
      <xdr:colOff>31750</xdr:colOff>
      <xdr:row>81</xdr:row>
      <xdr:rowOff>89125</xdr:rowOff>
    </xdr:to>
    <xdr:cxnSp macro="">
      <xdr:nvCxnSpPr>
        <xdr:cNvPr id="199" name="直線コネクタ 198"/>
        <xdr:cNvCxnSpPr/>
      </xdr:nvCxnSpPr>
      <xdr:spPr>
        <a:xfrm>
          <a:off x="1447800" y="13944712"/>
          <a:ext cx="889000" cy="3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15390</xdr:rowOff>
    </xdr:from>
    <xdr:to>
      <xdr:col>23</xdr:col>
      <xdr:colOff>184150</xdr:colOff>
      <xdr:row>82</xdr:row>
      <xdr:rowOff>116990</xdr:rowOff>
    </xdr:to>
    <xdr:sp macro="" textlink="">
      <xdr:nvSpPr>
        <xdr:cNvPr id="209" name="楕円 208"/>
        <xdr:cNvSpPr/>
      </xdr:nvSpPr>
      <xdr:spPr>
        <a:xfrm>
          <a:off x="4902200" y="140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31917</xdr:rowOff>
    </xdr:from>
    <xdr:ext cx="762000" cy="259045"/>
    <xdr:sp macro="" textlink="">
      <xdr:nvSpPr>
        <xdr:cNvPr id="210" name="人件費・物件費等の状況該当値テキスト"/>
        <xdr:cNvSpPr txBox="1"/>
      </xdr:nvSpPr>
      <xdr:spPr>
        <a:xfrm>
          <a:off x="5041900" y="1391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153632</xdr:rowOff>
    </xdr:from>
    <xdr:to>
      <xdr:col>19</xdr:col>
      <xdr:colOff>184150</xdr:colOff>
      <xdr:row>82</xdr:row>
      <xdr:rowOff>83782</xdr:rowOff>
    </xdr:to>
    <xdr:sp macro="" textlink="">
      <xdr:nvSpPr>
        <xdr:cNvPr id="211" name="楕円 210"/>
        <xdr:cNvSpPr/>
      </xdr:nvSpPr>
      <xdr:spPr>
        <a:xfrm>
          <a:off x="4064000" y="1404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93959</xdr:rowOff>
    </xdr:from>
    <xdr:ext cx="736600" cy="259045"/>
    <xdr:sp macro="" textlink="">
      <xdr:nvSpPr>
        <xdr:cNvPr id="212" name="テキスト ボックス 211"/>
        <xdr:cNvSpPr txBox="1"/>
      </xdr:nvSpPr>
      <xdr:spPr>
        <a:xfrm>
          <a:off x="3733800" y="13809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104356</xdr:rowOff>
    </xdr:from>
    <xdr:to>
      <xdr:col>15</xdr:col>
      <xdr:colOff>133350</xdr:colOff>
      <xdr:row>82</xdr:row>
      <xdr:rowOff>34506</xdr:rowOff>
    </xdr:to>
    <xdr:sp macro="" textlink="">
      <xdr:nvSpPr>
        <xdr:cNvPr id="213" name="楕円 212"/>
        <xdr:cNvSpPr/>
      </xdr:nvSpPr>
      <xdr:spPr>
        <a:xfrm>
          <a:off x="3175000" y="1399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44683</xdr:rowOff>
    </xdr:from>
    <xdr:ext cx="762000" cy="259045"/>
    <xdr:sp macro="" textlink="">
      <xdr:nvSpPr>
        <xdr:cNvPr id="214" name="テキスト ボックス 213"/>
        <xdr:cNvSpPr txBox="1"/>
      </xdr:nvSpPr>
      <xdr:spPr>
        <a:xfrm>
          <a:off x="2844800" y="13760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38325</xdr:rowOff>
    </xdr:from>
    <xdr:to>
      <xdr:col>11</xdr:col>
      <xdr:colOff>82550</xdr:colOff>
      <xdr:row>81</xdr:row>
      <xdr:rowOff>139925</xdr:rowOff>
    </xdr:to>
    <xdr:sp macro="" textlink="">
      <xdr:nvSpPr>
        <xdr:cNvPr id="215" name="楕円 214"/>
        <xdr:cNvSpPr/>
      </xdr:nvSpPr>
      <xdr:spPr>
        <a:xfrm>
          <a:off x="2286000" y="1392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150102</xdr:rowOff>
    </xdr:from>
    <xdr:ext cx="762000" cy="259045"/>
    <xdr:sp macro="" textlink="">
      <xdr:nvSpPr>
        <xdr:cNvPr id="216" name="テキスト ボックス 215"/>
        <xdr:cNvSpPr txBox="1"/>
      </xdr:nvSpPr>
      <xdr:spPr>
        <a:xfrm>
          <a:off x="1955800" y="1369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6462</xdr:rowOff>
    </xdr:from>
    <xdr:to>
      <xdr:col>7</xdr:col>
      <xdr:colOff>31750</xdr:colOff>
      <xdr:row>81</xdr:row>
      <xdr:rowOff>108062</xdr:rowOff>
    </xdr:to>
    <xdr:sp macro="" textlink="">
      <xdr:nvSpPr>
        <xdr:cNvPr id="217" name="楕円 216"/>
        <xdr:cNvSpPr/>
      </xdr:nvSpPr>
      <xdr:spPr>
        <a:xfrm>
          <a:off x="1397000" y="1389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118239</xdr:rowOff>
    </xdr:from>
    <xdr:ext cx="762000" cy="259045"/>
    <xdr:sp macro="" textlink="">
      <xdr:nvSpPr>
        <xdr:cNvPr id="218" name="テキスト ボックス 217"/>
        <xdr:cNvSpPr txBox="1"/>
      </xdr:nvSpPr>
      <xdr:spPr>
        <a:xfrm>
          <a:off x="1066800" y="1366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旧来からの給与体系により、類似団体平均で</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ポイント上回っている。第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次定員適正化計画を着実に実施しながら、職員の高齢化を抑制するために早期退職制度を導入するとともに、平成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年度から実施している人事評価制度により、年功的な要素を極力廃し、職務・職責に応じた給与構造を実現しながら給与の適正化に努める。</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2" name="直線コネクタ 251"/>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61823</xdr:rowOff>
    </xdr:from>
    <xdr:ext cx="762000" cy="259045"/>
    <xdr:sp macro="" textlink="">
      <xdr:nvSpPr>
        <xdr:cNvPr id="253" name="給与水準   （国との比較）平均値テキスト"/>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144357</xdr:rowOff>
    </xdr:from>
    <xdr:to>
      <xdr:col>77</xdr:col>
      <xdr:colOff>44450</xdr:colOff>
      <xdr:row>85</xdr:row>
      <xdr:rowOff>152400</xdr:rowOff>
    </xdr:to>
    <xdr:cxnSp macro="">
      <xdr:nvCxnSpPr>
        <xdr:cNvPr id="255" name="直線コネクタ 254"/>
        <xdr:cNvCxnSpPr/>
      </xdr:nvCxnSpPr>
      <xdr:spPr>
        <a:xfrm>
          <a:off x="15290800" y="1471760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57" name="テキスト ボックス 256"/>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144357</xdr:rowOff>
    </xdr:from>
    <xdr:to>
      <xdr:col>72</xdr:col>
      <xdr:colOff>203200</xdr:colOff>
      <xdr:row>86</xdr:row>
      <xdr:rowOff>29211</xdr:rowOff>
    </xdr:to>
    <xdr:cxnSp macro="">
      <xdr:nvCxnSpPr>
        <xdr:cNvPr id="258" name="直線コネクタ 257"/>
        <xdr:cNvCxnSpPr/>
      </xdr:nvCxnSpPr>
      <xdr:spPr>
        <a:xfrm flipV="1">
          <a:off x="14401800" y="14717607"/>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29211</xdr:rowOff>
    </xdr:from>
    <xdr:to>
      <xdr:col>68</xdr:col>
      <xdr:colOff>152400</xdr:colOff>
      <xdr:row>86</xdr:row>
      <xdr:rowOff>69427</xdr:rowOff>
    </xdr:to>
    <xdr:cxnSp macro="">
      <xdr:nvCxnSpPr>
        <xdr:cNvPr id="261" name="直線コネクタ 260"/>
        <xdr:cNvCxnSpPr/>
      </xdr:nvCxnSpPr>
      <xdr:spPr>
        <a:xfrm flipV="1">
          <a:off x="13512800" y="1477391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1" name="楕円 270"/>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2"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3" name="楕円 272"/>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4" name="テキスト ボックス 273"/>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93557</xdr:rowOff>
    </xdr:from>
    <xdr:to>
      <xdr:col>73</xdr:col>
      <xdr:colOff>44450</xdr:colOff>
      <xdr:row>86</xdr:row>
      <xdr:rowOff>23707</xdr:rowOff>
    </xdr:to>
    <xdr:sp macro="" textlink="">
      <xdr:nvSpPr>
        <xdr:cNvPr id="275" name="楕円 274"/>
        <xdr:cNvSpPr/>
      </xdr:nvSpPr>
      <xdr:spPr>
        <a:xfrm>
          <a:off x="15240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8484</xdr:rowOff>
    </xdr:from>
    <xdr:ext cx="762000" cy="259045"/>
    <xdr:sp macro="" textlink="">
      <xdr:nvSpPr>
        <xdr:cNvPr id="276" name="テキスト ボックス 275"/>
        <xdr:cNvSpPr txBox="1"/>
      </xdr:nvSpPr>
      <xdr:spPr>
        <a:xfrm>
          <a:off x="14909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149861</xdr:rowOff>
    </xdr:from>
    <xdr:to>
      <xdr:col>68</xdr:col>
      <xdr:colOff>203200</xdr:colOff>
      <xdr:row>86</xdr:row>
      <xdr:rowOff>80011</xdr:rowOff>
    </xdr:to>
    <xdr:sp macro="" textlink="">
      <xdr:nvSpPr>
        <xdr:cNvPr id="277" name="楕円 276"/>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64788</xdr:rowOff>
    </xdr:from>
    <xdr:ext cx="762000" cy="259045"/>
    <xdr:sp macro="" textlink="">
      <xdr:nvSpPr>
        <xdr:cNvPr id="278" name="テキスト ボックス 277"/>
        <xdr:cNvSpPr txBox="1"/>
      </xdr:nvSpPr>
      <xdr:spPr>
        <a:xfrm>
          <a:off x="14020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18627</xdr:rowOff>
    </xdr:from>
    <xdr:to>
      <xdr:col>64</xdr:col>
      <xdr:colOff>152400</xdr:colOff>
      <xdr:row>86</xdr:row>
      <xdr:rowOff>120227</xdr:rowOff>
    </xdr:to>
    <xdr:sp macro="" textlink="">
      <xdr:nvSpPr>
        <xdr:cNvPr id="279" name="楕円 278"/>
        <xdr:cNvSpPr/>
      </xdr:nvSpPr>
      <xdr:spPr>
        <a:xfrm>
          <a:off x="13462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105004</xdr:rowOff>
    </xdr:from>
    <xdr:ext cx="762000" cy="259045"/>
    <xdr:sp macro="" textlink="">
      <xdr:nvSpPr>
        <xdr:cNvPr id="280" name="テキスト ボックス 279"/>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年度に策定した第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次錦江町定員適正化計画に基づく職員採用を実施していることにより、類似団体を</a:t>
          </a:r>
          <a:r>
            <a:rPr kumimoji="1" lang="en-US" altLang="ja-JP" sz="1100">
              <a:solidFill>
                <a:schemeClr val="dk1"/>
              </a:solidFill>
              <a:effectLst/>
              <a:latin typeface="+mn-lt"/>
              <a:ea typeface="+mn-ea"/>
              <a:cs typeface="+mn-cs"/>
            </a:rPr>
            <a:t>1.69</a:t>
          </a:r>
          <a:r>
            <a:rPr kumimoji="1" lang="ja-JP" altLang="ja-JP" sz="1100">
              <a:solidFill>
                <a:schemeClr val="dk1"/>
              </a:solidFill>
              <a:effectLst/>
              <a:latin typeface="+mn-lt"/>
              <a:ea typeface="+mn-ea"/>
              <a:cs typeface="+mn-cs"/>
            </a:rPr>
            <a:t>ポイント下回っている。今後も引き続き計画に基づき、令和５年度の職員数</a:t>
          </a:r>
          <a:r>
            <a:rPr kumimoji="1" lang="en-US" altLang="ja-JP" sz="1100">
              <a:solidFill>
                <a:schemeClr val="dk1"/>
              </a:solidFill>
              <a:effectLst/>
              <a:latin typeface="+mn-lt"/>
              <a:ea typeface="+mn-ea"/>
              <a:cs typeface="+mn-cs"/>
            </a:rPr>
            <a:t>107</a:t>
          </a:r>
          <a:r>
            <a:rPr kumimoji="1" lang="ja-JP" altLang="ja-JP" sz="1100">
              <a:solidFill>
                <a:schemeClr val="dk1"/>
              </a:solidFill>
              <a:effectLst/>
              <a:latin typeface="+mn-lt"/>
              <a:ea typeface="+mn-ea"/>
              <a:cs typeface="+mn-cs"/>
            </a:rPr>
            <a:t>人の達成を目指す。</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159321</xdr:rowOff>
    </xdr:from>
    <xdr:to>
      <xdr:col>81</xdr:col>
      <xdr:colOff>44450</xdr:colOff>
      <xdr:row>61</xdr:row>
      <xdr:rowOff>16828</xdr:rowOff>
    </xdr:to>
    <xdr:cxnSp macro="">
      <xdr:nvCxnSpPr>
        <xdr:cNvPr id="311" name="直線コネクタ 310"/>
        <xdr:cNvCxnSpPr/>
      </xdr:nvCxnSpPr>
      <xdr:spPr>
        <a:xfrm>
          <a:off x="16179800" y="10446321"/>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142431</xdr:rowOff>
    </xdr:from>
    <xdr:to>
      <xdr:col>77</xdr:col>
      <xdr:colOff>44450</xdr:colOff>
      <xdr:row>60</xdr:row>
      <xdr:rowOff>159321</xdr:rowOff>
    </xdr:to>
    <xdr:cxnSp macro="">
      <xdr:nvCxnSpPr>
        <xdr:cNvPr id="314" name="直線コネクタ 313"/>
        <xdr:cNvCxnSpPr/>
      </xdr:nvCxnSpPr>
      <xdr:spPr>
        <a:xfrm>
          <a:off x="15290800" y="10429431"/>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142431</xdr:rowOff>
    </xdr:from>
    <xdr:to>
      <xdr:col>72</xdr:col>
      <xdr:colOff>203200</xdr:colOff>
      <xdr:row>60</xdr:row>
      <xdr:rowOff>162337</xdr:rowOff>
    </xdr:to>
    <xdr:cxnSp macro="">
      <xdr:nvCxnSpPr>
        <xdr:cNvPr id="317" name="直線コネクタ 316"/>
        <xdr:cNvCxnSpPr/>
      </xdr:nvCxnSpPr>
      <xdr:spPr>
        <a:xfrm flipV="1">
          <a:off x="14401800" y="10429431"/>
          <a:ext cx="889000" cy="1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144240</xdr:rowOff>
    </xdr:from>
    <xdr:to>
      <xdr:col>68</xdr:col>
      <xdr:colOff>152400</xdr:colOff>
      <xdr:row>60</xdr:row>
      <xdr:rowOff>162337</xdr:rowOff>
    </xdr:to>
    <xdr:cxnSp macro="">
      <xdr:nvCxnSpPr>
        <xdr:cNvPr id="320" name="直線コネクタ 319"/>
        <xdr:cNvCxnSpPr/>
      </xdr:nvCxnSpPr>
      <xdr:spPr>
        <a:xfrm>
          <a:off x="13512800" y="1043124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137478</xdr:rowOff>
    </xdr:from>
    <xdr:to>
      <xdr:col>81</xdr:col>
      <xdr:colOff>95250</xdr:colOff>
      <xdr:row>61</xdr:row>
      <xdr:rowOff>67628</xdr:rowOff>
    </xdr:to>
    <xdr:sp macro="" textlink="">
      <xdr:nvSpPr>
        <xdr:cNvPr id="330" name="楕円 329"/>
        <xdr:cNvSpPr/>
      </xdr:nvSpPr>
      <xdr:spPr>
        <a:xfrm>
          <a:off x="169672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154005</xdr:rowOff>
    </xdr:from>
    <xdr:ext cx="762000" cy="259045"/>
    <xdr:sp macro="" textlink="">
      <xdr:nvSpPr>
        <xdr:cNvPr id="331" name="定員管理の状況該当値テキスト"/>
        <xdr:cNvSpPr txBox="1"/>
      </xdr:nvSpPr>
      <xdr:spPr>
        <a:xfrm>
          <a:off x="17106900" y="102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108521</xdr:rowOff>
    </xdr:from>
    <xdr:to>
      <xdr:col>77</xdr:col>
      <xdr:colOff>95250</xdr:colOff>
      <xdr:row>61</xdr:row>
      <xdr:rowOff>38671</xdr:rowOff>
    </xdr:to>
    <xdr:sp macro="" textlink="">
      <xdr:nvSpPr>
        <xdr:cNvPr id="332" name="楕円 331"/>
        <xdr:cNvSpPr/>
      </xdr:nvSpPr>
      <xdr:spPr>
        <a:xfrm>
          <a:off x="16129000" y="1039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48848</xdr:rowOff>
    </xdr:from>
    <xdr:ext cx="736600" cy="259045"/>
    <xdr:sp macro="" textlink="">
      <xdr:nvSpPr>
        <xdr:cNvPr id="333" name="テキスト ボックス 332"/>
        <xdr:cNvSpPr txBox="1"/>
      </xdr:nvSpPr>
      <xdr:spPr>
        <a:xfrm>
          <a:off x="15798800" y="10164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91631</xdr:rowOff>
    </xdr:from>
    <xdr:to>
      <xdr:col>73</xdr:col>
      <xdr:colOff>44450</xdr:colOff>
      <xdr:row>61</xdr:row>
      <xdr:rowOff>21781</xdr:rowOff>
    </xdr:to>
    <xdr:sp macro="" textlink="">
      <xdr:nvSpPr>
        <xdr:cNvPr id="334" name="楕円 333"/>
        <xdr:cNvSpPr/>
      </xdr:nvSpPr>
      <xdr:spPr>
        <a:xfrm>
          <a:off x="15240000" y="1037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31958</xdr:rowOff>
    </xdr:from>
    <xdr:ext cx="762000" cy="259045"/>
    <xdr:sp macro="" textlink="">
      <xdr:nvSpPr>
        <xdr:cNvPr id="335" name="テキスト ボックス 334"/>
        <xdr:cNvSpPr txBox="1"/>
      </xdr:nvSpPr>
      <xdr:spPr>
        <a:xfrm>
          <a:off x="14909800" y="1014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111537</xdr:rowOff>
    </xdr:from>
    <xdr:to>
      <xdr:col>68</xdr:col>
      <xdr:colOff>203200</xdr:colOff>
      <xdr:row>61</xdr:row>
      <xdr:rowOff>41687</xdr:rowOff>
    </xdr:to>
    <xdr:sp macro="" textlink="">
      <xdr:nvSpPr>
        <xdr:cNvPr id="336" name="楕円 335"/>
        <xdr:cNvSpPr/>
      </xdr:nvSpPr>
      <xdr:spPr>
        <a:xfrm>
          <a:off x="14351000" y="103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51864</xdr:rowOff>
    </xdr:from>
    <xdr:ext cx="762000" cy="259045"/>
    <xdr:sp macro="" textlink="">
      <xdr:nvSpPr>
        <xdr:cNvPr id="337" name="テキスト ボックス 336"/>
        <xdr:cNvSpPr txBox="1"/>
      </xdr:nvSpPr>
      <xdr:spPr>
        <a:xfrm>
          <a:off x="14020800" y="1016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93440</xdr:rowOff>
    </xdr:from>
    <xdr:to>
      <xdr:col>64</xdr:col>
      <xdr:colOff>152400</xdr:colOff>
      <xdr:row>61</xdr:row>
      <xdr:rowOff>23590</xdr:rowOff>
    </xdr:to>
    <xdr:sp macro="" textlink="">
      <xdr:nvSpPr>
        <xdr:cNvPr id="338" name="楕円 337"/>
        <xdr:cNvSpPr/>
      </xdr:nvSpPr>
      <xdr:spPr>
        <a:xfrm>
          <a:off x="13462000" y="1038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33767</xdr:rowOff>
    </xdr:from>
    <xdr:ext cx="762000" cy="259045"/>
    <xdr:sp macro="" textlink="">
      <xdr:nvSpPr>
        <xdr:cNvPr id="339" name="テキスト ボックス 338"/>
        <xdr:cNvSpPr txBox="1"/>
      </xdr:nvSpPr>
      <xdr:spPr>
        <a:xfrm>
          <a:off x="13131800" y="1014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これまでの起債抑制対策により減少傾向にあり、類似団体平均を</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ポイント下回った。今後も引き続き、緊急度・住民ニーズを的確に把握し、事業の選択により地方債に大きく頼ることのない財政運営に努める。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156210</xdr:rowOff>
    </xdr:from>
    <xdr:to>
      <xdr:col>81</xdr:col>
      <xdr:colOff>44450</xdr:colOff>
      <xdr:row>39</xdr:row>
      <xdr:rowOff>846</xdr:rowOff>
    </xdr:to>
    <xdr:cxnSp macro="">
      <xdr:nvCxnSpPr>
        <xdr:cNvPr id="373" name="直線コネクタ 372"/>
        <xdr:cNvCxnSpPr/>
      </xdr:nvCxnSpPr>
      <xdr:spPr>
        <a:xfrm flipV="1">
          <a:off x="16179800" y="667131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846</xdr:rowOff>
    </xdr:from>
    <xdr:to>
      <xdr:col>77</xdr:col>
      <xdr:colOff>44450</xdr:colOff>
      <xdr:row>39</xdr:row>
      <xdr:rowOff>49106</xdr:rowOff>
    </xdr:to>
    <xdr:cxnSp macro="">
      <xdr:nvCxnSpPr>
        <xdr:cNvPr id="376" name="直線コネクタ 375"/>
        <xdr:cNvCxnSpPr/>
      </xdr:nvCxnSpPr>
      <xdr:spPr>
        <a:xfrm flipV="1">
          <a:off x="15290800" y="66873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49106</xdr:rowOff>
    </xdr:from>
    <xdr:to>
      <xdr:col>72</xdr:col>
      <xdr:colOff>203200</xdr:colOff>
      <xdr:row>39</xdr:row>
      <xdr:rowOff>73237</xdr:rowOff>
    </xdr:to>
    <xdr:cxnSp macro="">
      <xdr:nvCxnSpPr>
        <xdr:cNvPr id="379" name="直線コネクタ 378"/>
        <xdr:cNvCxnSpPr/>
      </xdr:nvCxnSpPr>
      <xdr:spPr>
        <a:xfrm flipV="1">
          <a:off x="14401800" y="67356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73237</xdr:rowOff>
    </xdr:from>
    <xdr:to>
      <xdr:col>68</xdr:col>
      <xdr:colOff>152400</xdr:colOff>
      <xdr:row>39</xdr:row>
      <xdr:rowOff>121496</xdr:rowOff>
    </xdr:to>
    <xdr:cxnSp macro="">
      <xdr:nvCxnSpPr>
        <xdr:cNvPr id="382" name="直線コネクタ 381"/>
        <xdr:cNvCxnSpPr/>
      </xdr:nvCxnSpPr>
      <xdr:spPr>
        <a:xfrm flipV="1">
          <a:off x="13512800" y="67597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92" name="楕円 391"/>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121937</xdr:rowOff>
    </xdr:from>
    <xdr:ext cx="762000" cy="259045"/>
    <xdr:sp macro="" textlink="">
      <xdr:nvSpPr>
        <xdr:cNvPr id="393" name="公債費負担の状況該当値テキスト"/>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121496</xdr:rowOff>
    </xdr:from>
    <xdr:to>
      <xdr:col>77</xdr:col>
      <xdr:colOff>95250</xdr:colOff>
      <xdr:row>39</xdr:row>
      <xdr:rowOff>51646</xdr:rowOff>
    </xdr:to>
    <xdr:sp macro="" textlink="">
      <xdr:nvSpPr>
        <xdr:cNvPr id="394" name="楕円 393"/>
        <xdr:cNvSpPr/>
      </xdr:nvSpPr>
      <xdr:spPr>
        <a:xfrm>
          <a:off x="16129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61824</xdr:rowOff>
    </xdr:from>
    <xdr:ext cx="736600" cy="259045"/>
    <xdr:sp macro="" textlink="">
      <xdr:nvSpPr>
        <xdr:cNvPr id="395" name="テキスト ボックス 394"/>
        <xdr:cNvSpPr txBox="1"/>
      </xdr:nvSpPr>
      <xdr:spPr>
        <a:xfrm>
          <a:off x="15798800" y="640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169756</xdr:rowOff>
    </xdr:from>
    <xdr:to>
      <xdr:col>73</xdr:col>
      <xdr:colOff>44450</xdr:colOff>
      <xdr:row>39</xdr:row>
      <xdr:rowOff>99906</xdr:rowOff>
    </xdr:to>
    <xdr:sp macro="" textlink="">
      <xdr:nvSpPr>
        <xdr:cNvPr id="396" name="楕円 395"/>
        <xdr:cNvSpPr/>
      </xdr:nvSpPr>
      <xdr:spPr>
        <a:xfrm>
          <a:off x="15240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110083</xdr:rowOff>
    </xdr:from>
    <xdr:ext cx="762000" cy="259045"/>
    <xdr:sp macro="" textlink="">
      <xdr:nvSpPr>
        <xdr:cNvPr id="397" name="テキスト ボックス 396"/>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22437</xdr:rowOff>
    </xdr:from>
    <xdr:to>
      <xdr:col>68</xdr:col>
      <xdr:colOff>203200</xdr:colOff>
      <xdr:row>39</xdr:row>
      <xdr:rowOff>124037</xdr:rowOff>
    </xdr:to>
    <xdr:sp macro="" textlink="">
      <xdr:nvSpPr>
        <xdr:cNvPr id="398" name="楕円 397"/>
        <xdr:cNvSpPr/>
      </xdr:nvSpPr>
      <xdr:spPr>
        <a:xfrm>
          <a:off x="14351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399" name="テキスト ボックス 398"/>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xdr:nvSpPr>
        <xdr:cNvPr id="400" name="楕円 399"/>
        <xdr:cNvSpPr/>
      </xdr:nvSpPr>
      <xdr:spPr>
        <a:xfrm>
          <a:off x="13462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11023</xdr:rowOff>
    </xdr:from>
    <xdr:ext cx="762000" cy="259045"/>
    <xdr:sp macro="" textlink="">
      <xdr:nvSpPr>
        <xdr:cNvPr id="401" name="テキスト ボックス 400"/>
        <xdr:cNvSpPr txBox="1"/>
      </xdr:nvSpPr>
      <xdr:spPr>
        <a:xfrm>
          <a:off x="13131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将来負担比率について、地方債残高の減少、新規採用職員の抑制や充当可能基金の増により比率が抑えられており、数値なしとなっている。</a:t>
          </a:r>
          <a:endParaRPr lang="ja-JP" altLang="ja-JP" sz="1400">
            <a:effectLst/>
          </a:endParaRPr>
        </a:p>
        <a:p>
          <a:r>
            <a:rPr kumimoji="1" lang="ja-JP" altLang="ja-JP" sz="1100">
              <a:solidFill>
                <a:schemeClr val="dk1"/>
              </a:solidFill>
              <a:effectLst/>
              <a:latin typeface="+mn-lt"/>
              <a:ea typeface="+mn-ea"/>
              <a:cs typeface="+mn-cs"/>
            </a:rPr>
            <a:t>　今後も引き続き、公債費等義務的経費の削減を中心とする行財政改革を進め、財政の健全化に努める。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鹿児島県錦江町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6,939
6,874
163.19
7,306,293
7,185,455
116,367
4,305,458
7,427,620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類似団体平均と比較すると、人件費に係る経常収支比率は</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ポイント下回って</a:t>
          </a:r>
          <a:r>
            <a:rPr kumimoji="1" lang="ja-JP" altLang="en-US" sz="1100">
              <a:solidFill>
                <a:schemeClr val="dk1"/>
              </a:solidFill>
              <a:effectLst/>
              <a:latin typeface="+mn-lt"/>
              <a:ea typeface="+mn-ea"/>
              <a:cs typeface="+mn-cs"/>
            </a:rPr>
            <a:t>おり、前年度と比較して</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ポイント低下している。要因として</a:t>
          </a:r>
          <a:r>
            <a:rPr kumimoji="1" lang="ja-JP" altLang="ja-JP" sz="1100">
              <a:solidFill>
                <a:schemeClr val="dk1"/>
              </a:solidFill>
              <a:effectLst/>
              <a:latin typeface="+mn-lt"/>
              <a:ea typeface="+mn-ea"/>
              <a:cs typeface="+mn-cs"/>
            </a:rPr>
            <a:t>職員</a:t>
          </a:r>
          <a:r>
            <a:rPr kumimoji="1" lang="ja-JP" altLang="en-US" sz="1100">
              <a:solidFill>
                <a:schemeClr val="dk1"/>
              </a:solidFill>
              <a:effectLst/>
              <a:latin typeface="+mn-lt"/>
              <a:ea typeface="+mn-ea"/>
              <a:cs typeface="+mn-cs"/>
            </a:rPr>
            <a:t>総</a:t>
          </a:r>
          <a:r>
            <a:rPr kumimoji="1" lang="ja-JP" altLang="ja-JP" sz="1100">
              <a:solidFill>
                <a:schemeClr val="dk1"/>
              </a:solidFill>
              <a:effectLst/>
              <a:latin typeface="+mn-lt"/>
              <a:ea typeface="+mn-ea"/>
              <a:cs typeface="+mn-cs"/>
            </a:rPr>
            <a:t>数の減及び退職者、新規採用者の号給差額による減</a:t>
          </a:r>
          <a:r>
            <a:rPr kumimoji="1" lang="ja-JP" altLang="en-US" sz="1100">
              <a:solidFill>
                <a:schemeClr val="dk1"/>
              </a:solidFill>
              <a:effectLst/>
              <a:latin typeface="+mn-lt"/>
              <a:ea typeface="+mn-ea"/>
              <a:cs typeface="+mn-cs"/>
            </a:rPr>
            <a:t>が挙げられる。</a:t>
          </a:r>
          <a:endParaRPr lang="ja-JP" altLang="ja-JP" sz="1400">
            <a:effectLst/>
          </a:endParaRPr>
        </a:p>
        <a:p>
          <a:r>
            <a:rPr kumimoji="1" lang="ja-JP" altLang="ja-JP" sz="1100">
              <a:solidFill>
                <a:schemeClr val="dk1"/>
              </a:solidFill>
              <a:effectLst/>
              <a:latin typeface="+mn-lt"/>
              <a:ea typeface="+mn-ea"/>
              <a:cs typeface="+mn-cs"/>
            </a:rPr>
            <a:t>　今後も引き続き、第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次定員適正化計画（令和５年度職員数目標</a:t>
          </a:r>
          <a:r>
            <a:rPr kumimoji="1" lang="en-US" altLang="ja-JP" sz="1100">
              <a:solidFill>
                <a:schemeClr val="dk1"/>
              </a:solidFill>
              <a:effectLst/>
              <a:latin typeface="+mn-lt"/>
              <a:ea typeface="+mn-ea"/>
              <a:cs typeface="+mn-cs"/>
            </a:rPr>
            <a:t>107</a:t>
          </a:r>
          <a:r>
            <a:rPr kumimoji="1" lang="ja-JP" altLang="ja-JP" sz="1100">
              <a:solidFill>
                <a:schemeClr val="dk1"/>
              </a:solidFill>
              <a:effectLst/>
              <a:latin typeface="+mn-lt"/>
              <a:ea typeface="+mn-ea"/>
              <a:cs typeface="+mn-cs"/>
            </a:rPr>
            <a:t>人）、人事評価制度により人件費関係経費を抑制する。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149860</xdr:rowOff>
    </xdr:to>
    <xdr:cxnSp macro="">
      <xdr:nvCxnSpPr>
        <xdr:cNvPr id="64" name="直線コネクタ 63"/>
        <xdr:cNvCxnSpPr/>
      </xdr:nvCxnSpPr>
      <xdr:spPr>
        <a:xfrm flipV="1">
          <a:off x="3987800" y="62077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5842</xdr:rowOff>
    </xdr:to>
    <xdr:cxnSp macro="">
      <xdr:nvCxnSpPr>
        <xdr:cNvPr id="67" name="直線コネクタ 66"/>
        <xdr:cNvCxnSpPr/>
      </xdr:nvCxnSpPr>
      <xdr:spPr>
        <a:xfrm flipV="1">
          <a:off x="3098800" y="6322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37</xdr:row>
      <xdr:rowOff>5842</xdr:rowOff>
    </xdr:to>
    <xdr:cxnSp macro="">
      <xdr:nvCxnSpPr>
        <xdr:cNvPr id="70" name="直線コネクタ 69"/>
        <xdr:cNvCxnSpPr/>
      </xdr:nvCxnSpPr>
      <xdr:spPr>
        <a:xfrm>
          <a:off x="2209800" y="6326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90424</xdr:rowOff>
    </xdr:from>
    <xdr:to>
      <xdr:col>11</xdr:col>
      <xdr:colOff>9525</xdr:colOff>
      <xdr:row>36</xdr:row>
      <xdr:rowOff>154432</xdr:rowOff>
    </xdr:to>
    <xdr:cxnSp macro="">
      <xdr:nvCxnSpPr>
        <xdr:cNvPr id="73" name="直線コネクタ 72"/>
        <xdr:cNvCxnSpPr/>
      </xdr:nvCxnSpPr>
      <xdr:spPr>
        <a:xfrm>
          <a:off x="1320800" y="62626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3" name="楕円 82"/>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4"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6" name="テキスト ボックス 85"/>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88" name="テキスト ボックス 87"/>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90" name="テキスト ボックス 89"/>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91" name="楕円 90"/>
        <xdr:cNvSpPr/>
      </xdr:nvSpPr>
      <xdr:spPr>
        <a:xfrm>
          <a:off x="1270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151401</xdr:rowOff>
    </xdr:from>
    <xdr:ext cx="762000" cy="259045"/>
    <xdr:sp macro="" textlink="">
      <xdr:nvSpPr>
        <xdr:cNvPr id="92" name="テキスト ボックス 91"/>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物件費に係る経常収支比率は、類似団体平均を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ポイント下回り、前年度</a:t>
          </a:r>
          <a:r>
            <a:rPr kumimoji="1" lang="ja-JP" altLang="en-US" sz="1100">
              <a:solidFill>
                <a:schemeClr val="dk1"/>
              </a:solidFill>
              <a:effectLst/>
              <a:latin typeface="+mn-lt"/>
              <a:ea typeface="+mn-ea"/>
              <a:cs typeface="+mn-cs"/>
            </a:rPr>
            <a:t>と比較し</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増加の主な</a:t>
          </a:r>
          <a:r>
            <a:rPr kumimoji="1" lang="ja-JP" altLang="ja-JP" sz="1100">
              <a:solidFill>
                <a:schemeClr val="dk1"/>
              </a:solidFill>
              <a:effectLst/>
              <a:latin typeface="+mn-lt"/>
              <a:ea typeface="+mn-ea"/>
              <a:cs typeface="+mn-cs"/>
            </a:rPr>
            <a:t>要因として、</a:t>
          </a:r>
          <a:r>
            <a:rPr kumimoji="1" lang="ja-JP" altLang="en-US" sz="1100">
              <a:solidFill>
                <a:schemeClr val="dk1"/>
              </a:solidFill>
              <a:effectLst/>
              <a:latin typeface="+mn-lt"/>
              <a:ea typeface="+mn-ea"/>
              <a:cs typeface="+mn-cs"/>
            </a:rPr>
            <a:t>新型コロナウイルスワクチン接種事業に係る各種委託料や需用費の増が挙げられる。</a:t>
          </a:r>
          <a:r>
            <a:rPr kumimoji="1" lang="ja-JP" altLang="ja-JP" sz="1100">
              <a:solidFill>
                <a:schemeClr val="dk1"/>
              </a:solidFill>
              <a:effectLst/>
              <a:latin typeface="+mn-lt"/>
              <a:ea typeface="+mn-ea"/>
              <a:cs typeface="+mn-cs"/>
            </a:rPr>
            <a:t>今後も令和元年度策定した第３次行政改革大綱に基づき、全体的に費用を抑制していく必要がある。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62992</xdr:rowOff>
    </xdr:from>
    <xdr:to>
      <xdr:col>82</xdr:col>
      <xdr:colOff>107950</xdr:colOff>
      <xdr:row>16</xdr:row>
      <xdr:rowOff>72136</xdr:rowOff>
    </xdr:to>
    <xdr:cxnSp macro="">
      <xdr:nvCxnSpPr>
        <xdr:cNvPr id="122" name="直線コネクタ 121"/>
        <xdr:cNvCxnSpPr/>
      </xdr:nvCxnSpPr>
      <xdr:spPr>
        <a:xfrm flipV="1">
          <a:off x="15671800" y="28061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72136</xdr:rowOff>
    </xdr:from>
    <xdr:to>
      <xdr:col>78</xdr:col>
      <xdr:colOff>69850</xdr:colOff>
      <xdr:row>16</xdr:row>
      <xdr:rowOff>127000</xdr:rowOff>
    </xdr:to>
    <xdr:cxnSp macro="">
      <xdr:nvCxnSpPr>
        <xdr:cNvPr id="125" name="直線コネクタ 124"/>
        <xdr:cNvCxnSpPr/>
      </xdr:nvCxnSpPr>
      <xdr:spPr>
        <a:xfrm flipV="1">
          <a:off x="14782800" y="28153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7" name="テキスト ボックス 126"/>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117856</xdr:rowOff>
    </xdr:from>
    <xdr:to>
      <xdr:col>73</xdr:col>
      <xdr:colOff>180975</xdr:colOff>
      <xdr:row>16</xdr:row>
      <xdr:rowOff>127000</xdr:rowOff>
    </xdr:to>
    <xdr:cxnSp macro="">
      <xdr:nvCxnSpPr>
        <xdr:cNvPr id="128" name="直線コネクタ 127"/>
        <xdr:cNvCxnSpPr/>
      </xdr:nvCxnSpPr>
      <xdr:spPr>
        <a:xfrm>
          <a:off x="13893800" y="2861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76708</xdr:rowOff>
    </xdr:from>
    <xdr:to>
      <xdr:col>69</xdr:col>
      <xdr:colOff>92075</xdr:colOff>
      <xdr:row>16</xdr:row>
      <xdr:rowOff>117856</xdr:rowOff>
    </xdr:to>
    <xdr:cxnSp macro="">
      <xdr:nvCxnSpPr>
        <xdr:cNvPr id="131" name="直線コネクタ 130"/>
        <xdr:cNvCxnSpPr/>
      </xdr:nvCxnSpPr>
      <xdr:spPr>
        <a:xfrm>
          <a:off x="13004800" y="28199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3" name="テキスト ボックス 132"/>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xdr:rowOff>
    </xdr:from>
    <xdr:to>
      <xdr:col>82</xdr:col>
      <xdr:colOff>158750</xdr:colOff>
      <xdr:row>16</xdr:row>
      <xdr:rowOff>113792</xdr:rowOff>
    </xdr:to>
    <xdr:sp macro="" textlink="">
      <xdr:nvSpPr>
        <xdr:cNvPr id="141" name="楕円 140"/>
        <xdr:cNvSpPr/>
      </xdr:nvSpPr>
      <xdr:spPr>
        <a:xfrm>
          <a:off x="164592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28719</xdr:rowOff>
    </xdr:from>
    <xdr:ext cx="762000" cy="259045"/>
    <xdr:sp macro="" textlink="">
      <xdr:nvSpPr>
        <xdr:cNvPr id="142" name="物件費該当値テキスト"/>
        <xdr:cNvSpPr txBox="1"/>
      </xdr:nvSpPr>
      <xdr:spPr>
        <a:xfrm>
          <a:off x="16598900" y="26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21336</xdr:rowOff>
    </xdr:from>
    <xdr:to>
      <xdr:col>78</xdr:col>
      <xdr:colOff>120650</xdr:colOff>
      <xdr:row>16</xdr:row>
      <xdr:rowOff>122936</xdr:rowOff>
    </xdr:to>
    <xdr:sp macro="" textlink="">
      <xdr:nvSpPr>
        <xdr:cNvPr id="143" name="楕円 142"/>
        <xdr:cNvSpPr/>
      </xdr:nvSpPr>
      <xdr:spPr>
        <a:xfrm>
          <a:off x="15621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133113</xdr:rowOff>
    </xdr:from>
    <xdr:ext cx="736600" cy="259045"/>
    <xdr:sp macro="" textlink="">
      <xdr:nvSpPr>
        <xdr:cNvPr id="144" name="テキスト ボックス 143"/>
        <xdr:cNvSpPr txBox="1"/>
      </xdr:nvSpPr>
      <xdr:spPr>
        <a:xfrm>
          <a:off x="15290800" y="2533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5" name="楕円 144"/>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6" name="テキスト ボックス 145"/>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67056</xdr:rowOff>
    </xdr:from>
    <xdr:to>
      <xdr:col>69</xdr:col>
      <xdr:colOff>142875</xdr:colOff>
      <xdr:row>16</xdr:row>
      <xdr:rowOff>168656</xdr:rowOff>
    </xdr:to>
    <xdr:sp macro="" textlink="">
      <xdr:nvSpPr>
        <xdr:cNvPr id="147" name="楕円 146"/>
        <xdr:cNvSpPr/>
      </xdr:nvSpPr>
      <xdr:spPr>
        <a:xfrm>
          <a:off x="13843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7383</xdr:rowOff>
    </xdr:from>
    <xdr:ext cx="762000" cy="259045"/>
    <xdr:sp macro="" textlink="">
      <xdr:nvSpPr>
        <xdr:cNvPr id="148" name="テキスト ボックス 147"/>
        <xdr:cNvSpPr txBox="1"/>
      </xdr:nvSpPr>
      <xdr:spPr>
        <a:xfrm>
          <a:off x="13512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49" name="楕円 148"/>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50" name="テキスト ボックス 149"/>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扶助費に係る経常収支比率は、類似団体平均を</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と大きく上回っている。要因として、高齢化率の上昇、少子化への対策が考えられる。過疎化や高齢化率の改善は、非常に難しい状況にあるが、今後は、町単独で行っている扶助費の見直しを行い、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167822</xdr:rowOff>
    </xdr:from>
    <xdr:to>
      <xdr:col>24</xdr:col>
      <xdr:colOff>25400</xdr:colOff>
      <xdr:row>60</xdr:row>
      <xdr:rowOff>94343</xdr:rowOff>
    </xdr:to>
    <xdr:cxnSp macro="">
      <xdr:nvCxnSpPr>
        <xdr:cNvPr id="184" name="直線コネクタ 183"/>
        <xdr:cNvCxnSpPr/>
      </xdr:nvCxnSpPr>
      <xdr:spPr>
        <a:xfrm flipV="1">
          <a:off x="3987800" y="102833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94343</xdr:rowOff>
    </xdr:from>
    <xdr:to>
      <xdr:col>19</xdr:col>
      <xdr:colOff>187325</xdr:colOff>
      <xdr:row>61</xdr:row>
      <xdr:rowOff>4535</xdr:rowOff>
    </xdr:to>
    <xdr:cxnSp macro="">
      <xdr:nvCxnSpPr>
        <xdr:cNvPr id="187" name="直線コネクタ 186"/>
        <xdr:cNvCxnSpPr/>
      </xdr:nvCxnSpPr>
      <xdr:spPr>
        <a:xfrm flipV="1">
          <a:off x="3098800" y="103813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127000</xdr:rowOff>
    </xdr:from>
    <xdr:to>
      <xdr:col>15</xdr:col>
      <xdr:colOff>98425</xdr:colOff>
      <xdr:row>61</xdr:row>
      <xdr:rowOff>4535</xdr:rowOff>
    </xdr:to>
    <xdr:cxnSp macro="">
      <xdr:nvCxnSpPr>
        <xdr:cNvPr id="190" name="直線コネクタ 189"/>
        <xdr:cNvCxnSpPr/>
      </xdr:nvCxnSpPr>
      <xdr:spPr>
        <a:xfrm>
          <a:off x="2209800" y="10414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127000</xdr:rowOff>
    </xdr:from>
    <xdr:to>
      <xdr:col>11</xdr:col>
      <xdr:colOff>9525</xdr:colOff>
      <xdr:row>60</xdr:row>
      <xdr:rowOff>159657</xdr:rowOff>
    </xdr:to>
    <xdr:cxnSp macro="">
      <xdr:nvCxnSpPr>
        <xdr:cNvPr id="193" name="直線コネクタ 192"/>
        <xdr:cNvCxnSpPr/>
      </xdr:nvCxnSpPr>
      <xdr:spPr>
        <a:xfrm flipV="1">
          <a:off x="1320800" y="10414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5" name="テキスト ボックス 194"/>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117022</xdr:rowOff>
    </xdr:from>
    <xdr:to>
      <xdr:col>24</xdr:col>
      <xdr:colOff>76200</xdr:colOff>
      <xdr:row>60</xdr:row>
      <xdr:rowOff>47172</xdr:rowOff>
    </xdr:to>
    <xdr:sp macro="" textlink="">
      <xdr:nvSpPr>
        <xdr:cNvPr id="203" name="楕円 202"/>
        <xdr:cNvSpPr/>
      </xdr:nvSpPr>
      <xdr:spPr>
        <a:xfrm>
          <a:off x="47752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89099</xdr:rowOff>
    </xdr:from>
    <xdr:ext cx="762000" cy="259045"/>
    <xdr:sp macro="" textlink="">
      <xdr:nvSpPr>
        <xdr:cNvPr id="204" name="扶助費該当値テキスト"/>
        <xdr:cNvSpPr txBox="1"/>
      </xdr:nvSpPr>
      <xdr:spPr>
        <a:xfrm>
          <a:off x="49149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43543</xdr:rowOff>
    </xdr:from>
    <xdr:to>
      <xdr:col>20</xdr:col>
      <xdr:colOff>38100</xdr:colOff>
      <xdr:row>60</xdr:row>
      <xdr:rowOff>145143</xdr:rowOff>
    </xdr:to>
    <xdr:sp macro="" textlink="">
      <xdr:nvSpPr>
        <xdr:cNvPr id="205" name="楕円 204"/>
        <xdr:cNvSpPr/>
      </xdr:nvSpPr>
      <xdr:spPr>
        <a:xfrm>
          <a:off x="3937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129920</xdr:rowOff>
    </xdr:from>
    <xdr:ext cx="736600" cy="259045"/>
    <xdr:sp macro="" textlink="">
      <xdr:nvSpPr>
        <xdr:cNvPr id="206" name="テキスト ボックス 205"/>
        <xdr:cNvSpPr txBox="1"/>
      </xdr:nvSpPr>
      <xdr:spPr>
        <a:xfrm>
          <a:off x="3606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125185</xdr:rowOff>
    </xdr:from>
    <xdr:to>
      <xdr:col>15</xdr:col>
      <xdr:colOff>149225</xdr:colOff>
      <xdr:row>61</xdr:row>
      <xdr:rowOff>55335</xdr:rowOff>
    </xdr:to>
    <xdr:sp macro="" textlink="">
      <xdr:nvSpPr>
        <xdr:cNvPr id="207" name="楕円 206"/>
        <xdr:cNvSpPr/>
      </xdr:nvSpPr>
      <xdr:spPr>
        <a:xfrm>
          <a:off x="3048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40112</xdr:rowOff>
    </xdr:from>
    <xdr:ext cx="762000" cy="259045"/>
    <xdr:sp macro="" textlink="">
      <xdr:nvSpPr>
        <xdr:cNvPr id="208" name="テキスト ボックス 207"/>
        <xdr:cNvSpPr txBox="1"/>
      </xdr:nvSpPr>
      <xdr:spPr>
        <a:xfrm>
          <a:off x="2717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09" name="楕円 208"/>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0" name="テキスト ボックス 209"/>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108857</xdr:rowOff>
    </xdr:from>
    <xdr:to>
      <xdr:col>6</xdr:col>
      <xdr:colOff>171450</xdr:colOff>
      <xdr:row>61</xdr:row>
      <xdr:rowOff>39007</xdr:rowOff>
    </xdr:to>
    <xdr:sp macro="" textlink="">
      <xdr:nvSpPr>
        <xdr:cNvPr id="211" name="楕円 210"/>
        <xdr:cNvSpPr/>
      </xdr:nvSpPr>
      <xdr:spPr>
        <a:xfrm>
          <a:off x="1270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23784</xdr:rowOff>
    </xdr:from>
    <xdr:ext cx="762000" cy="259045"/>
    <xdr:sp macro="" textlink="">
      <xdr:nvSpPr>
        <xdr:cNvPr id="212" name="テキスト ボックス 211"/>
        <xdr:cNvSpPr txBox="1"/>
      </xdr:nvSpPr>
      <xdr:spPr>
        <a:xfrm>
          <a:off x="939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その他に係る経常収支比率は、類似団体平均を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ポイント上回っている</a:t>
          </a:r>
          <a:r>
            <a:rPr kumimoji="1" lang="ja-JP" altLang="en-US" sz="1100">
              <a:solidFill>
                <a:schemeClr val="dk1"/>
              </a:solidFill>
              <a:effectLst/>
              <a:latin typeface="+mn-lt"/>
              <a:ea typeface="+mn-ea"/>
              <a:cs typeface="+mn-cs"/>
            </a:rPr>
            <a:t>ものの、類似団体とほぼ同水準となっている。今後も</a:t>
          </a:r>
          <a:r>
            <a:rPr kumimoji="1" lang="ja-JP" altLang="ja-JP" sz="1100">
              <a:solidFill>
                <a:schemeClr val="dk1"/>
              </a:solidFill>
              <a:effectLst/>
              <a:latin typeface="+mn-lt"/>
              <a:ea typeface="+mn-ea"/>
              <a:cs typeface="+mn-cs"/>
            </a:rPr>
            <a:t>独立採算の原則の下</a:t>
          </a:r>
          <a:r>
            <a:rPr kumimoji="1" lang="ja-JP" altLang="en-US" sz="1100">
              <a:solidFill>
                <a:schemeClr val="dk1"/>
              </a:solidFill>
              <a:effectLst/>
              <a:latin typeface="+mn-lt"/>
              <a:ea typeface="+mn-ea"/>
              <a:cs typeface="+mn-cs"/>
            </a:rPr>
            <a:t>、特別会計や公営企業会計の経営健全化に努める。</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81280</xdr:rowOff>
    </xdr:to>
    <xdr:cxnSp macro="">
      <xdr:nvCxnSpPr>
        <xdr:cNvPr id="245" name="直線コネクタ 244"/>
        <xdr:cNvCxnSpPr/>
      </xdr:nvCxnSpPr>
      <xdr:spPr>
        <a:xfrm flipV="1">
          <a:off x="15671800" y="95986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81280</xdr:rowOff>
    </xdr:to>
    <xdr:cxnSp macro="">
      <xdr:nvCxnSpPr>
        <xdr:cNvPr id="248" name="直線コネクタ 247"/>
        <xdr:cNvCxnSpPr/>
      </xdr:nvCxnSpPr>
      <xdr:spPr>
        <a:xfrm>
          <a:off x="14782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88900</xdr:rowOff>
    </xdr:to>
    <xdr:cxnSp macro="">
      <xdr:nvCxnSpPr>
        <xdr:cNvPr id="251" name="直線コネクタ 250"/>
        <xdr:cNvCxnSpPr/>
      </xdr:nvCxnSpPr>
      <xdr:spPr>
        <a:xfrm flipV="1">
          <a:off x="13893800" y="965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88900</xdr:rowOff>
    </xdr:to>
    <xdr:cxnSp macro="">
      <xdr:nvCxnSpPr>
        <xdr:cNvPr id="254" name="直線コネクタ 253"/>
        <xdr:cNvCxnSpPr/>
      </xdr:nvCxnSpPr>
      <xdr:spPr>
        <a:xfrm>
          <a:off x="13004800" y="9667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64" name="楕円 263"/>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90187</xdr:rowOff>
    </xdr:from>
    <xdr:ext cx="762000" cy="259045"/>
    <xdr:sp macro="" textlink="">
      <xdr:nvSpPr>
        <xdr:cNvPr id="265" name="その他該当値テキスト"/>
        <xdr:cNvSpPr txBox="1"/>
      </xdr:nvSpPr>
      <xdr:spPr>
        <a:xfrm>
          <a:off x="165989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6" name="楕円 265"/>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67" name="テキスト ボックス 266"/>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68" name="楕円 267"/>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9" name="テキスト ボックス 268"/>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0" name="楕円 269"/>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71" name="テキスト ボックス 270"/>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2" name="楕円 271"/>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101617</xdr:rowOff>
    </xdr:from>
    <xdr:ext cx="762000" cy="259045"/>
    <xdr:sp macro="" textlink="">
      <xdr:nvSpPr>
        <xdr:cNvPr id="273" name="テキスト ボックス 272"/>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補助費等に係る経常収支比率は、類似団体平均を</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ポイント下回</a:t>
          </a:r>
          <a:r>
            <a:rPr kumimoji="1" lang="ja-JP" altLang="en-US" sz="1100">
              <a:solidFill>
                <a:schemeClr val="dk1"/>
              </a:solidFill>
              <a:effectLst/>
              <a:latin typeface="+mn-lt"/>
              <a:ea typeface="+mn-ea"/>
              <a:cs typeface="+mn-cs"/>
            </a:rPr>
            <a:t>り、前年度と比較し</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ポイント減少している。主な要因として、特別定額給付金事業及び地方創生臨時交付金を活用した独自の補助事業等の終了が挙げられる。</a:t>
          </a:r>
          <a:r>
            <a:rPr kumimoji="1" lang="ja-JP" altLang="ja-JP" sz="1100">
              <a:solidFill>
                <a:schemeClr val="dk1"/>
              </a:solidFill>
              <a:effectLst/>
              <a:latin typeface="+mn-lt"/>
              <a:ea typeface="+mn-ea"/>
              <a:cs typeface="+mn-cs"/>
            </a:rPr>
            <a:t>コロナ禍により活動量や内容</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変化する補助団体もあることから、令和元度策定した第３次行政改革大綱の取組事項である各種団体への補助金等の抜本的な見直しを行い抑制に努める。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76708</xdr:rowOff>
    </xdr:to>
    <xdr:cxnSp macro="">
      <xdr:nvCxnSpPr>
        <xdr:cNvPr id="303" name="直線コネクタ 302"/>
        <xdr:cNvCxnSpPr/>
      </xdr:nvCxnSpPr>
      <xdr:spPr>
        <a:xfrm flipV="1">
          <a:off x="15671800" y="62306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4"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76708</xdr:rowOff>
    </xdr:to>
    <xdr:cxnSp macro="">
      <xdr:nvCxnSpPr>
        <xdr:cNvPr id="306" name="直線コネクタ 305"/>
        <xdr:cNvCxnSpPr/>
      </xdr:nvCxnSpPr>
      <xdr:spPr>
        <a:xfrm>
          <a:off x="14782800" y="624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8" name="テキスト ボックス 307"/>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81280</xdr:rowOff>
    </xdr:to>
    <xdr:cxnSp macro="">
      <xdr:nvCxnSpPr>
        <xdr:cNvPr id="309" name="直線コネクタ 308"/>
        <xdr:cNvCxnSpPr/>
      </xdr:nvCxnSpPr>
      <xdr:spPr>
        <a:xfrm flipV="1">
          <a:off x="13893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81280</xdr:rowOff>
    </xdr:to>
    <xdr:cxnSp macro="">
      <xdr:nvCxnSpPr>
        <xdr:cNvPr id="312" name="直線コネクタ 311"/>
        <xdr:cNvCxnSpPr/>
      </xdr:nvCxnSpPr>
      <xdr:spPr>
        <a:xfrm>
          <a:off x="13004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4" name="テキスト ボックス 313"/>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2" name="楕円 321"/>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3"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4" name="楕円 323"/>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5" name="テキスト ボックス 324"/>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6" name="楕円 325"/>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7" name="テキスト ボックス 326"/>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28" name="楕円 327"/>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9" name="テキスト ボックス 32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0" name="楕円 329"/>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1" name="テキスト ボックス 330"/>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公債費に係る経常収支比率は、類似団体平均を</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ポイント上回っている。</a:t>
          </a:r>
          <a:r>
            <a:rPr kumimoji="1" lang="ja-JP" altLang="en-US" sz="1100">
              <a:solidFill>
                <a:schemeClr val="dk1"/>
              </a:solidFill>
              <a:effectLst/>
              <a:latin typeface="+mn-lt"/>
              <a:ea typeface="+mn-ea"/>
              <a:cs typeface="+mn-cs"/>
            </a:rPr>
            <a:t>肝属郡医師会立病院の再整備等</a:t>
          </a:r>
          <a:r>
            <a:rPr kumimoji="1" lang="ja-JP" altLang="ja-JP" sz="1100">
              <a:solidFill>
                <a:schemeClr val="dk1"/>
              </a:solidFill>
              <a:effectLst/>
              <a:latin typeface="+mn-lt"/>
              <a:ea typeface="+mn-ea"/>
              <a:cs typeface="+mn-cs"/>
            </a:rPr>
            <a:t>今後大型の事業を控えていることからも、より一層事業の選択を徹底し、</a:t>
          </a:r>
          <a:r>
            <a:rPr kumimoji="1" lang="ja-JP" altLang="en-US" sz="1100">
              <a:solidFill>
                <a:schemeClr val="dk1"/>
              </a:solidFill>
              <a:effectLst/>
              <a:latin typeface="+mn-lt"/>
              <a:ea typeface="+mn-ea"/>
              <a:cs typeface="+mn-cs"/>
            </a:rPr>
            <a:t>町債発行</a:t>
          </a:r>
          <a:r>
            <a:rPr kumimoji="1" lang="ja-JP" altLang="ja-JP" sz="1100">
              <a:solidFill>
                <a:schemeClr val="dk1"/>
              </a:solidFill>
              <a:effectLst/>
              <a:latin typeface="+mn-lt"/>
              <a:ea typeface="+mn-ea"/>
              <a:cs typeface="+mn-cs"/>
            </a:rPr>
            <a:t>の抑制を図</a:t>
          </a:r>
          <a:r>
            <a:rPr kumimoji="1" lang="ja-JP" altLang="en-US" sz="1100">
              <a:solidFill>
                <a:schemeClr val="dk1"/>
              </a:solidFill>
              <a:effectLst/>
              <a:latin typeface="+mn-lt"/>
              <a:ea typeface="+mn-ea"/>
              <a:cs typeface="+mn-cs"/>
            </a:rPr>
            <a:t>ることで</a:t>
          </a:r>
          <a:r>
            <a:rPr kumimoji="1" lang="ja-JP" altLang="ja-JP" sz="1100">
              <a:solidFill>
                <a:schemeClr val="dk1"/>
              </a:solidFill>
              <a:effectLst/>
              <a:latin typeface="+mn-lt"/>
              <a:ea typeface="+mn-ea"/>
              <a:cs typeface="+mn-cs"/>
            </a:rPr>
            <a:t>公債費の抑制を図る必要がある。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96520</xdr:rowOff>
    </xdr:to>
    <xdr:cxnSp macro="">
      <xdr:nvCxnSpPr>
        <xdr:cNvPr id="363" name="直線コネクタ 362"/>
        <xdr:cNvCxnSpPr/>
      </xdr:nvCxnSpPr>
      <xdr:spPr>
        <a:xfrm flipV="1">
          <a:off x="3987800" y="132715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96520</xdr:rowOff>
    </xdr:from>
    <xdr:to>
      <xdr:col>19</xdr:col>
      <xdr:colOff>187325</xdr:colOff>
      <xdr:row>77</xdr:row>
      <xdr:rowOff>168911</xdr:rowOff>
    </xdr:to>
    <xdr:cxnSp macro="">
      <xdr:nvCxnSpPr>
        <xdr:cNvPr id="366" name="直線コネクタ 365"/>
        <xdr:cNvCxnSpPr/>
      </xdr:nvCxnSpPr>
      <xdr:spPr>
        <a:xfrm flipV="1">
          <a:off x="3098800" y="132981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8" name="テキスト ボックス 367"/>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165100</xdr:rowOff>
    </xdr:from>
    <xdr:to>
      <xdr:col>15</xdr:col>
      <xdr:colOff>98425</xdr:colOff>
      <xdr:row>77</xdr:row>
      <xdr:rowOff>168911</xdr:rowOff>
    </xdr:to>
    <xdr:cxnSp macro="">
      <xdr:nvCxnSpPr>
        <xdr:cNvPr id="369" name="直線コネクタ 368"/>
        <xdr:cNvCxnSpPr/>
      </xdr:nvCxnSpPr>
      <xdr:spPr>
        <a:xfrm>
          <a:off x="2209800" y="133667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165100</xdr:rowOff>
    </xdr:from>
    <xdr:to>
      <xdr:col>11</xdr:col>
      <xdr:colOff>9525</xdr:colOff>
      <xdr:row>78</xdr:row>
      <xdr:rowOff>54611</xdr:rowOff>
    </xdr:to>
    <xdr:cxnSp macro="">
      <xdr:nvCxnSpPr>
        <xdr:cNvPr id="372" name="直線コネクタ 371"/>
        <xdr:cNvCxnSpPr/>
      </xdr:nvCxnSpPr>
      <xdr:spPr>
        <a:xfrm flipV="1">
          <a:off x="1320800" y="133667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74" name="テキスト ボックス 373"/>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6" name="テキスト ボックス 375"/>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2" name="楕円 381"/>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83" name="公債費該当値テキスト"/>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45720</xdr:rowOff>
    </xdr:from>
    <xdr:to>
      <xdr:col>20</xdr:col>
      <xdr:colOff>38100</xdr:colOff>
      <xdr:row>77</xdr:row>
      <xdr:rowOff>147320</xdr:rowOff>
    </xdr:to>
    <xdr:sp macro="" textlink="">
      <xdr:nvSpPr>
        <xdr:cNvPr id="384" name="楕円 383"/>
        <xdr:cNvSpPr/>
      </xdr:nvSpPr>
      <xdr:spPr>
        <a:xfrm>
          <a:off x="3937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132097</xdr:rowOff>
    </xdr:from>
    <xdr:ext cx="736600" cy="259045"/>
    <xdr:sp macro="" textlink="">
      <xdr:nvSpPr>
        <xdr:cNvPr id="385" name="テキスト ボックス 384"/>
        <xdr:cNvSpPr txBox="1"/>
      </xdr:nvSpPr>
      <xdr:spPr>
        <a:xfrm>
          <a:off x="3606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118111</xdr:rowOff>
    </xdr:from>
    <xdr:to>
      <xdr:col>15</xdr:col>
      <xdr:colOff>149225</xdr:colOff>
      <xdr:row>78</xdr:row>
      <xdr:rowOff>48261</xdr:rowOff>
    </xdr:to>
    <xdr:sp macro="" textlink="">
      <xdr:nvSpPr>
        <xdr:cNvPr id="386" name="楕円 385"/>
        <xdr:cNvSpPr/>
      </xdr:nvSpPr>
      <xdr:spPr>
        <a:xfrm>
          <a:off x="3048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87" name="テキスト ボックス 386"/>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114300</xdr:rowOff>
    </xdr:from>
    <xdr:to>
      <xdr:col>11</xdr:col>
      <xdr:colOff>60325</xdr:colOff>
      <xdr:row>78</xdr:row>
      <xdr:rowOff>44450</xdr:rowOff>
    </xdr:to>
    <xdr:sp macro="" textlink="">
      <xdr:nvSpPr>
        <xdr:cNvPr id="388" name="楕円 387"/>
        <xdr:cNvSpPr/>
      </xdr:nvSpPr>
      <xdr:spPr>
        <a:xfrm>
          <a:off x="2159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29227</xdr:rowOff>
    </xdr:from>
    <xdr:ext cx="762000" cy="259045"/>
    <xdr:sp macro="" textlink="">
      <xdr:nvSpPr>
        <xdr:cNvPr id="389" name="テキスト ボックス 388"/>
        <xdr:cNvSpPr txBox="1"/>
      </xdr:nvSpPr>
      <xdr:spPr>
        <a:xfrm>
          <a:off x="1828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3811</xdr:rowOff>
    </xdr:from>
    <xdr:to>
      <xdr:col>6</xdr:col>
      <xdr:colOff>171450</xdr:colOff>
      <xdr:row>78</xdr:row>
      <xdr:rowOff>105411</xdr:rowOff>
    </xdr:to>
    <xdr:sp macro="" textlink="">
      <xdr:nvSpPr>
        <xdr:cNvPr id="390" name="楕円 389"/>
        <xdr:cNvSpPr/>
      </xdr:nvSpPr>
      <xdr:spPr>
        <a:xfrm>
          <a:off x="1270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90188</xdr:rowOff>
    </xdr:from>
    <xdr:ext cx="762000" cy="259045"/>
    <xdr:sp macro="" textlink="">
      <xdr:nvSpPr>
        <xdr:cNvPr id="391" name="テキスト ボックス 390"/>
        <xdr:cNvSpPr txBox="1"/>
      </xdr:nvSpPr>
      <xdr:spPr>
        <a:xfrm>
          <a:off x="939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公債費以外の経常収支比率は、類似団体平均を</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ポイント下回っており、昨年度と比べ</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ポイント減少した。要因としては、</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大幅な</a:t>
          </a:r>
          <a:r>
            <a:rPr kumimoji="1" lang="ja-JP" altLang="ja-JP" sz="1100">
              <a:solidFill>
                <a:schemeClr val="dk1"/>
              </a:solidFill>
              <a:effectLst/>
              <a:latin typeface="+mn-lt"/>
              <a:ea typeface="+mn-ea"/>
              <a:cs typeface="+mn-cs"/>
            </a:rPr>
            <a:t>減少が挙げられる。今後も引き続き厳しい財政状況が予想されるため、歳出全般の見直しをしていく必要がある。</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108713</xdr:rowOff>
    </xdr:from>
    <xdr:to>
      <xdr:col>82</xdr:col>
      <xdr:colOff>107950</xdr:colOff>
      <xdr:row>77</xdr:row>
      <xdr:rowOff>156718</xdr:rowOff>
    </xdr:to>
    <xdr:cxnSp macro="">
      <xdr:nvCxnSpPr>
        <xdr:cNvPr id="422" name="直線コネクタ 421"/>
        <xdr:cNvCxnSpPr/>
      </xdr:nvCxnSpPr>
      <xdr:spPr>
        <a:xfrm flipV="1">
          <a:off x="15671800" y="13138913"/>
          <a:ext cx="8382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3" name="公債費以外平均値テキスト"/>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78</xdr:row>
      <xdr:rowOff>76708</xdr:rowOff>
    </xdr:to>
    <xdr:cxnSp macro="">
      <xdr:nvCxnSpPr>
        <xdr:cNvPr id="425" name="直線コネクタ 424"/>
        <xdr:cNvCxnSpPr/>
      </xdr:nvCxnSpPr>
      <xdr:spPr>
        <a:xfrm flipV="1">
          <a:off x="14782800" y="133583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27" name="テキスト ボックス 426"/>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53848</xdr:rowOff>
    </xdr:from>
    <xdr:to>
      <xdr:col>73</xdr:col>
      <xdr:colOff>180975</xdr:colOff>
      <xdr:row>78</xdr:row>
      <xdr:rowOff>76708</xdr:rowOff>
    </xdr:to>
    <xdr:cxnSp macro="">
      <xdr:nvCxnSpPr>
        <xdr:cNvPr id="428" name="直線コネクタ 427"/>
        <xdr:cNvCxnSpPr/>
      </xdr:nvCxnSpPr>
      <xdr:spPr>
        <a:xfrm>
          <a:off x="13893800" y="134269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30" name="テキスト ボックス 429"/>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101854</xdr:rowOff>
    </xdr:from>
    <xdr:to>
      <xdr:col>69</xdr:col>
      <xdr:colOff>92075</xdr:colOff>
      <xdr:row>78</xdr:row>
      <xdr:rowOff>53848</xdr:rowOff>
    </xdr:to>
    <xdr:cxnSp macro="">
      <xdr:nvCxnSpPr>
        <xdr:cNvPr id="431" name="直線コネクタ 430"/>
        <xdr:cNvCxnSpPr/>
      </xdr:nvCxnSpPr>
      <xdr:spPr>
        <a:xfrm>
          <a:off x="13004800" y="133035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33" name="テキスト ボックス 432"/>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35" name="テキスト ボックス 434"/>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57913</xdr:rowOff>
    </xdr:from>
    <xdr:to>
      <xdr:col>82</xdr:col>
      <xdr:colOff>158750</xdr:colOff>
      <xdr:row>76</xdr:row>
      <xdr:rowOff>159513</xdr:rowOff>
    </xdr:to>
    <xdr:sp macro="" textlink="">
      <xdr:nvSpPr>
        <xdr:cNvPr id="441" name="楕円 440"/>
        <xdr:cNvSpPr/>
      </xdr:nvSpPr>
      <xdr:spPr>
        <a:xfrm>
          <a:off x="16459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74439</xdr:rowOff>
    </xdr:from>
    <xdr:ext cx="762000" cy="259045"/>
    <xdr:sp macro="" textlink="">
      <xdr:nvSpPr>
        <xdr:cNvPr id="442" name="公債費以外該当値テキスト"/>
        <xdr:cNvSpPr txBox="1"/>
      </xdr:nvSpPr>
      <xdr:spPr>
        <a:xfrm>
          <a:off x="16598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43" name="楕円 442"/>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44" name="テキスト ボックス 443"/>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45" name="楕円 444"/>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137685</xdr:rowOff>
    </xdr:from>
    <xdr:ext cx="762000" cy="259045"/>
    <xdr:sp macro="" textlink="">
      <xdr:nvSpPr>
        <xdr:cNvPr id="446" name="テキスト ボックス 44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xdr:rowOff>
    </xdr:from>
    <xdr:to>
      <xdr:col>69</xdr:col>
      <xdr:colOff>142875</xdr:colOff>
      <xdr:row>78</xdr:row>
      <xdr:rowOff>104648</xdr:rowOff>
    </xdr:to>
    <xdr:sp macro="" textlink="">
      <xdr:nvSpPr>
        <xdr:cNvPr id="447" name="楕円 446"/>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8" name="テキスト ボックス 447"/>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51054</xdr:rowOff>
    </xdr:from>
    <xdr:to>
      <xdr:col>65</xdr:col>
      <xdr:colOff>53975</xdr:colOff>
      <xdr:row>77</xdr:row>
      <xdr:rowOff>152654</xdr:rowOff>
    </xdr:to>
    <xdr:sp macro="" textlink="">
      <xdr:nvSpPr>
        <xdr:cNvPr id="449" name="楕円 448"/>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162831</xdr:rowOff>
    </xdr:from>
    <xdr:ext cx="762000" cy="259045"/>
    <xdr:sp macro="" textlink="">
      <xdr:nvSpPr>
        <xdr:cNvPr id="450" name="テキスト ボックス 449"/>
        <xdr:cNvSpPr txBox="1"/>
      </xdr:nvSpPr>
      <xdr:spPr>
        <a:xfrm>
          <a:off x="12623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鹿児島県錦江町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144878</xdr:rowOff>
    </xdr:from>
    <xdr:to>
      <xdr:col>29</xdr:col>
      <xdr:colOff>127000</xdr:colOff>
      <xdr:row>16</xdr:row>
      <xdr:rowOff>151228</xdr:rowOff>
    </xdr:to>
    <xdr:cxnSp macro="">
      <xdr:nvCxnSpPr>
        <xdr:cNvPr id="46" name="直線コネクタ 45"/>
        <xdr:cNvCxnSpPr/>
      </xdr:nvCxnSpPr>
      <xdr:spPr bwMode="auto">
        <a:xfrm>
          <a:off x="5003800" y="2935703"/>
          <a:ext cx="647700" cy="6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144878</xdr:rowOff>
    </xdr:from>
    <xdr:to>
      <xdr:col>26</xdr:col>
      <xdr:colOff>50800</xdr:colOff>
      <xdr:row>16</xdr:row>
      <xdr:rowOff>164407</xdr:rowOff>
    </xdr:to>
    <xdr:cxnSp macro="">
      <xdr:nvCxnSpPr>
        <xdr:cNvPr id="49" name="直線コネクタ 48"/>
        <xdr:cNvCxnSpPr/>
      </xdr:nvCxnSpPr>
      <xdr:spPr bwMode="auto">
        <a:xfrm flipV="1">
          <a:off x="4305300" y="2935703"/>
          <a:ext cx="698500" cy="19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164407</xdr:rowOff>
    </xdr:from>
    <xdr:to>
      <xdr:col>22</xdr:col>
      <xdr:colOff>114300</xdr:colOff>
      <xdr:row>17</xdr:row>
      <xdr:rowOff>20674</xdr:rowOff>
    </xdr:to>
    <xdr:cxnSp macro="">
      <xdr:nvCxnSpPr>
        <xdr:cNvPr id="52" name="直線コネクタ 51"/>
        <xdr:cNvCxnSpPr/>
      </xdr:nvCxnSpPr>
      <xdr:spPr bwMode="auto">
        <a:xfrm flipV="1">
          <a:off x="3606800" y="2955232"/>
          <a:ext cx="698500" cy="27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20674</xdr:rowOff>
    </xdr:from>
    <xdr:to>
      <xdr:col>18</xdr:col>
      <xdr:colOff>177800</xdr:colOff>
      <xdr:row>17</xdr:row>
      <xdr:rowOff>52861</xdr:rowOff>
    </xdr:to>
    <xdr:cxnSp macro="">
      <xdr:nvCxnSpPr>
        <xdr:cNvPr id="55" name="直線コネクタ 54"/>
        <xdr:cNvCxnSpPr/>
      </xdr:nvCxnSpPr>
      <xdr:spPr bwMode="auto">
        <a:xfrm flipV="1">
          <a:off x="2908300" y="2982949"/>
          <a:ext cx="698500" cy="32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100428</xdr:rowOff>
    </xdr:from>
    <xdr:to>
      <xdr:col>29</xdr:col>
      <xdr:colOff>177800</xdr:colOff>
      <xdr:row>17</xdr:row>
      <xdr:rowOff>30578</xdr:rowOff>
    </xdr:to>
    <xdr:sp macro="" textlink="">
      <xdr:nvSpPr>
        <xdr:cNvPr id="65" name="楕円 64"/>
        <xdr:cNvSpPr/>
      </xdr:nvSpPr>
      <xdr:spPr bwMode="auto">
        <a:xfrm>
          <a:off x="5600700" y="2891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72505</xdr:rowOff>
    </xdr:from>
    <xdr:ext cx="762000" cy="259045"/>
    <xdr:sp macro="" textlink="">
      <xdr:nvSpPr>
        <xdr:cNvPr id="66" name="人口1人当たり決算額の推移該当値テキスト130"/>
        <xdr:cNvSpPr txBox="1"/>
      </xdr:nvSpPr>
      <xdr:spPr>
        <a:xfrm>
          <a:off x="5740400" y="286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94078</xdr:rowOff>
    </xdr:from>
    <xdr:to>
      <xdr:col>26</xdr:col>
      <xdr:colOff>101600</xdr:colOff>
      <xdr:row>17</xdr:row>
      <xdr:rowOff>24228</xdr:rowOff>
    </xdr:to>
    <xdr:sp macro="" textlink="">
      <xdr:nvSpPr>
        <xdr:cNvPr id="67" name="楕円 66"/>
        <xdr:cNvSpPr/>
      </xdr:nvSpPr>
      <xdr:spPr bwMode="auto">
        <a:xfrm>
          <a:off x="4953000" y="2884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9005</xdr:rowOff>
    </xdr:from>
    <xdr:ext cx="736600" cy="259045"/>
    <xdr:sp macro="" textlink="">
      <xdr:nvSpPr>
        <xdr:cNvPr id="68" name="テキスト ボックス 67"/>
        <xdr:cNvSpPr txBox="1"/>
      </xdr:nvSpPr>
      <xdr:spPr>
        <a:xfrm>
          <a:off x="4622800" y="2971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113607</xdr:rowOff>
    </xdr:from>
    <xdr:to>
      <xdr:col>22</xdr:col>
      <xdr:colOff>165100</xdr:colOff>
      <xdr:row>17</xdr:row>
      <xdr:rowOff>43757</xdr:rowOff>
    </xdr:to>
    <xdr:sp macro="" textlink="">
      <xdr:nvSpPr>
        <xdr:cNvPr id="69" name="楕円 68"/>
        <xdr:cNvSpPr/>
      </xdr:nvSpPr>
      <xdr:spPr bwMode="auto">
        <a:xfrm>
          <a:off x="4254500" y="290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28534</xdr:rowOff>
    </xdr:from>
    <xdr:ext cx="762000" cy="259045"/>
    <xdr:sp macro="" textlink="">
      <xdr:nvSpPr>
        <xdr:cNvPr id="70" name="テキスト ボックス 69"/>
        <xdr:cNvSpPr txBox="1"/>
      </xdr:nvSpPr>
      <xdr:spPr>
        <a:xfrm>
          <a:off x="3924300" y="29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141324</xdr:rowOff>
    </xdr:from>
    <xdr:to>
      <xdr:col>19</xdr:col>
      <xdr:colOff>38100</xdr:colOff>
      <xdr:row>17</xdr:row>
      <xdr:rowOff>71474</xdr:rowOff>
    </xdr:to>
    <xdr:sp macro="" textlink="">
      <xdr:nvSpPr>
        <xdr:cNvPr id="71" name="楕円 70"/>
        <xdr:cNvSpPr/>
      </xdr:nvSpPr>
      <xdr:spPr bwMode="auto">
        <a:xfrm>
          <a:off x="3556000" y="2932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56251</xdr:rowOff>
    </xdr:from>
    <xdr:ext cx="762000" cy="259045"/>
    <xdr:sp macro="" textlink="">
      <xdr:nvSpPr>
        <xdr:cNvPr id="72" name="テキスト ボックス 71"/>
        <xdr:cNvSpPr txBox="1"/>
      </xdr:nvSpPr>
      <xdr:spPr>
        <a:xfrm>
          <a:off x="3225800" y="301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2061</xdr:rowOff>
    </xdr:from>
    <xdr:to>
      <xdr:col>15</xdr:col>
      <xdr:colOff>101600</xdr:colOff>
      <xdr:row>17</xdr:row>
      <xdr:rowOff>103661</xdr:rowOff>
    </xdr:to>
    <xdr:sp macro="" textlink="">
      <xdr:nvSpPr>
        <xdr:cNvPr id="73" name="楕円 72"/>
        <xdr:cNvSpPr/>
      </xdr:nvSpPr>
      <xdr:spPr bwMode="auto">
        <a:xfrm>
          <a:off x="2857500" y="2964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88438</xdr:rowOff>
    </xdr:from>
    <xdr:ext cx="762000" cy="259045"/>
    <xdr:sp macro="" textlink="">
      <xdr:nvSpPr>
        <xdr:cNvPr id="74" name="テキスト ボックス 73"/>
        <xdr:cNvSpPr txBox="1"/>
      </xdr:nvSpPr>
      <xdr:spPr>
        <a:xfrm>
          <a:off x="2527300" y="305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161208</xdr:rowOff>
    </xdr:from>
    <xdr:to>
      <xdr:col>29</xdr:col>
      <xdr:colOff>127000</xdr:colOff>
      <xdr:row>37</xdr:row>
      <xdr:rowOff>32833</xdr:rowOff>
    </xdr:to>
    <xdr:cxnSp macro="">
      <xdr:nvCxnSpPr>
        <xdr:cNvPr id="110" name="直線コネクタ 109"/>
        <xdr:cNvCxnSpPr/>
      </xdr:nvCxnSpPr>
      <xdr:spPr bwMode="auto">
        <a:xfrm flipV="1">
          <a:off x="5003800" y="7114458"/>
          <a:ext cx="647700" cy="43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7785</xdr:rowOff>
    </xdr:from>
    <xdr:to>
      <xdr:col>26</xdr:col>
      <xdr:colOff>50800</xdr:colOff>
      <xdr:row>37</xdr:row>
      <xdr:rowOff>32833</xdr:rowOff>
    </xdr:to>
    <xdr:cxnSp macro="">
      <xdr:nvCxnSpPr>
        <xdr:cNvPr id="113" name="直線コネクタ 112"/>
        <xdr:cNvCxnSpPr/>
      </xdr:nvCxnSpPr>
      <xdr:spPr bwMode="auto">
        <a:xfrm>
          <a:off x="4305300" y="7132485"/>
          <a:ext cx="698500" cy="25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7785</xdr:rowOff>
    </xdr:from>
    <xdr:to>
      <xdr:col>22</xdr:col>
      <xdr:colOff>114300</xdr:colOff>
      <xdr:row>37</xdr:row>
      <xdr:rowOff>39936</xdr:rowOff>
    </xdr:to>
    <xdr:cxnSp macro="">
      <xdr:nvCxnSpPr>
        <xdr:cNvPr id="116" name="直線コネクタ 115"/>
        <xdr:cNvCxnSpPr/>
      </xdr:nvCxnSpPr>
      <xdr:spPr bwMode="auto">
        <a:xfrm flipV="1">
          <a:off x="3606800" y="7132485"/>
          <a:ext cx="698500" cy="32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138022</xdr:rowOff>
    </xdr:from>
    <xdr:to>
      <xdr:col>18</xdr:col>
      <xdr:colOff>177800</xdr:colOff>
      <xdr:row>37</xdr:row>
      <xdr:rowOff>39936</xdr:rowOff>
    </xdr:to>
    <xdr:cxnSp macro="">
      <xdr:nvCxnSpPr>
        <xdr:cNvPr id="119" name="直線コネクタ 118"/>
        <xdr:cNvCxnSpPr/>
      </xdr:nvCxnSpPr>
      <xdr:spPr bwMode="auto">
        <a:xfrm>
          <a:off x="2908300" y="7091272"/>
          <a:ext cx="698500" cy="73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110408</xdr:rowOff>
    </xdr:from>
    <xdr:to>
      <xdr:col>29</xdr:col>
      <xdr:colOff>177800</xdr:colOff>
      <xdr:row>37</xdr:row>
      <xdr:rowOff>40558</xdr:rowOff>
    </xdr:to>
    <xdr:sp macro="" textlink="">
      <xdr:nvSpPr>
        <xdr:cNvPr id="129" name="楕円 128"/>
        <xdr:cNvSpPr/>
      </xdr:nvSpPr>
      <xdr:spPr bwMode="auto">
        <a:xfrm>
          <a:off x="5600700" y="7063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82485</xdr:rowOff>
    </xdr:from>
    <xdr:ext cx="762000" cy="259045"/>
    <xdr:sp macro="" textlink="">
      <xdr:nvSpPr>
        <xdr:cNvPr id="130" name="人口1人当たり決算額の推移該当値テキスト445"/>
        <xdr:cNvSpPr txBox="1"/>
      </xdr:nvSpPr>
      <xdr:spPr>
        <a:xfrm>
          <a:off x="5740400" y="7035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153483</xdr:rowOff>
    </xdr:from>
    <xdr:to>
      <xdr:col>26</xdr:col>
      <xdr:colOff>101600</xdr:colOff>
      <xdr:row>37</xdr:row>
      <xdr:rowOff>83633</xdr:rowOff>
    </xdr:to>
    <xdr:sp macro="" textlink="">
      <xdr:nvSpPr>
        <xdr:cNvPr id="131" name="楕円 130"/>
        <xdr:cNvSpPr/>
      </xdr:nvSpPr>
      <xdr:spPr bwMode="auto">
        <a:xfrm>
          <a:off x="4953000" y="7106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68410</xdr:rowOff>
    </xdr:from>
    <xdr:ext cx="736600" cy="259045"/>
    <xdr:sp macro="" textlink="">
      <xdr:nvSpPr>
        <xdr:cNvPr id="132" name="テキスト ボックス 131"/>
        <xdr:cNvSpPr txBox="1"/>
      </xdr:nvSpPr>
      <xdr:spPr>
        <a:xfrm>
          <a:off x="4622800" y="719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128435</xdr:rowOff>
    </xdr:from>
    <xdr:to>
      <xdr:col>22</xdr:col>
      <xdr:colOff>165100</xdr:colOff>
      <xdr:row>37</xdr:row>
      <xdr:rowOff>58585</xdr:rowOff>
    </xdr:to>
    <xdr:sp macro="" textlink="">
      <xdr:nvSpPr>
        <xdr:cNvPr id="133" name="楕円 132"/>
        <xdr:cNvSpPr/>
      </xdr:nvSpPr>
      <xdr:spPr bwMode="auto">
        <a:xfrm>
          <a:off x="4254500" y="7081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43362</xdr:rowOff>
    </xdr:from>
    <xdr:ext cx="762000" cy="259045"/>
    <xdr:sp macro="" textlink="">
      <xdr:nvSpPr>
        <xdr:cNvPr id="134" name="テキスト ボックス 133"/>
        <xdr:cNvSpPr txBox="1"/>
      </xdr:nvSpPr>
      <xdr:spPr>
        <a:xfrm>
          <a:off x="3924300" y="716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160586</xdr:rowOff>
    </xdr:from>
    <xdr:to>
      <xdr:col>19</xdr:col>
      <xdr:colOff>38100</xdr:colOff>
      <xdr:row>37</xdr:row>
      <xdr:rowOff>90736</xdr:rowOff>
    </xdr:to>
    <xdr:sp macro="" textlink="">
      <xdr:nvSpPr>
        <xdr:cNvPr id="135" name="楕円 134"/>
        <xdr:cNvSpPr/>
      </xdr:nvSpPr>
      <xdr:spPr bwMode="auto">
        <a:xfrm>
          <a:off x="3556000" y="7113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75513</xdr:rowOff>
    </xdr:from>
    <xdr:ext cx="762000" cy="259045"/>
    <xdr:sp macro="" textlink="">
      <xdr:nvSpPr>
        <xdr:cNvPr id="136" name="テキスト ボックス 135"/>
        <xdr:cNvSpPr txBox="1"/>
      </xdr:nvSpPr>
      <xdr:spPr>
        <a:xfrm>
          <a:off x="3225800" y="720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87222</xdr:rowOff>
    </xdr:from>
    <xdr:to>
      <xdr:col>15</xdr:col>
      <xdr:colOff>101600</xdr:colOff>
      <xdr:row>37</xdr:row>
      <xdr:rowOff>17372</xdr:rowOff>
    </xdr:to>
    <xdr:sp macro="" textlink="">
      <xdr:nvSpPr>
        <xdr:cNvPr id="137" name="楕円 136"/>
        <xdr:cNvSpPr/>
      </xdr:nvSpPr>
      <xdr:spPr bwMode="auto">
        <a:xfrm>
          <a:off x="2857500" y="7040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2149</xdr:rowOff>
    </xdr:from>
    <xdr:ext cx="762000" cy="259045"/>
    <xdr:sp macro="" textlink="">
      <xdr:nvSpPr>
        <xdr:cNvPr id="138" name="テキスト ボックス 137"/>
        <xdr:cNvSpPr txBox="1"/>
      </xdr:nvSpPr>
      <xdr:spPr>
        <a:xfrm>
          <a:off x="2527300" y="712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鹿児島県錦江町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6,939
6,874
163.19
7,306,293
7,185,455
116,367
4,305,458
7,427,620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102164</xdr:rowOff>
    </xdr:from>
    <xdr:to>
      <xdr:col>24</xdr:col>
      <xdr:colOff>63500</xdr:colOff>
      <xdr:row>36</xdr:row>
      <xdr:rowOff>113011</xdr:rowOff>
    </xdr:to>
    <xdr:cxnSp macro="">
      <xdr:nvCxnSpPr>
        <xdr:cNvPr id="57" name="直線コネクタ 56"/>
        <xdr:cNvCxnSpPr/>
      </xdr:nvCxnSpPr>
      <xdr:spPr>
        <a:xfrm flipV="1">
          <a:off x="3797300" y="6274364"/>
          <a:ext cx="838200" cy="1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113011</xdr:rowOff>
    </xdr:from>
    <xdr:to>
      <xdr:col>19</xdr:col>
      <xdr:colOff>177800</xdr:colOff>
      <xdr:row>37</xdr:row>
      <xdr:rowOff>12135</xdr:rowOff>
    </xdr:to>
    <xdr:cxnSp macro="">
      <xdr:nvCxnSpPr>
        <xdr:cNvPr id="60" name="直線コネクタ 59"/>
        <xdr:cNvCxnSpPr/>
      </xdr:nvCxnSpPr>
      <xdr:spPr>
        <a:xfrm flipV="1">
          <a:off x="2908300" y="6285211"/>
          <a:ext cx="889000" cy="7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12135</xdr:rowOff>
    </xdr:from>
    <xdr:to>
      <xdr:col>15</xdr:col>
      <xdr:colOff>50800</xdr:colOff>
      <xdr:row>37</xdr:row>
      <xdr:rowOff>40270</xdr:rowOff>
    </xdr:to>
    <xdr:cxnSp macro="">
      <xdr:nvCxnSpPr>
        <xdr:cNvPr id="63" name="直線コネクタ 62"/>
        <xdr:cNvCxnSpPr/>
      </xdr:nvCxnSpPr>
      <xdr:spPr>
        <a:xfrm flipV="1">
          <a:off x="2019300" y="6355785"/>
          <a:ext cx="889000" cy="2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40270</xdr:rowOff>
    </xdr:from>
    <xdr:to>
      <xdr:col>10</xdr:col>
      <xdr:colOff>114300</xdr:colOff>
      <xdr:row>37</xdr:row>
      <xdr:rowOff>78772</xdr:rowOff>
    </xdr:to>
    <xdr:cxnSp macro="">
      <xdr:nvCxnSpPr>
        <xdr:cNvPr id="66" name="直線コネクタ 65"/>
        <xdr:cNvCxnSpPr/>
      </xdr:nvCxnSpPr>
      <xdr:spPr>
        <a:xfrm flipV="1">
          <a:off x="1130300" y="6383920"/>
          <a:ext cx="889000" cy="3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50110</xdr:rowOff>
    </xdr:from>
    <xdr:ext cx="599010" cy="259045"/>
    <xdr:sp macro="" textlink="">
      <xdr:nvSpPr>
        <xdr:cNvPr id="68" name="テキスト ボックス 67"/>
        <xdr:cNvSpPr txBox="1"/>
      </xdr:nvSpPr>
      <xdr:spPr>
        <a:xfrm>
          <a:off x="1719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62106</xdr:rowOff>
    </xdr:from>
    <xdr:ext cx="599010" cy="259045"/>
    <xdr:sp macro="" textlink="">
      <xdr:nvSpPr>
        <xdr:cNvPr id="70" name="テキスト ボックス 69"/>
        <xdr:cNvSpPr txBox="1"/>
      </xdr:nvSpPr>
      <xdr:spPr>
        <a:xfrm>
          <a:off x="830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51364</xdr:rowOff>
    </xdr:from>
    <xdr:to>
      <xdr:col>24</xdr:col>
      <xdr:colOff>114300</xdr:colOff>
      <xdr:row>36</xdr:row>
      <xdr:rowOff>152964</xdr:rowOff>
    </xdr:to>
    <xdr:sp macro="" textlink="">
      <xdr:nvSpPr>
        <xdr:cNvPr id="76" name="楕円 75"/>
        <xdr:cNvSpPr/>
      </xdr:nvSpPr>
      <xdr:spPr>
        <a:xfrm>
          <a:off x="4584700" y="622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29791</xdr:rowOff>
    </xdr:from>
    <xdr:ext cx="599010" cy="259045"/>
    <xdr:sp macro="" textlink="">
      <xdr:nvSpPr>
        <xdr:cNvPr id="77" name="人件費該当値テキスト"/>
        <xdr:cNvSpPr txBox="1"/>
      </xdr:nvSpPr>
      <xdr:spPr>
        <a:xfrm>
          <a:off x="4686300" y="620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62211</xdr:rowOff>
    </xdr:from>
    <xdr:to>
      <xdr:col>20</xdr:col>
      <xdr:colOff>38100</xdr:colOff>
      <xdr:row>36</xdr:row>
      <xdr:rowOff>163811</xdr:rowOff>
    </xdr:to>
    <xdr:sp macro="" textlink="">
      <xdr:nvSpPr>
        <xdr:cNvPr id="78" name="楕円 77"/>
        <xdr:cNvSpPr/>
      </xdr:nvSpPr>
      <xdr:spPr>
        <a:xfrm>
          <a:off x="3746500" y="62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154938</xdr:rowOff>
    </xdr:from>
    <xdr:ext cx="599010" cy="259045"/>
    <xdr:sp macro="" textlink="">
      <xdr:nvSpPr>
        <xdr:cNvPr id="79" name="テキスト ボックス 78"/>
        <xdr:cNvSpPr txBox="1"/>
      </xdr:nvSpPr>
      <xdr:spPr>
        <a:xfrm>
          <a:off x="3497795" y="632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132785</xdr:rowOff>
    </xdr:from>
    <xdr:to>
      <xdr:col>15</xdr:col>
      <xdr:colOff>101600</xdr:colOff>
      <xdr:row>37</xdr:row>
      <xdr:rowOff>62935</xdr:rowOff>
    </xdr:to>
    <xdr:sp macro="" textlink="">
      <xdr:nvSpPr>
        <xdr:cNvPr id="80" name="楕円 79"/>
        <xdr:cNvSpPr/>
      </xdr:nvSpPr>
      <xdr:spPr>
        <a:xfrm>
          <a:off x="2857500" y="630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54062</xdr:rowOff>
    </xdr:from>
    <xdr:ext cx="599010" cy="259045"/>
    <xdr:sp macro="" textlink="">
      <xdr:nvSpPr>
        <xdr:cNvPr id="81" name="テキスト ボックス 80"/>
        <xdr:cNvSpPr txBox="1"/>
      </xdr:nvSpPr>
      <xdr:spPr>
        <a:xfrm>
          <a:off x="2608795" y="639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160920</xdr:rowOff>
    </xdr:from>
    <xdr:to>
      <xdr:col>10</xdr:col>
      <xdr:colOff>165100</xdr:colOff>
      <xdr:row>37</xdr:row>
      <xdr:rowOff>91070</xdr:rowOff>
    </xdr:to>
    <xdr:sp macro="" textlink="">
      <xdr:nvSpPr>
        <xdr:cNvPr id="82" name="楕円 81"/>
        <xdr:cNvSpPr/>
      </xdr:nvSpPr>
      <xdr:spPr>
        <a:xfrm>
          <a:off x="1968500" y="63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82197</xdr:rowOff>
    </xdr:from>
    <xdr:ext cx="599010" cy="259045"/>
    <xdr:sp macro="" textlink="">
      <xdr:nvSpPr>
        <xdr:cNvPr id="83" name="テキスト ボックス 82"/>
        <xdr:cNvSpPr txBox="1"/>
      </xdr:nvSpPr>
      <xdr:spPr>
        <a:xfrm>
          <a:off x="1719795" y="642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27972</xdr:rowOff>
    </xdr:from>
    <xdr:to>
      <xdr:col>6</xdr:col>
      <xdr:colOff>38100</xdr:colOff>
      <xdr:row>37</xdr:row>
      <xdr:rowOff>129572</xdr:rowOff>
    </xdr:to>
    <xdr:sp macro="" textlink="">
      <xdr:nvSpPr>
        <xdr:cNvPr id="84" name="楕円 83"/>
        <xdr:cNvSpPr/>
      </xdr:nvSpPr>
      <xdr:spPr>
        <a:xfrm>
          <a:off x="1079500" y="637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120699</xdr:rowOff>
    </xdr:from>
    <xdr:ext cx="599010" cy="259045"/>
    <xdr:sp macro="" textlink="">
      <xdr:nvSpPr>
        <xdr:cNvPr id="85" name="テキスト ボックス 84"/>
        <xdr:cNvSpPr txBox="1"/>
      </xdr:nvSpPr>
      <xdr:spPr>
        <a:xfrm>
          <a:off x="830795" y="646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106345</xdr:rowOff>
    </xdr:from>
    <xdr:to>
      <xdr:col>24</xdr:col>
      <xdr:colOff>63500</xdr:colOff>
      <xdr:row>57</xdr:row>
      <xdr:rowOff>129580</xdr:rowOff>
    </xdr:to>
    <xdr:cxnSp macro="">
      <xdr:nvCxnSpPr>
        <xdr:cNvPr id="114" name="直線コネクタ 113"/>
        <xdr:cNvCxnSpPr/>
      </xdr:nvCxnSpPr>
      <xdr:spPr>
        <a:xfrm flipV="1">
          <a:off x="3797300" y="9878995"/>
          <a:ext cx="838200" cy="2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129580</xdr:rowOff>
    </xdr:from>
    <xdr:to>
      <xdr:col>19</xdr:col>
      <xdr:colOff>177800</xdr:colOff>
      <xdr:row>57</xdr:row>
      <xdr:rowOff>141609</xdr:rowOff>
    </xdr:to>
    <xdr:cxnSp macro="">
      <xdr:nvCxnSpPr>
        <xdr:cNvPr id="117" name="直線コネクタ 116"/>
        <xdr:cNvCxnSpPr/>
      </xdr:nvCxnSpPr>
      <xdr:spPr>
        <a:xfrm flipV="1">
          <a:off x="2908300" y="9902230"/>
          <a:ext cx="8890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141609</xdr:rowOff>
    </xdr:from>
    <xdr:to>
      <xdr:col>15</xdr:col>
      <xdr:colOff>50800</xdr:colOff>
      <xdr:row>58</xdr:row>
      <xdr:rowOff>22914</xdr:rowOff>
    </xdr:to>
    <xdr:cxnSp macro="">
      <xdr:nvCxnSpPr>
        <xdr:cNvPr id="120" name="直線コネクタ 119"/>
        <xdr:cNvCxnSpPr/>
      </xdr:nvCxnSpPr>
      <xdr:spPr>
        <a:xfrm flipV="1">
          <a:off x="2019300" y="9914259"/>
          <a:ext cx="889000" cy="5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22914</xdr:rowOff>
    </xdr:from>
    <xdr:to>
      <xdr:col>10</xdr:col>
      <xdr:colOff>114300</xdr:colOff>
      <xdr:row>58</xdr:row>
      <xdr:rowOff>36912</xdr:rowOff>
    </xdr:to>
    <xdr:cxnSp macro="">
      <xdr:nvCxnSpPr>
        <xdr:cNvPr id="123" name="直線コネクタ 122"/>
        <xdr:cNvCxnSpPr/>
      </xdr:nvCxnSpPr>
      <xdr:spPr>
        <a:xfrm flipV="1">
          <a:off x="1130300" y="9967014"/>
          <a:ext cx="889000" cy="1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55545</xdr:rowOff>
    </xdr:from>
    <xdr:to>
      <xdr:col>24</xdr:col>
      <xdr:colOff>114300</xdr:colOff>
      <xdr:row>57</xdr:row>
      <xdr:rowOff>157145</xdr:rowOff>
    </xdr:to>
    <xdr:sp macro="" textlink="">
      <xdr:nvSpPr>
        <xdr:cNvPr id="133" name="楕円 132"/>
        <xdr:cNvSpPr/>
      </xdr:nvSpPr>
      <xdr:spPr>
        <a:xfrm>
          <a:off x="4584700" y="982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33972</xdr:rowOff>
    </xdr:from>
    <xdr:ext cx="599010" cy="259045"/>
    <xdr:sp macro="" textlink="">
      <xdr:nvSpPr>
        <xdr:cNvPr id="134" name="物件費該当値テキスト"/>
        <xdr:cNvSpPr txBox="1"/>
      </xdr:nvSpPr>
      <xdr:spPr>
        <a:xfrm>
          <a:off x="4686300" y="980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78780</xdr:rowOff>
    </xdr:from>
    <xdr:to>
      <xdr:col>20</xdr:col>
      <xdr:colOff>38100</xdr:colOff>
      <xdr:row>58</xdr:row>
      <xdr:rowOff>8930</xdr:rowOff>
    </xdr:to>
    <xdr:sp macro="" textlink="">
      <xdr:nvSpPr>
        <xdr:cNvPr id="135" name="楕円 134"/>
        <xdr:cNvSpPr/>
      </xdr:nvSpPr>
      <xdr:spPr>
        <a:xfrm>
          <a:off x="3746500" y="985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xdr:rowOff>
    </xdr:from>
    <xdr:ext cx="599010" cy="259045"/>
    <xdr:sp macro="" textlink="">
      <xdr:nvSpPr>
        <xdr:cNvPr id="136" name="テキスト ボックス 135"/>
        <xdr:cNvSpPr txBox="1"/>
      </xdr:nvSpPr>
      <xdr:spPr>
        <a:xfrm>
          <a:off x="3497795" y="994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90809</xdr:rowOff>
    </xdr:from>
    <xdr:to>
      <xdr:col>15</xdr:col>
      <xdr:colOff>101600</xdr:colOff>
      <xdr:row>58</xdr:row>
      <xdr:rowOff>20959</xdr:rowOff>
    </xdr:to>
    <xdr:sp macro="" textlink="">
      <xdr:nvSpPr>
        <xdr:cNvPr id="137" name="楕円 136"/>
        <xdr:cNvSpPr/>
      </xdr:nvSpPr>
      <xdr:spPr>
        <a:xfrm>
          <a:off x="2857500" y="986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12086</xdr:rowOff>
    </xdr:from>
    <xdr:ext cx="599010" cy="259045"/>
    <xdr:sp macro="" textlink="">
      <xdr:nvSpPr>
        <xdr:cNvPr id="138" name="テキスト ボックス 137"/>
        <xdr:cNvSpPr txBox="1"/>
      </xdr:nvSpPr>
      <xdr:spPr>
        <a:xfrm>
          <a:off x="2608795" y="99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143564</xdr:rowOff>
    </xdr:from>
    <xdr:to>
      <xdr:col>10</xdr:col>
      <xdr:colOff>165100</xdr:colOff>
      <xdr:row>58</xdr:row>
      <xdr:rowOff>73714</xdr:rowOff>
    </xdr:to>
    <xdr:sp macro="" textlink="">
      <xdr:nvSpPr>
        <xdr:cNvPr id="139" name="楕円 138"/>
        <xdr:cNvSpPr/>
      </xdr:nvSpPr>
      <xdr:spPr>
        <a:xfrm>
          <a:off x="1968500" y="991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64841</xdr:rowOff>
    </xdr:from>
    <xdr:ext cx="599010" cy="259045"/>
    <xdr:sp macro="" textlink="">
      <xdr:nvSpPr>
        <xdr:cNvPr id="140" name="テキスト ボックス 139"/>
        <xdr:cNvSpPr txBox="1"/>
      </xdr:nvSpPr>
      <xdr:spPr>
        <a:xfrm>
          <a:off x="1719795" y="1000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157562</xdr:rowOff>
    </xdr:from>
    <xdr:to>
      <xdr:col>6</xdr:col>
      <xdr:colOff>38100</xdr:colOff>
      <xdr:row>58</xdr:row>
      <xdr:rowOff>87712</xdr:rowOff>
    </xdr:to>
    <xdr:sp macro="" textlink="">
      <xdr:nvSpPr>
        <xdr:cNvPr id="141" name="楕円 140"/>
        <xdr:cNvSpPr/>
      </xdr:nvSpPr>
      <xdr:spPr>
        <a:xfrm>
          <a:off x="1079500" y="99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78839</xdr:rowOff>
    </xdr:from>
    <xdr:ext cx="534377" cy="259045"/>
    <xdr:sp macro="" textlink="">
      <xdr:nvSpPr>
        <xdr:cNvPr id="142" name="テキスト ボックス 141"/>
        <xdr:cNvSpPr txBox="1"/>
      </xdr:nvSpPr>
      <xdr:spPr>
        <a:xfrm>
          <a:off x="863111" y="1002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134007</xdr:rowOff>
    </xdr:from>
    <xdr:to>
      <xdr:col>24</xdr:col>
      <xdr:colOff>63500</xdr:colOff>
      <xdr:row>78</xdr:row>
      <xdr:rowOff>18337</xdr:rowOff>
    </xdr:to>
    <xdr:cxnSp macro="">
      <xdr:nvCxnSpPr>
        <xdr:cNvPr id="169" name="直線コネクタ 168"/>
        <xdr:cNvCxnSpPr/>
      </xdr:nvCxnSpPr>
      <xdr:spPr>
        <a:xfrm flipV="1">
          <a:off x="3797300" y="13335657"/>
          <a:ext cx="838200" cy="5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18337</xdr:rowOff>
    </xdr:from>
    <xdr:to>
      <xdr:col>19</xdr:col>
      <xdr:colOff>177800</xdr:colOff>
      <xdr:row>78</xdr:row>
      <xdr:rowOff>96220</xdr:rowOff>
    </xdr:to>
    <xdr:cxnSp macro="">
      <xdr:nvCxnSpPr>
        <xdr:cNvPr id="172" name="直線コネクタ 171"/>
        <xdr:cNvCxnSpPr/>
      </xdr:nvCxnSpPr>
      <xdr:spPr>
        <a:xfrm flipV="1">
          <a:off x="2908300" y="13391437"/>
          <a:ext cx="889000" cy="7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137985</xdr:rowOff>
    </xdr:from>
    <xdr:to>
      <xdr:col>15</xdr:col>
      <xdr:colOff>50800</xdr:colOff>
      <xdr:row>78</xdr:row>
      <xdr:rowOff>96220</xdr:rowOff>
    </xdr:to>
    <xdr:cxnSp macro="">
      <xdr:nvCxnSpPr>
        <xdr:cNvPr id="175" name="直線コネクタ 174"/>
        <xdr:cNvCxnSpPr/>
      </xdr:nvCxnSpPr>
      <xdr:spPr>
        <a:xfrm>
          <a:off x="2019300" y="13339635"/>
          <a:ext cx="889000" cy="12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137985</xdr:rowOff>
    </xdr:from>
    <xdr:to>
      <xdr:col>10</xdr:col>
      <xdr:colOff>114300</xdr:colOff>
      <xdr:row>77</xdr:row>
      <xdr:rowOff>160891</xdr:rowOff>
    </xdr:to>
    <xdr:cxnSp macro="">
      <xdr:nvCxnSpPr>
        <xdr:cNvPr id="178" name="直線コネクタ 177"/>
        <xdr:cNvCxnSpPr/>
      </xdr:nvCxnSpPr>
      <xdr:spPr>
        <a:xfrm flipV="1">
          <a:off x="1130300" y="13339635"/>
          <a:ext cx="8890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83207</xdr:rowOff>
    </xdr:from>
    <xdr:to>
      <xdr:col>24</xdr:col>
      <xdr:colOff>114300</xdr:colOff>
      <xdr:row>78</xdr:row>
      <xdr:rowOff>13357</xdr:rowOff>
    </xdr:to>
    <xdr:sp macro="" textlink="">
      <xdr:nvSpPr>
        <xdr:cNvPr id="188" name="楕円 187"/>
        <xdr:cNvSpPr/>
      </xdr:nvSpPr>
      <xdr:spPr>
        <a:xfrm>
          <a:off x="4584700" y="1328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61634</xdr:rowOff>
    </xdr:from>
    <xdr:ext cx="469744" cy="259045"/>
    <xdr:sp macro="" textlink="">
      <xdr:nvSpPr>
        <xdr:cNvPr id="189" name="維持補修費該当値テキスト"/>
        <xdr:cNvSpPr txBox="1"/>
      </xdr:nvSpPr>
      <xdr:spPr>
        <a:xfrm>
          <a:off x="4686300" y="1326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138987</xdr:rowOff>
    </xdr:from>
    <xdr:to>
      <xdr:col>20</xdr:col>
      <xdr:colOff>38100</xdr:colOff>
      <xdr:row>78</xdr:row>
      <xdr:rowOff>69137</xdr:rowOff>
    </xdr:to>
    <xdr:sp macro="" textlink="">
      <xdr:nvSpPr>
        <xdr:cNvPr id="190" name="楕円 189"/>
        <xdr:cNvSpPr/>
      </xdr:nvSpPr>
      <xdr:spPr>
        <a:xfrm>
          <a:off x="3746500" y="1334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60264</xdr:rowOff>
    </xdr:from>
    <xdr:ext cx="469744" cy="259045"/>
    <xdr:sp macro="" textlink="">
      <xdr:nvSpPr>
        <xdr:cNvPr id="191" name="テキスト ボックス 190"/>
        <xdr:cNvSpPr txBox="1"/>
      </xdr:nvSpPr>
      <xdr:spPr>
        <a:xfrm>
          <a:off x="3562428" y="1343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45420</xdr:rowOff>
    </xdr:from>
    <xdr:to>
      <xdr:col>15</xdr:col>
      <xdr:colOff>101600</xdr:colOff>
      <xdr:row>78</xdr:row>
      <xdr:rowOff>147020</xdr:rowOff>
    </xdr:to>
    <xdr:sp macro="" textlink="">
      <xdr:nvSpPr>
        <xdr:cNvPr id="192" name="楕円 191"/>
        <xdr:cNvSpPr/>
      </xdr:nvSpPr>
      <xdr:spPr>
        <a:xfrm>
          <a:off x="2857500" y="1341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138147</xdr:rowOff>
    </xdr:from>
    <xdr:ext cx="469744" cy="259045"/>
    <xdr:sp macro="" textlink="">
      <xdr:nvSpPr>
        <xdr:cNvPr id="193" name="テキスト ボックス 192"/>
        <xdr:cNvSpPr txBox="1"/>
      </xdr:nvSpPr>
      <xdr:spPr>
        <a:xfrm>
          <a:off x="2673428" y="1351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87185</xdr:rowOff>
    </xdr:from>
    <xdr:to>
      <xdr:col>10</xdr:col>
      <xdr:colOff>165100</xdr:colOff>
      <xdr:row>78</xdr:row>
      <xdr:rowOff>17335</xdr:rowOff>
    </xdr:to>
    <xdr:sp macro="" textlink="">
      <xdr:nvSpPr>
        <xdr:cNvPr id="194" name="楕円 193"/>
        <xdr:cNvSpPr/>
      </xdr:nvSpPr>
      <xdr:spPr>
        <a:xfrm>
          <a:off x="1968500" y="1328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8462</xdr:rowOff>
    </xdr:from>
    <xdr:ext cx="469744" cy="259045"/>
    <xdr:sp macro="" textlink="">
      <xdr:nvSpPr>
        <xdr:cNvPr id="195" name="テキスト ボックス 194"/>
        <xdr:cNvSpPr txBox="1"/>
      </xdr:nvSpPr>
      <xdr:spPr>
        <a:xfrm>
          <a:off x="1784428" y="1338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110091</xdr:rowOff>
    </xdr:from>
    <xdr:to>
      <xdr:col>6</xdr:col>
      <xdr:colOff>38100</xdr:colOff>
      <xdr:row>78</xdr:row>
      <xdr:rowOff>40241</xdr:rowOff>
    </xdr:to>
    <xdr:sp macro="" textlink="">
      <xdr:nvSpPr>
        <xdr:cNvPr id="196" name="楕円 195"/>
        <xdr:cNvSpPr/>
      </xdr:nvSpPr>
      <xdr:spPr>
        <a:xfrm>
          <a:off x="1079500" y="133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31368</xdr:rowOff>
    </xdr:from>
    <xdr:ext cx="469744" cy="259045"/>
    <xdr:sp macro="" textlink="">
      <xdr:nvSpPr>
        <xdr:cNvPr id="197" name="テキスト ボックス 196"/>
        <xdr:cNvSpPr txBox="1"/>
      </xdr:nvSpPr>
      <xdr:spPr>
        <a:xfrm>
          <a:off x="895428" y="1340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160894</xdr:rowOff>
    </xdr:from>
    <xdr:to>
      <xdr:col>24</xdr:col>
      <xdr:colOff>63500</xdr:colOff>
      <xdr:row>95</xdr:row>
      <xdr:rowOff>26391</xdr:rowOff>
    </xdr:to>
    <xdr:cxnSp macro="">
      <xdr:nvCxnSpPr>
        <xdr:cNvPr id="229" name="直線コネクタ 228"/>
        <xdr:cNvCxnSpPr/>
      </xdr:nvCxnSpPr>
      <xdr:spPr>
        <a:xfrm flipV="1">
          <a:off x="3797300" y="15934294"/>
          <a:ext cx="838200" cy="37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0" name="扶助費平均値テキスト"/>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26391</xdr:rowOff>
    </xdr:from>
    <xdr:to>
      <xdr:col>19</xdr:col>
      <xdr:colOff>177800</xdr:colOff>
      <xdr:row>95</xdr:row>
      <xdr:rowOff>83192</xdr:rowOff>
    </xdr:to>
    <xdr:cxnSp macro="">
      <xdr:nvCxnSpPr>
        <xdr:cNvPr id="232" name="直線コネクタ 231"/>
        <xdr:cNvCxnSpPr/>
      </xdr:nvCxnSpPr>
      <xdr:spPr>
        <a:xfrm flipV="1">
          <a:off x="2908300" y="16314141"/>
          <a:ext cx="889000" cy="5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83192</xdr:rowOff>
    </xdr:from>
    <xdr:to>
      <xdr:col>15</xdr:col>
      <xdr:colOff>50800</xdr:colOff>
      <xdr:row>95</xdr:row>
      <xdr:rowOff>130513</xdr:rowOff>
    </xdr:to>
    <xdr:cxnSp macro="">
      <xdr:nvCxnSpPr>
        <xdr:cNvPr id="235" name="直線コネクタ 234"/>
        <xdr:cNvCxnSpPr/>
      </xdr:nvCxnSpPr>
      <xdr:spPr>
        <a:xfrm flipV="1">
          <a:off x="2019300" y="16370942"/>
          <a:ext cx="889000" cy="4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146118</xdr:rowOff>
    </xdr:from>
    <xdr:ext cx="534377" cy="259045"/>
    <xdr:sp macro="" textlink="">
      <xdr:nvSpPr>
        <xdr:cNvPr id="237" name="テキスト ボックス 236"/>
        <xdr:cNvSpPr txBox="1"/>
      </xdr:nvSpPr>
      <xdr:spPr>
        <a:xfrm>
          <a:off x="2641111" y="16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108196</xdr:rowOff>
    </xdr:from>
    <xdr:to>
      <xdr:col>10</xdr:col>
      <xdr:colOff>114300</xdr:colOff>
      <xdr:row>95</xdr:row>
      <xdr:rowOff>130513</xdr:rowOff>
    </xdr:to>
    <xdr:cxnSp macro="">
      <xdr:nvCxnSpPr>
        <xdr:cNvPr id="238" name="直線コネクタ 237"/>
        <xdr:cNvCxnSpPr/>
      </xdr:nvCxnSpPr>
      <xdr:spPr>
        <a:xfrm>
          <a:off x="1130300" y="16395946"/>
          <a:ext cx="889000" cy="2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169457</xdr:rowOff>
    </xdr:from>
    <xdr:ext cx="534377" cy="259045"/>
    <xdr:sp macro="" textlink="">
      <xdr:nvSpPr>
        <xdr:cNvPr id="240" name="テキスト ボックス 239"/>
        <xdr:cNvSpPr txBox="1"/>
      </xdr:nvSpPr>
      <xdr:spPr>
        <a:xfrm>
          <a:off x="1752111" y="1697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3624</xdr:rowOff>
    </xdr:from>
    <xdr:ext cx="534377" cy="259045"/>
    <xdr:sp macro="" textlink="">
      <xdr:nvSpPr>
        <xdr:cNvPr id="242" name="テキスト ボックス 241"/>
        <xdr:cNvSpPr txBox="1"/>
      </xdr:nvSpPr>
      <xdr:spPr>
        <a:xfrm>
          <a:off x="863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110094</xdr:rowOff>
    </xdr:from>
    <xdr:to>
      <xdr:col>24</xdr:col>
      <xdr:colOff>114300</xdr:colOff>
      <xdr:row>93</xdr:row>
      <xdr:rowOff>40244</xdr:rowOff>
    </xdr:to>
    <xdr:sp macro="" textlink="">
      <xdr:nvSpPr>
        <xdr:cNvPr id="248" name="楕円 247"/>
        <xdr:cNvSpPr/>
      </xdr:nvSpPr>
      <xdr:spPr>
        <a:xfrm>
          <a:off x="4584700" y="1588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132971</xdr:rowOff>
    </xdr:from>
    <xdr:ext cx="599010" cy="259045"/>
    <xdr:sp macro="" textlink="">
      <xdr:nvSpPr>
        <xdr:cNvPr id="249" name="扶助費該当値テキスト"/>
        <xdr:cNvSpPr txBox="1"/>
      </xdr:nvSpPr>
      <xdr:spPr>
        <a:xfrm>
          <a:off x="4686300" y="1573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147041</xdr:rowOff>
    </xdr:from>
    <xdr:to>
      <xdr:col>20</xdr:col>
      <xdr:colOff>38100</xdr:colOff>
      <xdr:row>95</xdr:row>
      <xdr:rowOff>77191</xdr:rowOff>
    </xdr:to>
    <xdr:sp macro="" textlink="">
      <xdr:nvSpPr>
        <xdr:cNvPr id="250" name="楕円 249"/>
        <xdr:cNvSpPr/>
      </xdr:nvSpPr>
      <xdr:spPr>
        <a:xfrm>
          <a:off x="3746500" y="1626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93718</xdr:rowOff>
    </xdr:from>
    <xdr:ext cx="599010" cy="259045"/>
    <xdr:sp macro="" textlink="">
      <xdr:nvSpPr>
        <xdr:cNvPr id="251" name="テキスト ボックス 250"/>
        <xdr:cNvSpPr txBox="1"/>
      </xdr:nvSpPr>
      <xdr:spPr>
        <a:xfrm>
          <a:off x="3497795" y="1603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32392</xdr:rowOff>
    </xdr:from>
    <xdr:to>
      <xdr:col>15</xdr:col>
      <xdr:colOff>101600</xdr:colOff>
      <xdr:row>95</xdr:row>
      <xdr:rowOff>133992</xdr:rowOff>
    </xdr:to>
    <xdr:sp macro="" textlink="">
      <xdr:nvSpPr>
        <xdr:cNvPr id="252" name="楕円 251"/>
        <xdr:cNvSpPr/>
      </xdr:nvSpPr>
      <xdr:spPr>
        <a:xfrm>
          <a:off x="2857500" y="163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150519</xdr:rowOff>
    </xdr:from>
    <xdr:ext cx="599010" cy="259045"/>
    <xdr:sp macro="" textlink="">
      <xdr:nvSpPr>
        <xdr:cNvPr id="253" name="テキスト ボックス 252"/>
        <xdr:cNvSpPr txBox="1"/>
      </xdr:nvSpPr>
      <xdr:spPr>
        <a:xfrm>
          <a:off x="2608795" y="1609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79713</xdr:rowOff>
    </xdr:from>
    <xdr:to>
      <xdr:col>10</xdr:col>
      <xdr:colOff>165100</xdr:colOff>
      <xdr:row>96</xdr:row>
      <xdr:rowOff>9863</xdr:rowOff>
    </xdr:to>
    <xdr:sp macro="" textlink="">
      <xdr:nvSpPr>
        <xdr:cNvPr id="254" name="楕円 253"/>
        <xdr:cNvSpPr/>
      </xdr:nvSpPr>
      <xdr:spPr>
        <a:xfrm>
          <a:off x="1968500" y="1636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26390</xdr:rowOff>
    </xdr:from>
    <xdr:ext cx="599010" cy="259045"/>
    <xdr:sp macro="" textlink="">
      <xdr:nvSpPr>
        <xdr:cNvPr id="255" name="テキスト ボックス 254"/>
        <xdr:cNvSpPr txBox="1"/>
      </xdr:nvSpPr>
      <xdr:spPr>
        <a:xfrm>
          <a:off x="1719795" y="16142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57396</xdr:rowOff>
    </xdr:from>
    <xdr:to>
      <xdr:col>6</xdr:col>
      <xdr:colOff>38100</xdr:colOff>
      <xdr:row>95</xdr:row>
      <xdr:rowOff>158996</xdr:rowOff>
    </xdr:to>
    <xdr:sp macro="" textlink="">
      <xdr:nvSpPr>
        <xdr:cNvPr id="256" name="楕円 255"/>
        <xdr:cNvSpPr/>
      </xdr:nvSpPr>
      <xdr:spPr>
        <a:xfrm>
          <a:off x="1079500" y="1634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4073</xdr:rowOff>
    </xdr:from>
    <xdr:ext cx="599010" cy="259045"/>
    <xdr:sp macro="" textlink="">
      <xdr:nvSpPr>
        <xdr:cNvPr id="257" name="テキスト ボックス 256"/>
        <xdr:cNvSpPr txBox="1"/>
      </xdr:nvSpPr>
      <xdr:spPr>
        <a:xfrm>
          <a:off x="830795" y="1612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62624</xdr:rowOff>
    </xdr:from>
    <xdr:to>
      <xdr:col>55</xdr:col>
      <xdr:colOff>0</xdr:colOff>
      <xdr:row>38</xdr:row>
      <xdr:rowOff>156361</xdr:rowOff>
    </xdr:to>
    <xdr:cxnSp macro="">
      <xdr:nvCxnSpPr>
        <xdr:cNvPr id="287" name="直線コネクタ 286"/>
        <xdr:cNvCxnSpPr/>
      </xdr:nvCxnSpPr>
      <xdr:spPr>
        <a:xfrm>
          <a:off x="9639300" y="6234824"/>
          <a:ext cx="838200" cy="43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88" name="補助費等平均値テキスト"/>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62624</xdr:rowOff>
    </xdr:from>
    <xdr:to>
      <xdr:col>50</xdr:col>
      <xdr:colOff>114300</xdr:colOff>
      <xdr:row>38</xdr:row>
      <xdr:rowOff>165985</xdr:rowOff>
    </xdr:to>
    <xdr:cxnSp macro="">
      <xdr:nvCxnSpPr>
        <xdr:cNvPr id="290" name="直線コネクタ 289"/>
        <xdr:cNvCxnSpPr/>
      </xdr:nvCxnSpPr>
      <xdr:spPr>
        <a:xfrm flipV="1">
          <a:off x="8750300" y="6234824"/>
          <a:ext cx="889000" cy="44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2" name="テキスト ボックス 291"/>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165985</xdr:rowOff>
    </xdr:from>
    <xdr:to>
      <xdr:col>45</xdr:col>
      <xdr:colOff>177800</xdr:colOff>
      <xdr:row>39</xdr:row>
      <xdr:rowOff>81746</xdr:rowOff>
    </xdr:to>
    <xdr:cxnSp macro="">
      <xdr:nvCxnSpPr>
        <xdr:cNvPr id="293" name="直線コネクタ 292"/>
        <xdr:cNvCxnSpPr/>
      </xdr:nvCxnSpPr>
      <xdr:spPr>
        <a:xfrm flipV="1">
          <a:off x="7861300" y="6681085"/>
          <a:ext cx="889000" cy="8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76900</xdr:rowOff>
    </xdr:from>
    <xdr:to>
      <xdr:col>41</xdr:col>
      <xdr:colOff>50800</xdr:colOff>
      <xdr:row>39</xdr:row>
      <xdr:rowOff>81746</xdr:rowOff>
    </xdr:to>
    <xdr:cxnSp macro="">
      <xdr:nvCxnSpPr>
        <xdr:cNvPr id="296" name="直線コネクタ 295"/>
        <xdr:cNvCxnSpPr/>
      </xdr:nvCxnSpPr>
      <xdr:spPr>
        <a:xfrm>
          <a:off x="6972300" y="6763450"/>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298" name="テキスト ボックス 297"/>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0" name="テキスト ボックス 299"/>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105561</xdr:rowOff>
    </xdr:from>
    <xdr:to>
      <xdr:col>55</xdr:col>
      <xdr:colOff>50800</xdr:colOff>
      <xdr:row>39</xdr:row>
      <xdr:rowOff>35711</xdr:rowOff>
    </xdr:to>
    <xdr:sp macro="" textlink="">
      <xdr:nvSpPr>
        <xdr:cNvPr id="306" name="楕円 305"/>
        <xdr:cNvSpPr/>
      </xdr:nvSpPr>
      <xdr:spPr>
        <a:xfrm>
          <a:off x="10426700" y="662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83988</xdr:rowOff>
    </xdr:from>
    <xdr:ext cx="599010" cy="259045"/>
    <xdr:sp macro="" textlink="">
      <xdr:nvSpPr>
        <xdr:cNvPr id="307" name="補助費等該当値テキスト"/>
        <xdr:cNvSpPr txBox="1"/>
      </xdr:nvSpPr>
      <xdr:spPr>
        <a:xfrm>
          <a:off x="10528300" y="659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11824</xdr:rowOff>
    </xdr:from>
    <xdr:to>
      <xdr:col>50</xdr:col>
      <xdr:colOff>165100</xdr:colOff>
      <xdr:row>36</xdr:row>
      <xdr:rowOff>113424</xdr:rowOff>
    </xdr:to>
    <xdr:sp macro="" textlink="">
      <xdr:nvSpPr>
        <xdr:cNvPr id="308" name="楕円 307"/>
        <xdr:cNvSpPr/>
      </xdr:nvSpPr>
      <xdr:spPr>
        <a:xfrm>
          <a:off x="9588500" y="618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104551</xdr:rowOff>
    </xdr:from>
    <xdr:ext cx="599010" cy="259045"/>
    <xdr:sp macro="" textlink="">
      <xdr:nvSpPr>
        <xdr:cNvPr id="309" name="テキスト ボックス 308"/>
        <xdr:cNvSpPr txBox="1"/>
      </xdr:nvSpPr>
      <xdr:spPr>
        <a:xfrm>
          <a:off x="9339795" y="627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115185</xdr:rowOff>
    </xdr:from>
    <xdr:to>
      <xdr:col>46</xdr:col>
      <xdr:colOff>38100</xdr:colOff>
      <xdr:row>39</xdr:row>
      <xdr:rowOff>45335</xdr:rowOff>
    </xdr:to>
    <xdr:sp macro="" textlink="">
      <xdr:nvSpPr>
        <xdr:cNvPr id="310" name="楕円 309"/>
        <xdr:cNvSpPr/>
      </xdr:nvSpPr>
      <xdr:spPr>
        <a:xfrm>
          <a:off x="8699500" y="663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36462</xdr:rowOff>
    </xdr:from>
    <xdr:ext cx="599010" cy="259045"/>
    <xdr:sp macro="" textlink="">
      <xdr:nvSpPr>
        <xdr:cNvPr id="311" name="テキスト ボックス 310"/>
        <xdr:cNvSpPr txBox="1"/>
      </xdr:nvSpPr>
      <xdr:spPr>
        <a:xfrm>
          <a:off x="8450795" y="672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30946</xdr:rowOff>
    </xdr:from>
    <xdr:to>
      <xdr:col>41</xdr:col>
      <xdr:colOff>101600</xdr:colOff>
      <xdr:row>39</xdr:row>
      <xdr:rowOff>132546</xdr:rowOff>
    </xdr:to>
    <xdr:sp macro="" textlink="">
      <xdr:nvSpPr>
        <xdr:cNvPr id="312" name="楕円 311"/>
        <xdr:cNvSpPr/>
      </xdr:nvSpPr>
      <xdr:spPr>
        <a:xfrm>
          <a:off x="7810500" y="67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123673</xdr:rowOff>
    </xdr:from>
    <xdr:ext cx="534377" cy="259045"/>
    <xdr:sp macro="" textlink="">
      <xdr:nvSpPr>
        <xdr:cNvPr id="313" name="テキスト ボックス 312"/>
        <xdr:cNvSpPr txBox="1"/>
      </xdr:nvSpPr>
      <xdr:spPr>
        <a:xfrm>
          <a:off x="7594111" y="68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26100</xdr:rowOff>
    </xdr:from>
    <xdr:to>
      <xdr:col>36</xdr:col>
      <xdr:colOff>165100</xdr:colOff>
      <xdr:row>39</xdr:row>
      <xdr:rowOff>127700</xdr:rowOff>
    </xdr:to>
    <xdr:sp macro="" textlink="">
      <xdr:nvSpPr>
        <xdr:cNvPr id="314" name="楕円 313"/>
        <xdr:cNvSpPr/>
      </xdr:nvSpPr>
      <xdr:spPr>
        <a:xfrm>
          <a:off x="6921500" y="671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118827</xdr:rowOff>
    </xdr:from>
    <xdr:ext cx="534377" cy="259045"/>
    <xdr:sp macro="" textlink="">
      <xdr:nvSpPr>
        <xdr:cNvPr id="315" name="テキスト ボックス 314"/>
        <xdr:cNvSpPr txBox="1"/>
      </xdr:nvSpPr>
      <xdr:spPr>
        <a:xfrm>
          <a:off x="6705111" y="680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96222</xdr:rowOff>
    </xdr:from>
    <xdr:to>
      <xdr:col>55</xdr:col>
      <xdr:colOff>0</xdr:colOff>
      <xdr:row>57</xdr:row>
      <xdr:rowOff>125607</xdr:rowOff>
    </xdr:to>
    <xdr:cxnSp macro="">
      <xdr:nvCxnSpPr>
        <xdr:cNvPr id="344" name="直線コネクタ 343"/>
        <xdr:cNvCxnSpPr/>
      </xdr:nvCxnSpPr>
      <xdr:spPr>
        <a:xfrm>
          <a:off x="9639300" y="9868872"/>
          <a:ext cx="838200" cy="2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150012</xdr:rowOff>
    </xdr:from>
    <xdr:to>
      <xdr:col>50</xdr:col>
      <xdr:colOff>114300</xdr:colOff>
      <xdr:row>57</xdr:row>
      <xdr:rowOff>96222</xdr:rowOff>
    </xdr:to>
    <xdr:cxnSp macro="">
      <xdr:nvCxnSpPr>
        <xdr:cNvPr id="347" name="直線コネクタ 346"/>
        <xdr:cNvCxnSpPr/>
      </xdr:nvCxnSpPr>
      <xdr:spPr>
        <a:xfrm>
          <a:off x="8750300" y="9579762"/>
          <a:ext cx="889000" cy="28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150012</xdr:rowOff>
    </xdr:from>
    <xdr:to>
      <xdr:col>45</xdr:col>
      <xdr:colOff>177800</xdr:colOff>
      <xdr:row>56</xdr:row>
      <xdr:rowOff>147693</xdr:rowOff>
    </xdr:to>
    <xdr:cxnSp macro="">
      <xdr:nvCxnSpPr>
        <xdr:cNvPr id="350" name="直線コネクタ 349"/>
        <xdr:cNvCxnSpPr/>
      </xdr:nvCxnSpPr>
      <xdr:spPr>
        <a:xfrm flipV="1">
          <a:off x="7861300" y="9579762"/>
          <a:ext cx="889000" cy="16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66805</xdr:rowOff>
    </xdr:from>
    <xdr:ext cx="599010" cy="259045"/>
    <xdr:sp macro="" textlink="">
      <xdr:nvSpPr>
        <xdr:cNvPr id="352" name="テキスト ボックス 351"/>
        <xdr:cNvSpPr txBox="1"/>
      </xdr:nvSpPr>
      <xdr:spPr>
        <a:xfrm>
          <a:off x="8450795" y="983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147693</xdr:rowOff>
    </xdr:from>
    <xdr:to>
      <xdr:col>41</xdr:col>
      <xdr:colOff>50800</xdr:colOff>
      <xdr:row>57</xdr:row>
      <xdr:rowOff>83562</xdr:rowOff>
    </xdr:to>
    <xdr:cxnSp macro="">
      <xdr:nvCxnSpPr>
        <xdr:cNvPr id="353" name="直線コネクタ 352"/>
        <xdr:cNvCxnSpPr/>
      </xdr:nvCxnSpPr>
      <xdr:spPr>
        <a:xfrm flipV="1">
          <a:off x="6972300" y="9748893"/>
          <a:ext cx="889000" cy="10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110195</xdr:rowOff>
    </xdr:from>
    <xdr:ext cx="599010" cy="259045"/>
    <xdr:sp macro="" textlink="">
      <xdr:nvSpPr>
        <xdr:cNvPr id="355" name="テキスト ボックス 354"/>
        <xdr:cNvSpPr txBox="1"/>
      </xdr:nvSpPr>
      <xdr:spPr>
        <a:xfrm>
          <a:off x="7561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74807</xdr:rowOff>
    </xdr:from>
    <xdr:to>
      <xdr:col>55</xdr:col>
      <xdr:colOff>50800</xdr:colOff>
      <xdr:row>58</xdr:row>
      <xdr:rowOff>4957</xdr:rowOff>
    </xdr:to>
    <xdr:sp macro="" textlink="">
      <xdr:nvSpPr>
        <xdr:cNvPr id="363" name="楕円 362"/>
        <xdr:cNvSpPr/>
      </xdr:nvSpPr>
      <xdr:spPr>
        <a:xfrm>
          <a:off x="10426700" y="984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53234</xdr:rowOff>
    </xdr:from>
    <xdr:ext cx="599010" cy="259045"/>
    <xdr:sp macro="" textlink="">
      <xdr:nvSpPr>
        <xdr:cNvPr id="364" name="普通建設事業費該当値テキスト"/>
        <xdr:cNvSpPr txBox="1"/>
      </xdr:nvSpPr>
      <xdr:spPr>
        <a:xfrm>
          <a:off x="10528300" y="9825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45422</xdr:rowOff>
    </xdr:from>
    <xdr:to>
      <xdr:col>50</xdr:col>
      <xdr:colOff>165100</xdr:colOff>
      <xdr:row>57</xdr:row>
      <xdr:rowOff>147022</xdr:rowOff>
    </xdr:to>
    <xdr:sp macro="" textlink="">
      <xdr:nvSpPr>
        <xdr:cNvPr id="365" name="楕円 364"/>
        <xdr:cNvSpPr/>
      </xdr:nvSpPr>
      <xdr:spPr>
        <a:xfrm>
          <a:off x="9588500" y="981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138149</xdr:rowOff>
    </xdr:from>
    <xdr:ext cx="599010" cy="259045"/>
    <xdr:sp macro="" textlink="">
      <xdr:nvSpPr>
        <xdr:cNvPr id="366" name="テキスト ボックス 365"/>
        <xdr:cNvSpPr txBox="1"/>
      </xdr:nvSpPr>
      <xdr:spPr>
        <a:xfrm>
          <a:off x="9339795" y="991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99212</xdr:rowOff>
    </xdr:from>
    <xdr:to>
      <xdr:col>46</xdr:col>
      <xdr:colOff>38100</xdr:colOff>
      <xdr:row>56</xdr:row>
      <xdr:rowOff>29362</xdr:rowOff>
    </xdr:to>
    <xdr:sp macro="" textlink="">
      <xdr:nvSpPr>
        <xdr:cNvPr id="367" name="楕円 366"/>
        <xdr:cNvSpPr/>
      </xdr:nvSpPr>
      <xdr:spPr>
        <a:xfrm>
          <a:off x="8699500" y="952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45889</xdr:rowOff>
    </xdr:from>
    <xdr:ext cx="599010" cy="259045"/>
    <xdr:sp macro="" textlink="">
      <xdr:nvSpPr>
        <xdr:cNvPr id="368" name="テキスト ボックス 367"/>
        <xdr:cNvSpPr txBox="1"/>
      </xdr:nvSpPr>
      <xdr:spPr>
        <a:xfrm>
          <a:off x="8450795" y="930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96893</xdr:rowOff>
    </xdr:from>
    <xdr:to>
      <xdr:col>41</xdr:col>
      <xdr:colOff>101600</xdr:colOff>
      <xdr:row>57</xdr:row>
      <xdr:rowOff>27043</xdr:rowOff>
    </xdr:to>
    <xdr:sp macro="" textlink="">
      <xdr:nvSpPr>
        <xdr:cNvPr id="369" name="楕円 368"/>
        <xdr:cNvSpPr/>
      </xdr:nvSpPr>
      <xdr:spPr>
        <a:xfrm>
          <a:off x="7810500" y="969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43570</xdr:rowOff>
    </xdr:from>
    <xdr:ext cx="599010" cy="259045"/>
    <xdr:sp macro="" textlink="">
      <xdr:nvSpPr>
        <xdr:cNvPr id="370" name="テキスト ボックス 369"/>
        <xdr:cNvSpPr txBox="1"/>
      </xdr:nvSpPr>
      <xdr:spPr>
        <a:xfrm>
          <a:off x="7561795" y="947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32762</xdr:rowOff>
    </xdr:from>
    <xdr:to>
      <xdr:col>36</xdr:col>
      <xdr:colOff>165100</xdr:colOff>
      <xdr:row>57</xdr:row>
      <xdr:rowOff>134362</xdr:rowOff>
    </xdr:to>
    <xdr:sp macro="" textlink="">
      <xdr:nvSpPr>
        <xdr:cNvPr id="371" name="楕円 370"/>
        <xdr:cNvSpPr/>
      </xdr:nvSpPr>
      <xdr:spPr>
        <a:xfrm>
          <a:off x="6921500" y="980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125489</xdr:rowOff>
    </xdr:from>
    <xdr:ext cx="599010" cy="259045"/>
    <xdr:sp macro="" textlink="">
      <xdr:nvSpPr>
        <xdr:cNvPr id="372" name="テキスト ボックス 371"/>
        <xdr:cNvSpPr txBox="1"/>
      </xdr:nvSpPr>
      <xdr:spPr>
        <a:xfrm>
          <a:off x="6672795" y="989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69365</xdr:rowOff>
    </xdr:from>
    <xdr:to>
      <xdr:col>55</xdr:col>
      <xdr:colOff>0</xdr:colOff>
      <xdr:row>77</xdr:row>
      <xdr:rowOff>146135</xdr:rowOff>
    </xdr:to>
    <xdr:cxnSp macro="">
      <xdr:nvCxnSpPr>
        <xdr:cNvPr id="397" name="直線コネクタ 396"/>
        <xdr:cNvCxnSpPr/>
      </xdr:nvCxnSpPr>
      <xdr:spPr>
        <a:xfrm>
          <a:off x="9639300" y="13271015"/>
          <a:ext cx="838200" cy="7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8" name="普通建設事業費 （ うち新規整備　）平均値テキスト"/>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29863</xdr:rowOff>
    </xdr:from>
    <xdr:to>
      <xdr:col>50</xdr:col>
      <xdr:colOff>114300</xdr:colOff>
      <xdr:row>77</xdr:row>
      <xdr:rowOff>69365</xdr:rowOff>
    </xdr:to>
    <xdr:cxnSp macro="">
      <xdr:nvCxnSpPr>
        <xdr:cNvPr id="400" name="直線コネクタ 399"/>
        <xdr:cNvCxnSpPr/>
      </xdr:nvCxnSpPr>
      <xdr:spPr>
        <a:xfrm>
          <a:off x="8750300" y="12717163"/>
          <a:ext cx="889000" cy="55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109210</xdr:rowOff>
    </xdr:from>
    <xdr:to>
      <xdr:col>45</xdr:col>
      <xdr:colOff>177800</xdr:colOff>
      <xdr:row>74</xdr:row>
      <xdr:rowOff>29863</xdr:rowOff>
    </xdr:to>
    <xdr:cxnSp macro="">
      <xdr:nvCxnSpPr>
        <xdr:cNvPr id="403" name="直線コネクタ 402"/>
        <xdr:cNvCxnSpPr/>
      </xdr:nvCxnSpPr>
      <xdr:spPr>
        <a:xfrm>
          <a:off x="7861300" y="12625060"/>
          <a:ext cx="889000" cy="9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161453</xdr:rowOff>
    </xdr:from>
    <xdr:ext cx="534377" cy="259045"/>
    <xdr:sp macro="" textlink="">
      <xdr:nvSpPr>
        <xdr:cNvPr id="405" name="テキスト ボックス 404"/>
        <xdr:cNvSpPr txBox="1"/>
      </xdr:nvSpPr>
      <xdr:spPr>
        <a:xfrm>
          <a:off x="8483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109210</xdr:rowOff>
    </xdr:from>
    <xdr:to>
      <xdr:col>41</xdr:col>
      <xdr:colOff>50800</xdr:colOff>
      <xdr:row>76</xdr:row>
      <xdr:rowOff>119983</xdr:rowOff>
    </xdr:to>
    <xdr:cxnSp macro="">
      <xdr:nvCxnSpPr>
        <xdr:cNvPr id="406" name="直線コネクタ 405"/>
        <xdr:cNvCxnSpPr/>
      </xdr:nvCxnSpPr>
      <xdr:spPr>
        <a:xfrm flipV="1">
          <a:off x="6972300" y="12625060"/>
          <a:ext cx="889000" cy="5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12589</xdr:rowOff>
    </xdr:from>
    <xdr:ext cx="534377" cy="259045"/>
    <xdr:sp macro="" textlink="">
      <xdr:nvSpPr>
        <xdr:cNvPr id="408" name="テキスト ボックス 407"/>
        <xdr:cNvSpPr txBox="1"/>
      </xdr:nvSpPr>
      <xdr:spPr>
        <a:xfrm>
          <a:off x="7594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95335</xdr:rowOff>
    </xdr:from>
    <xdr:to>
      <xdr:col>55</xdr:col>
      <xdr:colOff>50800</xdr:colOff>
      <xdr:row>78</xdr:row>
      <xdr:rowOff>25485</xdr:rowOff>
    </xdr:to>
    <xdr:sp macro="" textlink="">
      <xdr:nvSpPr>
        <xdr:cNvPr id="416" name="楕円 415"/>
        <xdr:cNvSpPr/>
      </xdr:nvSpPr>
      <xdr:spPr>
        <a:xfrm>
          <a:off x="10426700" y="1329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10262</xdr:rowOff>
    </xdr:from>
    <xdr:ext cx="469744" cy="259045"/>
    <xdr:sp macro="" textlink="">
      <xdr:nvSpPr>
        <xdr:cNvPr id="417" name="普通建設事業費 （ うち新規整備　）該当値テキスト"/>
        <xdr:cNvSpPr txBox="1"/>
      </xdr:nvSpPr>
      <xdr:spPr>
        <a:xfrm>
          <a:off x="10528300" y="1321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18565</xdr:rowOff>
    </xdr:from>
    <xdr:to>
      <xdr:col>50</xdr:col>
      <xdr:colOff>165100</xdr:colOff>
      <xdr:row>77</xdr:row>
      <xdr:rowOff>120165</xdr:rowOff>
    </xdr:to>
    <xdr:sp macro="" textlink="">
      <xdr:nvSpPr>
        <xdr:cNvPr id="418" name="楕円 417"/>
        <xdr:cNvSpPr/>
      </xdr:nvSpPr>
      <xdr:spPr>
        <a:xfrm>
          <a:off x="9588500" y="132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111292</xdr:rowOff>
    </xdr:from>
    <xdr:ext cx="534377" cy="259045"/>
    <xdr:sp macro="" textlink="">
      <xdr:nvSpPr>
        <xdr:cNvPr id="419" name="テキスト ボックス 418"/>
        <xdr:cNvSpPr txBox="1"/>
      </xdr:nvSpPr>
      <xdr:spPr>
        <a:xfrm>
          <a:off x="9372111" y="1331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150513</xdr:rowOff>
    </xdr:from>
    <xdr:to>
      <xdr:col>46</xdr:col>
      <xdr:colOff>38100</xdr:colOff>
      <xdr:row>74</xdr:row>
      <xdr:rowOff>80663</xdr:rowOff>
    </xdr:to>
    <xdr:sp macro="" textlink="">
      <xdr:nvSpPr>
        <xdr:cNvPr id="420" name="楕円 419"/>
        <xdr:cNvSpPr/>
      </xdr:nvSpPr>
      <xdr:spPr>
        <a:xfrm>
          <a:off x="8699500" y="126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97190</xdr:rowOff>
    </xdr:from>
    <xdr:ext cx="599010" cy="259045"/>
    <xdr:sp macro="" textlink="">
      <xdr:nvSpPr>
        <xdr:cNvPr id="421" name="テキスト ボックス 420"/>
        <xdr:cNvSpPr txBox="1"/>
      </xdr:nvSpPr>
      <xdr:spPr>
        <a:xfrm>
          <a:off x="8450795" y="124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58410</xdr:rowOff>
    </xdr:from>
    <xdr:to>
      <xdr:col>41</xdr:col>
      <xdr:colOff>101600</xdr:colOff>
      <xdr:row>73</xdr:row>
      <xdr:rowOff>160010</xdr:rowOff>
    </xdr:to>
    <xdr:sp macro="" textlink="">
      <xdr:nvSpPr>
        <xdr:cNvPr id="422" name="楕円 421"/>
        <xdr:cNvSpPr/>
      </xdr:nvSpPr>
      <xdr:spPr>
        <a:xfrm>
          <a:off x="7810500" y="1257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5087</xdr:rowOff>
    </xdr:from>
    <xdr:ext cx="599010" cy="259045"/>
    <xdr:sp macro="" textlink="">
      <xdr:nvSpPr>
        <xdr:cNvPr id="423" name="テキスト ボックス 422"/>
        <xdr:cNvSpPr txBox="1"/>
      </xdr:nvSpPr>
      <xdr:spPr>
        <a:xfrm>
          <a:off x="7561795" y="1234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69183</xdr:rowOff>
    </xdr:from>
    <xdr:to>
      <xdr:col>36</xdr:col>
      <xdr:colOff>165100</xdr:colOff>
      <xdr:row>76</xdr:row>
      <xdr:rowOff>170783</xdr:rowOff>
    </xdr:to>
    <xdr:sp macro="" textlink="">
      <xdr:nvSpPr>
        <xdr:cNvPr id="424" name="楕円 423"/>
        <xdr:cNvSpPr/>
      </xdr:nvSpPr>
      <xdr:spPr>
        <a:xfrm>
          <a:off x="6921500" y="1309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161910</xdr:rowOff>
    </xdr:from>
    <xdr:ext cx="534377" cy="259045"/>
    <xdr:sp macro="" textlink="">
      <xdr:nvSpPr>
        <xdr:cNvPr id="425" name="テキスト ボックス 424"/>
        <xdr:cNvSpPr txBox="1"/>
      </xdr:nvSpPr>
      <xdr:spPr>
        <a:xfrm>
          <a:off x="6705111" y="1319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33801</xdr:rowOff>
    </xdr:from>
    <xdr:to>
      <xdr:col>55</xdr:col>
      <xdr:colOff>0</xdr:colOff>
      <xdr:row>97</xdr:row>
      <xdr:rowOff>41081</xdr:rowOff>
    </xdr:to>
    <xdr:cxnSp macro="">
      <xdr:nvCxnSpPr>
        <xdr:cNvPr id="452" name="直線コネクタ 451"/>
        <xdr:cNvCxnSpPr/>
      </xdr:nvCxnSpPr>
      <xdr:spPr>
        <a:xfrm>
          <a:off x="9639300" y="16664451"/>
          <a:ext cx="838200" cy="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166608</xdr:rowOff>
    </xdr:from>
    <xdr:ext cx="599010" cy="259045"/>
    <xdr:sp macro="" textlink="">
      <xdr:nvSpPr>
        <xdr:cNvPr id="453" name="普通建設事業費 （ うち更新整備　）平均値テキスト"/>
        <xdr:cNvSpPr txBox="1"/>
      </xdr:nvSpPr>
      <xdr:spPr>
        <a:xfrm>
          <a:off x="10528300" y="1662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24149</xdr:rowOff>
    </xdr:from>
    <xdr:to>
      <xdr:col>50</xdr:col>
      <xdr:colOff>114300</xdr:colOff>
      <xdr:row>97</xdr:row>
      <xdr:rowOff>33801</xdr:rowOff>
    </xdr:to>
    <xdr:cxnSp macro="">
      <xdr:nvCxnSpPr>
        <xdr:cNvPr id="455" name="直線コネクタ 454"/>
        <xdr:cNvCxnSpPr/>
      </xdr:nvCxnSpPr>
      <xdr:spPr>
        <a:xfrm>
          <a:off x="8750300" y="1665479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24149</xdr:rowOff>
    </xdr:from>
    <xdr:to>
      <xdr:col>45</xdr:col>
      <xdr:colOff>177800</xdr:colOff>
      <xdr:row>97</xdr:row>
      <xdr:rowOff>166112</xdr:rowOff>
    </xdr:to>
    <xdr:cxnSp macro="">
      <xdr:nvCxnSpPr>
        <xdr:cNvPr id="458" name="直線コネクタ 457"/>
        <xdr:cNvCxnSpPr/>
      </xdr:nvCxnSpPr>
      <xdr:spPr>
        <a:xfrm flipV="1">
          <a:off x="7861300" y="16654799"/>
          <a:ext cx="889000" cy="14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95372</xdr:rowOff>
    </xdr:from>
    <xdr:ext cx="599010" cy="259045"/>
    <xdr:sp macro="" textlink="">
      <xdr:nvSpPr>
        <xdr:cNvPr id="460" name="テキスト ボックス 459"/>
        <xdr:cNvSpPr txBox="1"/>
      </xdr:nvSpPr>
      <xdr:spPr>
        <a:xfrm>
          <a:off x="8450795" y="1672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92787</xdr:rowOff>
    </xdr:from>
    <xdr:to>
      <xdr:col>41</xdr:col>
      <xdr:colOff>50800</xdr:colOff>
      <xdr:row>97</xdr:row>
      <xdr:rowOff>166112</xdr:rowOff>
    </xdr:to>
    <xdr:cxnSp macro="">
      <xdr:nvCxnSpPr>
        <xdr:cNvPr id="461" name="直線コネクタ 460"/>
        <xdr:cNvCxnSpPr/>
      </xdr:nvCxnSpPr>
      <xdr:spPr>
        <a:xfrm>
          <a:off x="6972300" y="16723437"/>
          <a:ext cx="889000" cy="7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3" name="テキスト ボックス 462"/>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5" name="テキスト ボックス 464"/>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161731</xdr:rowOff>
    </xdr:from>
    <xdr:to>
      <xdr:col>55</xdr:col>
      <xdr:colOff>50800</xdr:colOff>
      <xdr:row>97</xdr:row>
      <xdr:rowOff>91881</xdr:rowOff>
    </xdr:to>
    <xdr:sp macro="" textlink="">
      <xdr:nvSpPr>
        <xdr:cNvPr id="471" name="楕円 470"/>
        <xdr:cNvSpPr/>
      </xdr:nvSpPr>
      <xdr:spPr>
        <a:xfrm>
          <a:off x="10426700" y="1662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13158</xdr:rowOff>
    </xdr:from>
    <xdr:ext cx="599010" cy="259045"/>
    <xdr:sp macro="" textlink="">
      <xdr:nvSpPr>
        <xdr:cNvPr id="472" name="普通建設事業費 （ うち更新整備　）該当値テキスト"/>
        <xdr:cNvSpPr txBox="1"/>
      </xdr:nvSpPr>
      <xdr:spPr>
        <a:xfrm>
          <a:off x="10528300" y="1647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154451</xdr:rowOff>
    </xdr:from>
    <xdr:to>
      <xdr:col>50</xdr:col>
      <xdr:colOff>165100</xdr:colOff>
      <xdr:row>97</xdr:row>
      <xdr:rowOff>84601</xdr:rowOff>
    </xdr:to>
    <xdr:sp macro="" textlink="">
      <xdr:nvSpPr>
        <xdr:cNvPr id="473" name="楕円 472"/>
        <xdr:cNvSpPr/>
      </xdr:nvSpPr>
      <xdr:spPr>
        <a:xfrm>
          <a:off x="9588500" y="1661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75728</xdr:rowOff>
    </xdr:from>
    <xdr:ext cx="599010" cy="259045"/>
    <xdr:sp macro="" textlink="">
      <xdr:nvSpPr>
        <xdr:cNvPr id="474" name="テキスト ボックス 473"/>
        <xdr:cNvSpPr txBox="1"/>
      </xdr:nvSpPr>
      <xdr:spPr>
        <a:xfrm>
          <a:off x="9339795" y="1670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144799</xdr:rowOff>
    </xdr:from>
    <xdr:to>
      <xdr:col>46</xdr:col>
      <xdr:colOff>38100</xdr:colOff>
      <xdr:row>97</xdr:row>
      <xdr:rowOff>74949</xdr:rowOff>
    </xdr:to>
    <xdr:sp macro="" textlink="">
      <xdr:nvSpPr>
        <xdr:cNvPr id="475" name="楕円 474"/>
        <xdr:cNvSpPr/>
      </xdr:nvSpPr>
      <xdr:spPr>
        <a:xfrm>
          <a:off x="8699500" y="166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91476</xdr:rowOff>
    </xdr:from>
    <xdr:ext cx="599010" cy="259045"/>
    <xdr:sp macro="" textlink="">
      <xdr:nvSpPr>
        <xdr:cNvPr id="476" name="テキスト ボックス 475"/>
        <xdr:cNvSpPr txBox="1"/>
      </xdr:nvSpPr>
      <xdr:spPr>
        <a:xfrm>
          <a:off x="8450795" y="16379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115312</xdr:rowOff>
    </xdr:from>
    <xdr:to>
      <xdr:col>41</xdr:col>
      <xdr:colOff>101600</xdr:colOff>
      <xdr:row>98</xdr:row>
      <xdr:rowOff>45462</xdr:rowOff>
    </xdr:to>
    <xdr:sp macro="" textlink="">
      <xdr:nvSpPr>
        <xdr:cNvPr id="477" name="楕円 476"/>
        <xdr:cNvSpPr/>
      </xdr:nvSpPr>
      <xdr:spPr>
        <a:xfrm>
          <a:off x="7810500" y="167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36589</xdr:rowOff>
    </xdr:from>
    <xdr:ext cx="534377" cy="259045"/>
    <xdr:sp macro="" textlink="">
      <xdr:nvSpPr>
        <xdr:cNvPr id="478" name="テキスト ボックス 477"/>
        <xdr:cNvSpPr txBox="1"/>
      </xdr:nvSpPr>
      <xdr:spPr>
        <a:xfrm>
          <a:off x="7594111" y="1683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41987</xdr:rowOff>
    </xdr:from>
    <xdr:to>
      <xdr:col>36</xdr:col>
      <xdr:colOff>165100</xdr:colOff>
      <xdr:row>97</xdr:row>
      <xdr:rowOff>143587</xdr:rowOff>
    </xdr:to>
    <xdr:sp macro="" textlink="">
      <xdr:nvSpPr>
        <xdr:cNvPr id="479" name="楕円 478"/>
        <xdr:cNvSpPr/>
      </xdr:nvSpPr>
      <xdr:spPr>
        <a:xfrm>
          <a:off x="6921500" y="1667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134714</xdr:rowOff>
    </xdr:from>
    <xdr:ext cx="534377" cy="259045"/>
    <xdr:sp macro="" textlink="">
      <xdr:nvSpPr>
        <xdr:cNvPr id="480" name="テキスト ボックス 479"/>
        <xdr:cNvSpPr txBox="1"/>
      </xdr:nvSpPr>
      <xdr:spPr>
        <a:xfrm>
          <a:off x="6705111" y="1676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139490</xdr:rowOff>
    </xdr:from>
    <xdr:to>
      <xdr:col>85</xdr:col>
      <xdr:colOff>127000</xdr:colOff>
      <xdr:row>38</xdr:row>
      <xdr:rowOff>139700</xdr:rowOff>
    </xdr:to>
    <xdr:cxnSp macro="">
      <xdr:nvCxnSpPr>
        <xdr:cNvPr id="507" name="直線コネクタ 506"/>
        <xdr:cNvCxnSpPr/>
      </xdr:nvCxnSpPr>
      <xdr:spPr>
        <a:xfrm>
          <a:off x="15481300" y="6654590"/>
          <a:ext cx="8382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138712</xdr:rowOff>
    </xdr:from>
    <xdr:to>
      <xdr:col>81</xdr:col>
      <xdr:colOff>50800</xdr:colOff>
      <xdr:row>38</xdr:row>
      <xdr:rowOff>139490</xdr:rowOff>
    </xdr:to>
    <xdr:cxnSp macro="">
      <xdr:nvCxnSpPr>
        <xdr:cNvPr id="510" name="直線コネクタ 509"/>
        <xdr:cNvCxnSpPr/>
      </xdr:nvCxnSpPr>
      <xdr:spPr>
        <a:xfrm>
          <a:off x="14592300" y="6653812"/>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103316</xdr:rowOff>
    </xdr:from>
    <xdr:to>
      <xdr:col>76</xdr:col>
      <xdr:colOff>114300</xdr:colOff>
      <xdr:row>38</xdr:row>
      <xdr:rowOff>138712</xdr:rowOff>
    </xdr:to>
    <xdr:cxnSp macro="">
      <xdr:nvCxnSpPr>
        <xdr:cNvPr id="513" name="直線コネクタ 512"/>
        <xdr:cNvCxnSpPr/>
      </xdr:nvCxnSpPr>
      <xdr:spPr>
        <a:xfrm>
          <a:off x="13703300" y="6618416"/>
          <a:ext cx="889000" cy="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79880</xdr:rowOff>
    </xdr:from>
    <xdr:to>
      <xdr:col>71</xdr:col>
      <xdr:colOff>177800</xdr:colOff>
      <xdr:row>38</xdr:row>
      <xdr:rowOff>103316</xdr:rowOff>
    </xdr:to>
    <xdr:cxnSp macro="">
      <xdr:nvCxnSpPr>
        <xdr:cNvPr id="516" name="直線コネクタ 515"/>
        <xdr:cNvCxnSpPr/>
      </xdr:nvCxnSpPr>
      <xdr:spPr>
        <a:xfrm>
          <a:off x="12814300" y="6594980"/>
          <a:ext cx="889000" cy="2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6" name="楕円 52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88690</xdr:rowOff>
    </xdr:from>
    <xdr:to>
      <xdr:col>81</xdr:col>
      <xdr:colOff>101600</xdr:colOff>
      <xdr:row>39</xdr:row>
      <xdr:rowOff>18840</xdr:rowOff>
    </xdr:to>
    <xdr:sp macro="" textlink="">
      <xdr:nvSpPr>
        <xdr:cNvPr id="528" name="楕円 527"/>
        <xdr:cNvSpPr/>
      </xdr:nvSpPr>
      <xdr:spPr>
        <a:xfrm>
          <a:off x="15430500" y="66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9967</xdr:rowOff>
    </xdr:from>
    <xdr:ext cx="313932" cy="259045"/>
    <xdr:sp macro="" textlink="">
      <xdr:nvSpPr>
        <xdr:cNvPr id="529" name="テキスト ボックス 528"/>
        <xdr:cNvSpPr txBox="1"/>
      </xdr:nvSpPr>
      <xdr:spPr>
        <a:xfrm>
          <a:off x="15324333" y="6696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87912</xdr:rowOff>
    </xdr:from>
    <xdr:to>
      <xdr:col>76</xdr:col>
      <xdr:colOff>165100</xdr:colOff>
      <xdr:row>39</xdr:row>
      <xdr:rowOff>18062</xdr:rowOff>
    </xdr:to>
    <xdr:sp macro="" textlink="">
      <xdr:nvSpPr>
        <xdr:cNvPr id="530" name="楕円 529"/>
        <xdr:cNvSpPr/>
      </xdr:nvSpPr>
      <xdr:spPr>
        <a:xfrm>
          <a:off x="14541500" y="66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9189</xdr:rowOff>
    </xdr:from>
    <xdr:ext cx="378565" cy="259045"/>
    <xdr:sp macro="" textlink="">
      <xdr:nvSpPr>
        <xdr:cNvPr id="531" name="テキスト ボックス 530"/>
        <xdr:cNvSpPr txBox="1"/>
      </xdr:nvSpPr>
      <xdr:spPr>
        <a:xfrm>
          <a:off x="14403017" y="6695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52516</xdr:rowOff>
    </xdr:from>
    <xdr:to>
      <xdr:col>72</xdr:col>
      <xdr:colOff>38100</xdr:colOff>
      <xdr:row>38</xdr:row>
      <xdr:rowOff>154116</xdr:rowOff>
    </xdr:to>
    <xdr:sp macro="" textlink="">
      <xdr:nvSpPr>
        <xdr:cNvPr id="532" name="楕円 531"/>
        <xdr:cNvSpPr/>
      </xdr:nvSpPr>
      <xdr:spPr>
        <a:xfrm>
          <a:off x="13652500" y="656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145243</xdr:rowOff>
    </xdr:from>
    <xdr:ext cx="469744" cy="259045"/>
    <xdr:sp macro="" textlink="">
      <xdr:nvSpPr>
        <xdr:cNvPr id="533" name="テキスト ボックス 532"/>
        <xdr:cNvSpPr txBox="1"/>
      </xdr:nvSpPr>
      <xdr:spPr>
        <a:xfrm>
          <a:off x="13468428" y="66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29080</xdr:rowOff>
    </xdr:from>
    <xdr:to>
      <xdr:col>67</xdr:col>
      <xdr:colOff>101600</xdr:colOff>
      <xdr:row>38</xdr:row>
      <xdr:rowOff>130680</xdr:rowOff>
    </xdr:to>
    <xdr:sp macro="" textlink="">
      <xdr:nvSpPr>
        <xdr:cNvPr id="534" name="楕円 533"/>
        <xdr:cNvSpPr/>
      </xdr:nvSpPr>
      <xdr:spPr>
        <a:xfrm>
          <a:off x="12763500" y="654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121807</xdr:rowOff>
    </xdr:from>
    <xdr:ext cx="469744" cy="259045"/>
    <xdr:sp macro="" textlink="">
      <xdr:nvSpPr>
        <xdr:cNvPr id="535" name="テキスト ボックス 534"/>
        <xdr:cNvSpPr txBox="1"/>
      </xdr:nvSpPr>
      <xdr:spPr>
        <a:xfrm>
          <a:off x="12579428" y="663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81329</xdr:rowOff>
    </xdr:from>
    <xdr:to>
      <xdr:col>85</xdr:col>
      <xdr:colOff>127000</xdr:colOff>
      <xdr:row>75</xdr:row>
      <xdr:rowOff>121128</xdr:rowOff>
    </xdr:to>
    <xdr:cxnSp macro="">
      <xdr:nvCxnSpPr>
        <xdr:cNvPr id="615" name="直線コネクタ 614"/>
        <xdr:cNvCxnSpPr/>
      </xdr:nvCxnSpPr>
      <xdr:spPr>
        <a:xfrm flipV="1">
          <a:off x="15481300" y="12940079"/>
          <a:ext cx="8382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37719</xdr:rowOff>
    </xdr:from>
    <xdr:ext cx="599010" cy="259045"/>
    <xdr:sp macro="" textlink="">
      <xdr:nvSpPr>
        <xdr:cNvPr id="616" name="公債費平均値テキスト"/>
        <xdr:cNvSpPr txBox="1"/>
      </xdr:nvSpPr>
      <xdr:spPr>
        <a:xfrm>
          <a:off x="16370300" y="12896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105803</xdr:rowOff>
    </xdr:from>
    <xdr:to>
      <xdr:col>81</xdr:col>
      <xdr:colOff>50800</xdr:colOff>
      <xdr:row>75</xdr:row>
      <xdr:rowOff>121128</xdr:rowOff>
    </xdr:to>
    <xdr:cxnSp macro="">
      <xdr:nvCxnSpPr>
        <xdr:cNvPr id="618" name="直線コネクタ 617"/>
        <xdr:cNvCxnSpPr/>
      </xdr:nvCxnSpPr>
      <xdr:spPr>
        <a:xfrm>
          <a:off x="14592300" y="12964553"/>
          <a:ext cx="889000" cy="1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20" name="テキスト ボックス 619"/>
        <xdr:cNvSpPr txBox="1"/>
      </xdr:nvSpPr>
      <xdr:spPr>
        <a:xfrm>
          <a:off x="15181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105803</xdr:rowOff>
    </xdr:from>
    <xdr:to>
      <xdr:col>76</xdr:col>
      <xdr:colOff>114300</xdr:colOff>
      <xdr:row>75</xdr:row>
      <xdr:rowOff>107847</xdr:rowOff>
    </xdr:to>
    <xdr:cxnSp macro="">
      <xdr:nvCxnSpPr>
        <xdr:cNvPr id="621" name="直線コネクタ 620"/>
        <xdr:cNvCxnSpPr/>
      </xdr:nvCxnSpPr>
      <xdr:spPr>
        <a:xfrm flipV="1">
          <a:off x="13703300" y="12964553"/>
          <a:ext cx="8890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14946</xdr:rowOff>
    </xdr:from>
    <xdr:ext cx="599010" cy="259045"/>
    <xdr:sp macro="" textlink="">
      <xdr:nvSpPr>
        <xdr:cNvPr id="623" name="テキスト ボックス 622"/>
        <xdr:cNvSpPr txBox="1"/>
      </xdr:nvSpPr>
      <xdr:spPr>
        <a:xfrm>
          <a:off x="14292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73671</xdr:rowOff>
    </xdr:from>
    <xdr:to>
      <xdr:col>71</xdr:col>
      <xdr:colOff>177800</xdr:colOff>
      <xdr:row>75</xdr:row>
      <xdr:rowOff>107847</xdr:rowOff>
    </xdr:to>
    <xdr:cxnSp macro="">
      <xdr:nvCxnSpPr>
        <xdr:cNvPr id="624" name="直線コネクタ 623"/>
        <xdr:cNvCxnSpPr/>
      </xdr:nvCxnSpPr>
      <xdr:spPr>
        <a:xfrm>
          <a:off x="12814300" y="12932421"/>
          <a:ext cx="8890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7951</xdr:rowOff>
    </xdr:from>
    <xdr:ext cx="599010" cy="259045"/>
    <xdr:sp macro="" textlink="">
      <xdr:nvSpPr>
        <xdr:cNvPr id="626" name="テキスト ボックス 625"/>
        <xdr:cNvSpPr txBox="1"/>
      </xdr:nvSpPr>
      <xdr:spPr>
        <a:xfrm>
          <a:off x="13403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26430</xdr:rowOff>
    </xdr:from>
    <xdr:ext cx="599010" cy="259045"/>
    <xdr:sp macro="" textlink="">
      <xdr:nvSpPr>
        <xdr:cNvPr id="628" name="テキスト ボックス 627"/>
        <xdr:cNvSpPr txBox="1"/>
      </xdr:nvSpPr>
      <xdr:spPr>
        <a:xfrm>
          <a:off x="12514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30529</xdr:rowOff>
    </xdr:from>
    <xdr:to>
      <xdr:col>85</xdr:col>
      <xdr:colOff>177800</xdr:colOff>
      <xdr:row>75</xdr:row>
      <xdr:rowOff>132129</xdr:rowOff>
    </xdr:to>
    <xdr:sp macro="" textlink="">
      <xdr:nvSpPr>
        <xdr:cNvPr id="634" name="楕円 633"/>
        <xdr:cNvSpPr/>
      </xdr:nvSpPr>
      <xdr:spPr>
        <a:xfrm>
          <a:off x="16268700" y="1288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53406</xdr:rowOff>
    </xdr:from>
    <xdr:ext cx="599010" cy="259045"/>
    <xdr:sp macro="" textlink="">
      <xdr:nvSpPr>
        <xdr:cNvPr id="635" name="公債費該当値テキスト"/>
        <xdr:cNvSpPr txBox="1"/>
      </xdr:nvSpPr>
      <xdr:spPr>
        <a:xfrm>
          <a:off x="16370300" y="1274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70328</xdr:rowOff>
    </xdr:from>
    <xdr:to>
      <xdr:col>81</xdr:col>
      <xdr:colOff>101600</xdr:colOff>
      <xdr:row>76</xdr:row>
      <xdr:rowOff>477</xdr:rowOff>
    </xdr:to>
    <xdr:sp macro="" textlink="">
      <xdr:nvSpPr>
        <xdr:cNvPr id="636" name="楕円 635"/>
        <xdr:cNvSpPr/>
      </xdr:nvSpPr>
      <xdr:spPr>
        <a:xfrm>
          <a:off x="15430500" y="129290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17005</xdr:rowOff>
    </xdr:from>
    <xdr:ext cx="599010" cy="259045"/>
    <xdr:sp macro="" textlink="">
      <xdr:nvSpPr>
        <xdr:cNvPr id="637" name="テキスト ボックス 636"/>
        <xdr:cNvSpPr txBox="1"/>
      </xdr:nvSpPr>
      <xdr:spPr>
        <a:xfrm>
          <a:off x="15181795" y="1270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55003</xdr:rowOff>
    </xdr:from>
    <xdr:to>
      <xdr:col>76</xdr:col>
      <xdr:colOff>165100</xdr:colOff>
      <xdr:row>75</xdr:row>
      <xdr:rowOff>156603</xdr:rowOff>
    </xdr:to>
    <xdr:sp macro="" textlink="">
      <xdr:nvSpPr>
        <xdr:cNvPr id="638" name="楕円 637"/>
        <xdr:cNvSpPr/>
      </xdr:nvSpPr>
      <xdr:spPr>
        <a:xfrm>
          <a:off x="14541500" y="1291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1680</xdr:rowOff>
    </xdr:from>
    <xdr:ext cx="599010" cy="259045"/>
    <xdr:sp macro="" textlink="">
      <xdr:nvSpPr>
        <xdr:cNvPr id="639" name="テキスト ボックス 638"/>
        <xdr:cNvSpPr txBox="1"/>
      </xdr:nvSpPr>
      <xdr:spPr>
        <a:xfrm>
          <a:off x="14292795" y="1268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57047</xdr:rowOff>
    </xdr:from>
    <xdr:to>
      <xdr:col>72</xdr:col>
      <xdr:colOff>38100</xdr:colOff>
      <xdr:row>75</xdr:row>
      <xdr:rowOff>158648</xdr:rowOff>
    </xdr:to>
    <xdr:sp macro="" textlink="">
      <xdr:nvSpPr>
        <xdr:cNvPr id="640" name="楕円 639"/>
        <xdr:cNvSpPr/>
      </xdr:nvSpPr>
      <xdr:spPr>
        <a:xfrm>
          <a:off x="13652500" y="129157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3724</xdr:rowOff>
    </xdr:from>
    <xdr:ext cx="599010" cy="259045"/>
    <xdr:sp macro="" textlink="">
      <xdr:nvSpPr>
        <xdr:cNvPr id="641" name="テキスト ボックス 640"/>
        <xdr:cNvSpPr txBox="1"/>
      </xdr:nvSpPr>
      <xdr:spPr>
        <a:xfrm>
          <a:off x="13403795" y="1269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22871</xdr:rowOff>
    </xdr:from>
    <xdr:to>
      <xdr:col>67</xdr:col>
      <xdr:colOff>101600</xdr:colOff>
      <xdr:row>75</xdr:row>
      <xdr:rowOff>124471</xdr:rowOff>
    </xdr:to>
    <xdr:sp macro="" textlink="">
      <xdr:nvSpPr>
        <xdr:cNvPr id="642" name="楕円 641"/>
        <xdr:cNvSpPr/>
      </xdr:nvSpPr>
      <xdr:spPr>
        <a:xfrm>
          <a:off x="12763500" y="1288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140998</xdr:rowOff>
    </xdr:from>
    <xdr:ext cx="599010" cy="259045"/>
    <xdr:sp macro="" textlink="">
      <xdr:nvSpPr>
        <xdr:cNvPr id="643" name="テキスト ボックス 642"/>
        <xdr:cNvSpPr txBox="1"/>
      </xdr:nvSpPr>
      <xdr:spPr>
        <a:xfrm>
          <a:off x="12514795" y="1265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163678</xdr:rowOff>
    </xdr:from>
    <xdr:to>
      <xdr:col>85</xdr:col>
      <xdr:colOff>127000</xdr:colOff>
      <xdr:row>99</xdr:row>
      <xdr:rowOff>57753</xdr:rowOff>
    </xdr:to>
    <xdr:cxnSp macro="">
      <xdr:nvCxnSpPr>
        <xdr:cNvPr id="674" name="直線コネクタ 673"/>
        <xdr:cNvCxnSpPr/>
      </xdr:nvCxnSpPr>
      <xdr:spPr>
        <a:xfrm flipV="1">
          <a:off x="15481300" y="16965778"/>
          <a:ext cx="838200" cy="6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5" name="積立金平均値テキスト"/>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57753</xdr:rowOff>
    </xdr:from>
    <xdr:to>
      <xdr:col>81</xdr:col>
      <xdr:colOff>50800</xdr:colOff>
      <xdr:row>99</xdr:row>
      <xdr:rowOff>77057</xdr:rowOff>
    </xdr:to>
    <xdr:cxnSp macro="">
      <xdr:nvCxnSpPr>
        <xdr:cNvPr id="677" name="直線コネクタ 676"/>
        <xdr:cNvCxnSpPr/>
      </xdr:nvCxnSpPr>
      <xdr:spPr>
        <a:xfrm flipV="1">
          <a:off x="14592300" y="17031303"/>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79" name="テキスト ボックス 678"/>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48974</xdr:rowOff>
    </xdr:from>
    <xdr:to>
      <xdr:col>76</xdr:col>
      <xdr:colOff>114300</xdr:colOff>
      <xdr:row>99</xdr:row>
      <xdr:rowOff>77057</xdr:rowOff>
    </xdr:to>
    <xdr:cxnSp macro="">
      <xdr:nvCxnSpPr>
        <xdr:cNvPr id="680" name="直線コネクタ 679"/>
        <xdr:cNvCxnSpPr/>
      </xdr:nvCxnSpPr>
      <xdr:spPr>
        <a:xfrm>
          <a:off x="13703300" y="17022524"/>
          <a:ext cx="889000" cy="2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2" name="テキスト ボックス 681"/>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48974</xdr:rowOff>
    </xdr:from>
    <xdr:to>
      <xdr:col>71</xdr:col>
      <xdr:colOff>177800</xdr:colOff>
      <xdr:row>99</xdr:row>
      <xdr:rowOff>71065</xdr:rowOff>
    </xdr:to>
    <xdr:cxnSp macro="">
      <xdr:nvCxnSpPr>
        <xdr:cNvPr id="683" name="直線コネクタ 682"/>
        <xdr:cNvCxnSpPr/>
      </xdr:nvCxnSpPr>
      <xdr:spPr>
        <a:xfrm flipV="1">
          <a:off x="12814300" y="17022524"/>
          <a:ext cx="889000" cy="2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5" name="テキスト ボックス 684"/>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112961</xdr:rowOff>
    </xdr:from>
    <xdr:ext cx="534377" cy="259045"/>
    <xdr:sp macro="" textlink="">
      <xdr:nvSpPr>
        <xdr:cNvPr id="687" name="テキスト ボックス 686"/>
        <xdr:cNvSpPr txBox="1"/>
      </xdr:nvSpPr>
      <xdr:spPr>
        <a:xfrm>
          <a:off x="12547111" y="167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112878</xdr:rowOff>
    </xdr:from>
    <xdr:to>
      <xdr:col>85</xdr:col>
      <xdr:colOff>177800</xdr:colOff>
      <xdr:row>99</xdr:row>
      <xdr:rowOff>43028</xdr:rowOff>
    </xdr:to>
    <xdr:sp macro="" textlink="">
      <xdr:nvSpPr>
        <xdr:cNvPr id="693" name="楕円 692"/>
        <xdr:cNvSpPr/>
      </xdr:nvSpPr>
      <xdr:spPr>
        <a:xfrm>
          <a:off x="16268700" y="1691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72788</xdr:rowOff>
    </xdr:from>
    <xdr:ext cx="534377" cy="259045"/>
    <xdr:sp macro="" textlink="">
      <xdr:nvSpPr>
        <xdr:cNvPr id="694" name="積立金該当値テキスト"/>
        <xdr:cNvSpPr txBox="1"/>
      </xdr:nvSpPr>
      <xdr:spPr>
        <a:xfrm>
          <a:off x="16370300" y="1687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6953</xdr:rowOff>
    </xdr:from>
    <xdr:to>
      <xdr:col>81</xdr:col>
      <xdr:colOff>101600</xdr:colOff>
      <xdr:row>99</xdr:row>
      <xdr:rowOff>108553</xdr:rowOff>
    </xdr:to>
    <xdr:sp macro="" textlink="">
      <xdr:nvSpPr>
        <xdr:cNvPr id="695" name="楕円 694"/>
        <xdr:cNvSpPr/>
      </xdr:nvSpPr>
      <xdr:spPr>
        <a:xfrm>
          <a:off x="15430500" y="1698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99680</xdr:rowOff>
    </xdr:from>
    <xdr:ext cx="534377" cy="259045"/>
    <xdr:sp macro="" textlink="">
      <xdr:nvSpPr>
        <xdr:cNvPr id="696" name="テキスト ボックス 695"/>
        <xdr:cNvSpPr txBox="1"/>
      </xdr:nvSpPr>
      <xdr:spPr>
        <a:xfrm>
          <a:off x="15214111" y="1707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26257</xdr:rowOff>
    </xdr:from>
    <xdr:to>
      <xdr:col>76</xdr:col>
      <xdr:colOff>165100</xdr:colOff>
      <xdr:row>99</xdr:row>
      <xdr:rowOff>127857</xdr:rowOff>
    </xdr:to>
    <xdr:sp macro="" textlink="">
      <xdr:nvSpPr>
        <xdr:cNvPr id="697" name="楕円 696"/>
        <xdr:cNvSpPr/>
      </xdr:nvSpPr>
      <xdr:spPr>
        <a:xfrm>
          <a:off x="14541500" y="169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118984</xdr:rowOff>
    </xdr:from>
    <xdr:ext cx="534377" cy="259045"/>
    <xdr:sp macro="" textlink="">
      <xdr:nvSpPr>
        <xdr:cNvPr id="698" name="テキスト ボックス 697"/>
        <xdr:cNvSpPr txBox="1"/>
      </xdr:nvSpPr>
      <xdr:spPr>
        <a:xfrm>
          <a:off x="14325111" y="170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169624</xdr:rowOff>
    </xdr:from>
    <xdr:to>
      <xdr:col>72</xdr:col>
      <xdr:colOff>38100</xdr:colOff>
      <xdr:row>99</xdr:row>
      <xdr:rowOff>99774</xdr:rowOff>
    </xdr:to>
    <xdr:sp macro="" textlink="">
      <xdr:nvSpPr>
        <xdr:cNvPr id="699" name="楕円 698"/>
        <xdr:cNvSpPr/>
      </xdr:nvSpPr>
      <xdr:spPr>
        <a:xfrm>
          <a:off x="13652500" y="1697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90901</xdr:rowOff>
    </xdr:from>
    <xdr:ext cx="534377" cy="259045"/>
    <xdr:sp macro="" textlink="">
      <xdr:nvSpPr>
        <xdr:cNvPr id="700" name="テキスト ボックス 699"/>
        <xdr:cNvSpPr txBox="1"/>
      </xdr:nvSpPr>
      <xdr:spPr>
        <a:xfrm>
          <a:off x="13436111" y="1706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20265</xdr:rowOff>
    </xdr:from>
    <xdr:to>
      <xdr:col>67</xdr:col>
      <xdr:colOff>101600</xdr:colOff>
      <xdr:row>99</xdr:row>
      <xdr:rowOff>121865</xdr:rowOff>
    </xdr:to>
    <xdr:sp macro="" textlink="">
      <xdr:nvSpPr>
        <xdr:cNvPr id="701" name="楕円 700"/>
        <xdr:cNvSpPr/>
      </xdr:nvSpPr>
      <xdr:spPr>
        <a:xfrm>
          <a:off x="12763500" y="169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112992</xdr:rowOff>
    </xdr:from>
    <xdr:ext cx="534377" cy="259045"/>
    <xdr:sp macro="" textlink="">
      <xdr:nvSpPr>
        <xdr:cNvPr id="702" name="テキスト ボックス 701"/>
        <xdr:cNvSpPr txBox="1"/>
      </xdr:nvSpPr>
      <xdr:spPr>
        <a:xfrm>
          <a:off x="12547111" y="1708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44031</xdr:rowOff>
    </xdr:from>
    <xdr:to>
      <xdr:col>107</xdr:col>
      <xdr:colOff>50800</xdr:colOff>
      <xdr:row>39</xdr:row>
      <xdr:rowOff>44450</xdr:rowOff>
    </xdr:to>
    <xdr:cxnSp macro="">
      <xdr:nvCxnSpPr>
        <xdr:cNvPr id="737" name="直線コネクタ 736"/>
        <xdr:cNvCxnSpPr/>
      </xdr:nvCxnSpPr>
      <xdr:spPr>
        <a:xfrm>
          <a:off x="19545300" y="673058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44031</xdr:rowOff>
    </xdr:from>
    <xdr:to>
      <xdr:col>102</xdr:col>
      <xdr:colOff>114300</xdr:colOff>
      <xdr:row>39</xdr:row>
      <xdr:rowOff>44209</xdr:rowOff>
    </xdr:to>
    <xdr:cxnSp macro="">
      <xdr:nvCxnSpPr>
        <xdr:cNvPr id="740" name="直線コネクタ 739"/>
        <xdr:cNvCxnSpPr/>
      </xdr:nvCxnSpPr>
      <xdr:spPr>
        <a:xfrm flipV="1">
          <a:off x="18656300" y="6730581"/>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1" name="投資及び出資金該当値テキスト"/>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164681</xdr:rowOff>
    </xdr:from>
    <xdr:to>
      <xdr:col>102</xdr:col>
      <xdr:colOff>165100</xdr:colOff>
      <xdr:row>39</xdr:row>
      <xdr:rowOff>94831</xdr:rowOff>
    </xdr:to>
    <xdr:sp macro="" textlink="">
      <xdr:nvSpPr>
        <xdr:cNvPr id="756" name="楕円 755"/>
        <xdr:cNvSpPr/>
      </xdr:nvSpPr>
      <xdr:spPr>
        <a:xfrm>
          <a:off x="19494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85958</xdr:rowOff>
    </xdr:from>
    <xdr:ext cx="313932" cy="259045"/>
    <xdr:sp macro="" textlink="">
      <xdr:nvSpPr>
        <xdr:cNvPr id="757" name="テキスト ボックス 756"/>
        <xdr:cNvSpPr txBox="1"/>
      </xdr:nvSpPr>
      <xdr:spPr>
        <a:xfrm>
          <a:off x="19388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164859</xdr:rowOff>
    </xdr:from>
    <xdr:to>
      <xdr:col>98</xdr:col>
      <xdr:colOff>38100</xdr:colOff>
      <xdr:row>39</xdr:row>
      <xdr:rowOff>95009</xdr:rowOff>
    </xdr:to>
    <xdr:sp macro="" textlink="">
      <xdr:nvSpPr>
        <xdr:cNvPr id="758" name="楕円 757"/>
        <xdr:cNvSpPr/>
      </xdr:nvSpPr>
      <xdr:spPr>
        <a:xfrm>
          <a:off x="18605500" y="66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86136</xdr:rowOff>
    </xdr:from>
    <xdr:ext cx="313932" cy="259045"/>
    <xdr:sp macro="" textlink="">
      <xdr:nvSpPr>
        <xdr:cNvPr id="759" name="テキスト ボックス 758"/>
        <xdr:cNvSpPr txBox="1"/>
      </xdr:nvSpPr>
      <xdr:spPr>
        <a:xfrm>
          <a:off x="18499333" y="67726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0" name="直線コネクタ 78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3" name="直線コネクタ 79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6" name="直線コネクタ 79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9" name="直線コネクタ 79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9" name="楕円 80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0"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1" name="楕円 81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2" name="テキスト ボックス 811"/>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3" name="楕円 81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4" name="テキスト ボックス 813"/>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5" name="楕円 81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6" name="テキスト ボックス 815"/>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7" name="楕円 81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8" name="テキスト ボックス 817"/>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59220</xdr:rowOff>
    </xdr:from>
    <xdr:to>
      <xdr:col>116</xdr:col>
      <xdr:colOff>63500</xdr:colOff>
      <xdr:row>74</xdr:row>
      <xdr:rowOff>103213</xdr:rowOff>
    </xdr:to>
    <xdr:cxnSp macro="">
      <xdr:nvCxnSpPr>
        <xdr:cNvPr id="848" name="直線コネクタ 847"/>
        <xdr:cNvCxnSpPr/>
      </xdr:nvCxnSpPr>
      <xdr:spPr>
        <a:xfrm>
          <a:off x="21323300" y="12746520"/>
          <a:ext cx="838200" cy="4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13314</xdr:rowOff>
    </xdr:from>
    <xdr:ext cx="534377" cy="259045"/>
    <xdr:sp macro="" textlink="">
      <xdr:nvSpPr>
        <xdr:cNvPr id="849" name="繰出金平均値テキスト"/>
        <xdr:cNvSpPr txBox="1"/>
      </xdr:nvSpPr>
      <xdr:spPr>
        <a:xfrm>
          <a:off x="22212300" y="1287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59220</xdr:rowOff>
    </xdr:from>
    <xdr:to>
      <xdr:col>111</xdr:col>
      <xdr:colOff>177800</xdr:colOff>
      <xdr:row>75</xdr:row>
      <xdr:rowOff>50178</xdr:rowOff>
    </xdr:to>
    <xdr:cxnSp macro="">
      <xdr:nvCxnSpPr>
        <xdr:cNvPr id="851" name="直線コネクタ 850"/>
        <xdr:cNvCxnSpPr/>
      </xdr:nvCxnSpPr>
      <xdr:spPr>
        <a:xfrm flipV="1">
          <a:off x="20434300" y="12746520"/>
          <a:ext cx="889000" cy="1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3" name="テキスト ボックス 852"/>
        <xdr:cNvSpPr txBox="1"/>
      </xdr:nvSpPr>
      <xdr:spPr>
        <a:xfrm>
          <a:off x="21056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50178</xdr:rowOff>
    </xdr:from>
    <xdr:to>
      <xdr:col>107</xdr:col>
      <xdr:colOff>50800</xdr:colOff>
      <xdr:row>75</xdr:row>
      <xdr:rowOff>72847</xdr:rowOff>
    </xdr:to>
    <xdr:cxnSp macro="">
      <xdr:nvCxnSpPr>
        <xdr:cNvPr id="854" name="直線コネクタ 853"/>
        <xdr:cNvCxnSpPr/>
      </xdr:nvCxnSpPr>
      <xdr:spPr>
        <a:xfrm flipV="1">
          <a:off x="19545300" y="12908928"/>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133532</xdr:rowOff>
    </xdr:from>
    <xdr:ext cx="534377" cy="259045"/>
    <xdr:sp macro="" textlink="">
      <xdr:nvSpPr>
        <xdr:cNvPr id="856" name="テキスト ボックス 855"/>
        <xdr:cNvSpPr txBox="1"/>
      </xdr:nvSpPr>
      <xdr:spPr>
        <a:xfrm>
          <a:off x="20167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7277</xdr:rowOff>
    </xdr:from>
    <xdr:to>
      <xdr:col>102</xdr:col>
      <xdr:colOff>114300</xdr:colOff>
      <xdr:row>75</xdr:row>
      <xdr:rowOff>72847</xdr:rowOff>
    </xdr:to>
    <xdr:cxnSp macro="">
      <xdr:nvCxnSpPr>
        <xdr:cNvPr id="857" name="直線コネクタ 856"/>
        <xdr:cNvCxnSpPr/>
      </xdr:nvCxnSpPr>
      <xdr:spPr>
        <a:xfrm>
          <a:off x="18656300" y="12866027"/>
          <a:ext cx="889000" cy="6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131436</xdr:rowOff>
    </xdr:from>
    <xdr:ext cx="534377" cy="259045"/>
    <xdr:sp macro="" textlink="">
      <xdr:nvSpPr>
        <xdr:cNvPr id="859" name="テキスト ボックス 858"/>
        <xdr:cNvSpPr txBox="1"/>
      </xdr:nvSpPr>
      <xdr:spPr>
        <a:xfrm>
          <a:off x="19278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129812</xdr:rowOff>
    </xdr:from>
    <xdr:ext cx="534377" cy="259045"/>
    <xdr:sp macro="" textlink="">
      <xdr:nvSpPr>
        <xdr:cNvPr id="861" name="テキスト ボックス 860"/>
        <xdr:cNvSpPr txBox="1"/>
      </xdr:nvSpPr>
      <xdr:spPr>
        <a:xfrm>
          <a:off x="18389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52413</xdr:rowOff>
    </xdr:from>
    <xdr:to>
      <xdr:col>116</xdr:col>
      <xdr:colOff>114300</xdr:colOff>
      <xdr:row>74</xdr:row>
      <xdr:rowOff>154013</xdr:rowOff>
    </xdr:to>
    <xdr:sp macro="" textlink="">
      <xdr:nvSpPr>
        <xdr:cNvPr id="867" name="楕円 866"/>
        <xdr:cNvSpPr/>
      </xdr:nvSpPr>
      <xdr:spPr>
        <a:xfrm>
          <a:off x="22110700" y="1273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75290</xdr:rowOff>
    </xdr:from>
    <xdr:ext cx="534377" cy="259045"/>
    <xdr:sp macro="" textlink="">
      <xdr:nvSpPr>
        <xdr:cNvPr id="868" name="繰出金該当値テキスト"/>
        <xdr:cNvSpPr txBox="1"/>
      </xdr:nvSpPr>
      <xdr:spPr>
        <a:xfrm>
          <a:off x="22212300" y="1259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8420</xdr:rowOff>
    </xdr:from>
    <xdr:to>
      <xdr:col>112</xdr:col>
      <xdr:colOff>38100</xdr:colOff>
      <xdr:row>74</xdr:row>
      <xdr:rowOff>110020</xdr:rowOff>
    </xdr:to>
    <xdr:sp macro="" textlink="">
      <xdr:nvSpPr>
        <xdr:cNvPr id="869" name="楕円 868"/>
        <xdr:cNvSpPr/>
      </xdr:nvSpPr>
      <xdr:spPr>
        <a:xfrm>
          <a:off x="21272500" y="126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126547</xdr:rowOff>
    </xdr:from>
    <xdr:ext cx="534377" cy="259045"/>
    <xdr:sp macro="" textlink="">
      <xdr:nvSpPr>
        <xdr:cNvPr id="870" name="テキスト ボックス 869"/>
        <xdr:cNvSpPr txBox="1"/>
      </xdr:nvSpPr>
      <xdr:spPr>
        <a:xfrm>
          <a:off x="21056111" y="124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170828</xdr:rowOff>
    </xdr:from>
    <xdr:to>
      <xdr:col>107</xdr:col>
      <xdr:colOff>101600</xdr:colOff>
      <xdr:row>75</xdr:row>
      <xdr:rowOff>100978</xdr:rowOff>
    </xdr:to>
    <xdr:sp macro="" textlink="">
      <xdr:nvSpPr>
        <xdr:cNvPr id="871" name="楕円 870"/>
        <xdr:cNvSpPr/>
      </xdr:nvSpPr>
      <xdr:spPr>
        <a:xfrm>
          <a:off x="20383500" y="128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117505</xdr:rowOff>
    </xdr:from>
    <xdr:ext cx="534377" cy="259045"/>
    <xdr:sp macro="" textlink="">
      <xdr:nvSpPr>
        <xdr:cNvPr id="872" name="テキスト ボックス 871"/>
        <xdr:cNvSpPr txBox="1"/>
      </xdr:nvSpPr>
      <xdr:spPr>
        <a:xfrm>
          <a:off x="20167111" y="1263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22047</xdr:rowOff>
    </xdr:from>
    <xdr:to>
      <xdr:col>102</xdr:col>
      <xdr:colOff>165100</xdr:colOff>
      <xdr:row>75</xdr:row>
      <xdr:rowOff>123647</xdr:rowOff>
    </xdr:to>
    <xdr:sp macro="" textlink="">
      <xdr:nvSpPr>
        <xdr:cNvPr id="873" name="楕円 872"/>
        <xdr:cNvSpPr/>
      </xdr:nvSpPr>
      <xdr:spPr>
        <a:xfrm>
          <a:off x="19494500" y="128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140174</xdr:rowOff>
    </xdr:from>
    <xdr:ext cx="534377" cy="259045"/>
    <xdr:sp macro="" textlink="">
      <xdr:nvSpPr>
        <xdr:cNvPr id="874" name="テキスト ボックス 873"/>
        <xdr:cNvSpPr txBox="1"/>
      </xdr:nvSpPr>
      <xdr:spPr>
        <a:xfrm>
          <a:off x="19278111" y="1265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127927</xdr:rowOff>
    </xdr:from>
    <xdr:to>
      <xdr:col>98</xdr:col>
      <xdr:colOff>38100</xdr:colOff>
      <xdr:row>75</xdr:row>
      <xdr:rowOff>58077</xdr:rowOff>
    </xdr:to>
    <xdr:sp macro="" textlink="">
      <xdr:nvSpPr>
        <xdr:cNvPr id="875" name="楕円 874"/>
        <xdr:cNvSpPr/>
      </xdr:nvSpPr>
      <xdr:spPr>
        <a:xfrm>
          <a:off x="18605500" y="1281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74604</xdr:rowOff>
    </xdr:from>
    <xdr:ext cx="534377" cy="259045"/>
    <xdr:sp macro="" textlink="">
      <xdr:nvSpPr>
        <xdr:cNvPr id="876" name="テキスト ボックス 875"/>
        <xdr:cNvSpPr txBox="1"/>
      </xdr:nvSpPr>
      <xdr:spPr>
        <a:xfrm>
          <a:off x="18389111" y="1259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維持補修費は、住民一人当たり</a:t>
          </a:r>
          <a:r>
            <a:rPr kumimoji="1" lang="en-US" altLang="ja-JP" sz="1100">
              <a:solidFill>
                <a:schemeClr val="dk1"/>
              </a:solidFill>
              <a:effectLst/>
              <a:latin typeface="+mn-lt"/>
              <a:ea typeface="+mn-ea"/>
              <a:cs typeface="+mn-cs"/>
            </a:rPr>
            <a:t>7,749</a:t>
          </a:r>
          <a:r>
            <a:rPr kumimoji="1" lang="ja-JP" altLang="ja-JP" sz="1100">
              <a:solidFill>
                <a:schemeClr val="dk1"/>
              </a:solidFill>
              <a:effectLst/>
              <a:latin typeface="+mn-lt"/>
              <a:ea typeface="+mn-ea"/>
              <a:cs typeface="+mn-cs"/>
            </a:rPr>
            <a:t>円で昨年度と比較して</a:t>
          </a:r>
          <a:r>
            <a:rPr kumimoji="1" lang="en-US" altLang="ja-JP" sz="1100">
              <a:solidFill>
                <a:schemeClr val="dk1"/>
              </a:solidFill>
              <a:effectLst/>
              <a:latin typeface="+mn-lt"/>
              <a:ea typeface="+mn-ea"/>
              <a:cs typeface="+mn-cs"/>
            </a:rPr>
            <a:t>2,440</a:t>
          </a:r>
          <a:r>
            <a:rPr kumimoji="1" lang="ja-JP" altLang="ja-JP" sz="1100">
              <a:solidFill>
                <a:schemeClr val="dk1"/>
              </a:solidFill>
              <a:effectLst/>
              <a:latin typeface="+mn-lt"/>
              <a:ea typeface="+mn-ea"/>
              <a:cs typeface="+mn-cs"/>
            </a:rPr>
            <a:t>円増加し、類似団体平均を</a:t>
          </a:r>
          <a:r>
            <a:rPr kumimoji="1" lang="en-US" altLang="ja-JP" sz="1100">
              <a:solidFill>
                <a:schemeClr val="dk1"/>
              </a:solidFill>
              <a:effectLst/>
              <a:latin typeface="+mn-lt"/>
              <a:ea typeface="+mn-ea"/>
              <a:cs typeface="+mn-cs"/>
            </a:rPr>
            <a:t>12,652</a:t>
          </a:r>
          <a:r>
            <a:rPr kumimoji="1" lang="ja-JP" altLang="ja-JP" sz="1100">
              <a:solidFill>
                <a:schemeClr val="dk1"/>
              </a:solidFill>
              <a:effectLst/>
              <a:latin typeface="+mn-lt"/>
              <a:ea typeface="+mn-ea"/>
              <a:cs typeface="+mn-cs"/>
            </a:rPr>
            <a:t>円下回った。主な要因としては</a:t>
          </a:r>
          <a:r>
            <a:rPr kumimoji="1" lang="ja-JP" altLang="ja-JP" sz="1100">
              <a:solidFill>
                <a:sysClr val="windowText" lastClr="000000"/>
              </a:solidFill>
              <a:effectLst/>
              <a:latin typeface="+mn-lt"/>
              <a:ea typeface="+mn-ea"/>
              <a:cs typeface="+mn-cs"/>
            </a:rPr>
            <a:t>、庁舎の維持補修経費</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や地方創生臨時交付金を活用した町有施設等の軽微な改修事業の実施</a:t>
          </a:r>
          <a:r>
            <a:rPr kumimoji="1" lang="ja-JP" altLang="ja-JP" sz="1100">
              <a:solidFill>
                <a:sysClr val="windowText" lastClr="000000"/>
              </a:solidFill>
              <a:effectLst/>
              <a:latin typeface="+mn-lt"/>
              <a:ea typeface="+mn-ea"/>
              <a:cs typeface="+mn-cs"/>
            </a:rPr>
            <a:t>が挙げられる。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扶助費は、住民一人当たり</a:t>
          </a:r>
          <a:r>
            <a:rPr kumimoji="1" lang="en-US" altLang="ja-JP" sz="1100">
              <a:solidFill>
                <a:schemeClr val="dk1"/>
              </a:solidFill>
              <a:effectLst/>
              <a:latin typeface="+mn-lt"/>
              <a:ea typeface="+mn-ea"/>
              <a:cs typeface="+mn-cs"/>
            </a:rPr>
            <a:t>164,553</a:t>
          </a:r>
          <a:r>
            <a:rPr kumimoji="1" lang="ja-JP" altLang="ja-JP" sz="1100">
              <a:solidFill>
                <a:schemeClr val="dk1"/>
              </a:solidFill>
              <a:effectLst/>
              <a:latin typeface="+mn-lt"/>
              <a:ea typeface="+mn-ea"/>
              <a:cs typeface="+mn-cs"/>
            </a:rPr>
            <a:t>円で類似団体平均を</a:t>
          </a:r>
          <a:r>
            <a:rPr kumimoji="1" lang="en-US" altLang="ja-JP" sz="1100">
              <a:solidFill>
                <a:schemeClr val="dk1"/>
              </a:solidFill>
              <a:effectLst/>
              <a:latin typeface="+mn-lt"/>
              <a:ea typeface="+mn-ea"/>
              <a:cs typeface="+mn-cs"/>
            </a:rPr>
            <a:t>58,028</a:t>
          </a:r>
          <a:r>
            <a:rPr kumimoji="1" lang="ja-JP" altLang="ja-JP" sz="1100">
              <a:solidFill>
                <a:schemeClr val="dk1"/>
              </a:solidFill>
              <a:effectLst/>
              <a:latin typeface="+mn-lt"/>
              <a:ea typeface="+mn-ea"/>
              <a:cs typeface="+mn-cs"/>
            </a:rPr>
            <a:t>円と大きく上回っている</a:t>
          </a:r>
          <a:r>
            <a:rPr kumimoji="1" lang="ja-JP" altLang="ja-JP" sz="1100">
              <a:solidFill>
                <a:sysClr val="windowText" lastClr="000000"/>
              </a:solidFill>
              <a:effectLst/>
              <a:latin typeface="+mn-lt"/>
              <a:ea typeface="+mn-ea"/>
              <a:cs typeface="+mn-cs"/>
            </a:rPr>
            <a:t>。要因として、</a:t>
          </a:r>
          <a:r>
            <a:rPr kumimoji="1" lang="ja-JP" altLang="en-US" sz="1100">
              <a:solidFill>
                <a:sysClr val="windowText" lastClr="000000"/>
              </a:solidFill>
              <a:effectLst/>
              <a:latin typeface="+mn-lt"/>
              <a:ea typeface="+mn-ea"/>
              <a:cs typeface="+mn-cs"/>
            </a:rPr>
            <a:t>風しんをはじめとする各種予防接種に係る費用の増加及び子育て世帯への</a:t>
          </a:r>
          <a:r>
            <a:rPr kumimoji="1" lang="ja-JP" altLang="ja-JP" sz="1100">
              <a:solidFill>
                <a:sysClr val="windowText" lastClr="000000"/>
              </a:solidFill>
              <a:effectLst/>
              <a:latin typeface="+mn-lt"/>
              <a:ea typeface="+mn-ea"/>
              <a:cs typeface="+mn-cs"/>
            </a:rPr>
            <a:t>各種給付金事業の</a:t>
          </a:r>
          <a:r>
            <a:rPr kumimoji="1" lang="ja-JP" altLang="en-US" sz="1100">
              <a:solidFill>
                <a:sysClr val="windowText" lastClr="000000"/>
              </a:solidFill>
              <a:effectLst/>
              <a:latin typeface="+mn-lt"/>
              <a:ea typeface="+mn-ea"/>
              <a:cs typeface="+mn-cs"/>
            </a:rPr>
            <a:t>新規</a:t>
          </a:r>
          <a:r>
            <a:rPr kumimoji="1" lang="ja-JP" altLang="ja-JP" sz="1100">
              <a:solidFill>
                <a:sysClr val="windowText" lastClr="000000"/>
              </a:solidFill>
              <a:effectLst/>
              <a:latin typeface="+mn-lt"/>
              <a:ea typeface="+mn-ea"/>
              <a:cs typeface="+mn-cs"/>
            </a:rPr>
            <a:t>実施</a:t>
          </a:r>
          <a:r>
            <a:rPr kumimoji="1" lang="ja-JP" altLang="en-US" sz="1100">
              <a:solidFill>
                <a:sysClr val="windowText" lastClr="000000"/>
              </a:solidFill>
              <a:effectLst/>
              <a:latin typeface="+mn-lt"/>
              <a:ea typeface="+mn-ea"/>
              <a:cs typeface="+mn-cs"/>
            </a:rPr>
            <a:t>が挙げられる。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補助費等は、住民一人当たり</a:t>
          </a:r>
          <a:r>
            <a:rPr kumimoji="1" lang="en-US" altLang="ja-JP" sz="1100">
              <a:solidFill>
                <a:sysClr val="windowText" lastClr="000000"/>
              </a:solidFill>
              <a:effectLst/>
              <a:latin typeface="+mn-lt"/>
              <a:ea typeface="+mn-ea"/>
              <a:cs typeface="+mn-cs"/>
            </a:rPr>
            <a:t>115,627</a:t>
          </a:r>
          <a:r>
            <a:rPr kumimoji="1" lang="ja-JP" altLang="ja-JP" sz="1100">
              <a:solidFill>
                <a:sysClr val="windowText" lastClr="000000"/>
              </a:solidFill>
              <a:effectLst/>
              <a:latin typeface="+mn-lt"/>
              <a:ea typeface="+mn-ea"/>
              <a:cs typeface="+mn-cs"/>
            </a:rPr>
            <a:t>円で昨年度と比較して</a:t>
          </a:r>
          <a:r>
            <a:rPr kumimoji="1" lang="en-US" altLang="ja-JP" sz="1100">
              <a:solidFill>
                <a:sysClr val="windowText" lastClr="000000"/>
              </a:solidFill>
              <a:effectLst/>
              <a:latin typeface="+mn-lt"/>
              <a:ea typeface="+mn-ea"/>
              <a:cs typeface="+mn-cs"/>
            </a:rPr>
            <a:t>114,603</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し、類似団体平均を</a:t>
          </a:r>
          <a:r>
            <a:rPr kumimoji="1" lang="en-US" altLang="ja-JP" sz="1100">
              <a:solidFill>
                <a:sysClr val="windowText" lastClr="000000"/>
              </a:solidFill>
              <a:effectLst/>
              <a:latin typeface="+mn-lt"/>
              <a:ea typeface="+mn-ea"/>
              <a:cs typeface="+mn-cs"/>
            </a:rPr>
            <a:t>59,664</a:t>
          </a:r>
          <a:r>
            <a:rPr kumimoji="1" lang="ja-JP" altLang="ja-JP" sz="1100">
              <a:solidFill>
                <a:sysClr val="windowText" lastClr="000000"/>
              </a:solidFill>
              <a:effectLst/>
              <a:latin typeface="+mn-lt"/>
              <a:ea typeface="+mn-ea"/>
              <a:cs typeface="+mn-cs"/>
            </a:rPr>
            <a:t>円下回った。主な要因としては、特別定額給付金事業及び地方創生臨時交付金を活用した独自の補助事業等の終了が挙げられる</a:t>
          </a:r>
          <a:r>
            <a:rPr kumimoji="1" lang="ja-JP" altLang="en-US" sz="1100">
              <a:solidFill>
                <a:sysClr val="windowText" lastClr="000000"/>
              </a:solidFill>
              <a:effectLst/>
              <a:latin typeface="+mn-lt"/>
              <a:ea typeface="+mn-ea"/>
              <a:cs typeface="+mn-cs"/>
            </a:rPr>
            <a:t>。今後も</a:t>
          </a:r>
          <a:r>
            <a:rPr kumimoji="1" lang="ja-JP" altLang="ja-JP" sz="1100">
              <a:solidFill>
                <a:sysClr val="windowText" lastClr="000000"/>
              </a:solidFill>
              <a:effectLst/>
              <a:latin typeface="+mn-lt"/>
              <a:ea typeface="+mn-ea"/>
              <a:cs typeface="+mn-cs"/>
            </a:rPr>
            <a:t>第</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次行政改革大綱の取組事項である各種団体への補助金の見直しを行っていく必要がある。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97,973</a:t>
          </a:r>
          <a:r>
            <a:rPr kumimoji="1" lang="ja-JP" altLang="ja-JP" sz="1100">
              <a:solidFill>
                <a:schemeClr val="dk1"/>
              </a:solidFill>
              <a:effectLst/>
              <a:latin typeface="+mn-lt"/>
              <a:ea typeface="+mn-ea"/>
              <a:cs typeface="+mn-cs"/>
            </a:rPr>
            <a:t>円で昨年度と比較し</a:t>
          </a:r>
          <a:r>
            <a:rPr kumimoji="1" lang="en-US" altLang="ja-JP" sz="1100">
              <a:solidFill>
                <a:schemeClr val="dk1"/>
              </a:solidFill>
              <a:effectLst/>
              <a:latin typeface="+mn-lt"/>
              <a:ea typeface="+mn-ea"/>
              <a:cs typeface="+mn-cs"/>
            </a:rPr>
            <a:t>60,194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大幅に</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している。主な要因として、後年度の臨時財政対策債償還を目的とした減債基金への積立て及び新たに肝属医師会立病院再整備基金への積立てを行ったことが挙げられる。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鹿児島県錦江町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6,939
6,874
163.19
7,306,293
7,185,455
116,367
4,305,458
7,427,620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57241</xdr:rowOff>
    </xdr:from>
    <xdr:to>
      <xdr:col>24</xdr:col>
      <xdr:colOff>63500</xdr:colOff>
      <xdr:row>35</xdr:row>
      <xdr:rowOff>84999</xdr:rowOff>
    </xdr:to>
    <xdr:cxnSp macro="">
      <xdr:nvCxnSpPr>
        <xdr:cNvPr id="63" name="直線コネクタ 62"/>
        <xdr:cNvCxnSpPr/>
      </xdr:nvCxnSpPr>
      <xdr:spPr>
        <a:xfrm>
          <a:off x="3797300" y="5543641"/>
          <a:ext cx="838200" cy="54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30588</xdr:rowOff>
    </xdr:from>
    <xdr:ext cx="534377" cy="259045"/>
    <xdr:sp macro="" textlink="">
      <xdr:nvSpPr>
        <xdr:cNvPr id="64" name="議会費平均値テキスト"/>
        <xdr:cNvSpPr txBox="1"/>
      </xdr:nvSpPr>
      <xdr:spPr>
        <a:xfrm>
          <a:off x="4686300" y="603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57241</xdr:rowOff>
    </xdr:from>
    <xdr:to>
      <xdr:col>19</xdr:col>
      <xdr:colOff>177800</xdr:colOff>
      <xdr:row>35</xdr:row>
      <xdr:rowOff>89245</xdr:rowOff>
    </xdr:to>
    <xdr:cxnSp macro="">
      <xdr:nvCxnSpPr>
        <xdr:cNvPr id="66" name="直線コネクタ 65"/>
        <xdr:cNvCxnSpPr/>
      </xdr:nvCxnSpPr>
      <xdr:spPr>
        <a:xfrm flipV="1">
          <a:off x="2908300" y="5543641"/>
          <a:ext cx="889000" cy="54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157134</xdr:rowOff>
    </xdr:from>
    <xdr:ext cx="534377" cy="259045"/>
    <xdr:sp macro="" textlink="">
      <xdr:nvSpPr>
        <xdr:cNvPr id="68" name="テキスト ボックス 67"/>
        <xdr:cNvSpPr txBox="1"/>
      </xdr:nvSpPr>
      <xdr:spPr>
        <a:xfrm>
          <a:off x="353011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89245</xdr:rowOff>
    </xdr:from>
    <xdr:to>
      <xdr:col>15</xdr:col>
      <xdr:colOff>50800</xdr:colOff>
      <xdr:row>35</xdr:row>
      <xdr:rowOff>96429</xdr:rowOff>
    </xdr:to>
    <xdr:cxnSp macro="">
      <xdr:nvCxnSpPr>
        <xdr:cNvPr id="69" name="直線コネクタ 68"/>
        <xdr:cNvCxnSpPr/>
      </xdr:nvCxnSpPr>
      <xdr:spPr>
        <a:xfrm flipV="1">
          <a:off x="2019300" y="6089995"/>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64915</xdr:rowOff>
    </xdr:from>
    <xdr:to>
      <xdr:col>10</xdr:col>
      <xdr:colOff>114300</xdr:colOff>
      <xdr:row>35</xdr:row>
      <xdr:rowOff>96429</xdr:rowOff>
    </xdr:to>
    <xdr:cxnSp macro="">
      <xdr:nvCxnSpPr>
        <xdr:cNvPr id="72" name="直線コネクタ 71"/>
        <xdr:cNvCxnSpPr/>
      </xdr:nvCxnSpPr>
      <xdr:spPr>
        <a:xfrm>
          <a:off x="1130300" y="6065665"/>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34199</xdr:rowOff>
    </xdr:from>
    <xdr:to>
      <xdr:col>24</xdr:col>
      <xdr:colOff>114300</xdr:colOff>
      <xdr:row>35</xdr:row>
      <xdr:rowOff>135799</xdr:rowOff>
    </xdr:to>
    <xdr:sp macro="" textlink="">
      <xdr:nvSpPr>
        <xdr:cNvPr id="82" name="楕円 81"/>
        <xdr:cNvSpPr/>
      </xdr:nvSpPr>
      <xdr:spPr>
        <a:xfrm>
          <a:off x="4584700" y="603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57076</xdr:rowOff>
    </xdr:from>
    <xdr:ext cx="534377" cy="259045"/>
    <xdr:sp macro="" textlink="">
      <xdr:nvSpPr>
        <xdr:cNvPr id="83" name="議会費該当値テキスト"/>
        <xdr:cNvSpPr txBox="1"/>
      </xdr:nvSpPr>
      <xdr:spPr>
        <a:xfrm>
          <a:off x="4686300" y="58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6441</xdr:rowOff>
    </xdr:from>
    <xdr:to>
      <xdr:col>20</xdr:col>
      <xdr:colOff>38100</xdr:colOff>
      <xdr:row>32</xdr:row>
      <xdr:rowOff>108041</xdr:rowOff>
    </xdr:to>
    <xdr:sp macro="" textlink="">
      <xdr:nvSpPr>
        <xdr:cNvPr id="84" name="楕円 83"/>
        <xdr:cNvSpPr/>
      </xdr:nvSpPr>
      <xdr:spPr>
        <a:xfrm>
          <a:off x="3746500" y="549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124568</xdr:rowOff>
    </xdr:from>
    <xdr:ext cx="534377" cy="259045"/>
    <xdr:sp macro="" textlink="">
      <xdr:nvSpPr>
        <xdr:cNvPr id="85" name="テキスト ボックス 84"/>
        <xdr:cNvSpPr txBox="1"/>
      </xdr:nvSpPr>
      <xdr:spPr>
        <a:xfrm>
          <a:off x="3530111" y="526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38445</xdr:rowOff>
    </xdr:from>
    <xdr:to>
      <xdr:col>15</xdr:col>
      <xdr:colOff>101600</xdr:colOff>
      <xdr:row>35</xdr:row>
      <xdr:rowOff>140045</xdr:rowOff>
    </xdr:to>
    <xdr:sp macro="" textlink="">
      <xdr:nvSpPr>
        <xdr:cNvPr id="86" name="楕円 85"/>
        <xdr:cNvSpPr/>
      </xdr:nvSpPr>
      <xdr:spPr>
        <a:xfrm>
          <a:off x="2857500" y="603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131172</xdr:rowOff>
    </xdr:from>
    <xdr:ext cx="534377" cy="259045"/>
    <xdr:sp macro="" textlink="">
      <xdr:nvSpPr>
        <xdr:cNvPr id="87" name="テキスト ボックス 86"/>
        <xdr:cNvSpPr txBox="1"/>
      </xdr:nvSpPr>
      <xdr:spPr>
        <a:xfrm>
          <a:off x="2641111" y="613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45629</xdr:rowOff>
    </xdr:from>
    <xdr:to>
      <xdr:col>10</xdr:col>
      <xdr:colOff>165100</xdr:colOff>
      <xdr:row>35</xdr:row>
      <xdr:rowOff>147229</xdr:rowOff>
    </xdr:to>
    <xdr:sp macro="" textlink="">
      <xdr:nvSpPr>
        <xdr:cNvPr id="88" name="楕円 87"/>
        <xdr:cNvSpPr/>
      </xdr:nvSpPr>
      <xdr:spPr>
        <a:xfrm>
          <a:off x="1968500" y="604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138356</xdr:rowOff>
    </xdr:from>
    <xdr:ext cx="534377" cy="259045"/>
    <xdr:sp macro="" textlink="">
      <xdr:nvSpPr>
        <xdr:cNvPr id="89" name="テキスト ボックス 88"/>
        <xdr:cNvSpPr txBox="1"/>
      </xdr:nvSpPr>
      <xdr:spPr>
        <a:xfrm>
          <a:off x="1752111" y="613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14115</xdr:rowOff>
    </xdr:from>
    <xdr:to>
      <xdr:col>6</xdr:col>
      <xdr:colOff>38100</xdr:colOff>
      <xdr:row>35</xdr:row>
      <xdr:rowOff>115715</xdr:rowOff>
    </xdr:to>
    <xdr:sp macro="" textlink="">
      <xdr:nvSpPr>
        <xdr:cNvPr id="90" name="楕円 89"/>
        <xdr:cNvSpPr/>
      </xdr:nvSpPr>
      <xdr:spPr>
        <a:xfrm>
          <a:off x="1079500" y="60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106842</xdr:rowOff>
    </xdr:from>
    <xdr:ext cx="534377" cy="259045"/>
    <xdr:sp macro="" textlink="">
      <xdr:nvSpPr>
        <xdr:cNvPr id="91" name="テキスト ボックス 90"/>
        <xdr:cNvSpPr txBox="1"/>
      </xdr:nvSpPr>
      <xdr:spPr>
        <a:xfrm>
          <a:off x="863111" y="610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167250</xdr:rowOff>
    </xdr:from>
    <xdr:to>
      <xdr:col>24</xdr:col>
      <xdr:colOff>63500</xdr:colOff>
      <xdr:row>58</xdr:row>
      <xdr:rowOff>36809</xdr:rowOff>
    </xdr:to>
    <xdr:cxnSp macro="">
      <xdr:nvCxnSpPr>
        <xdr:cNvPr id="120" name="直線コネクタ 119"/>
        <xdr:cNvCxnSpPr/>
      </xdr:nvCxnSpPr>
      <xdr:spPr>
        <a:xfrm>
          <a:off x="3797300" y="9939900"/>
          <a:ext cx="838200" cy="4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167250</xdr:rowOff>
    </xdr:from>
    <xdr:to>
      <xdr:col>19</xdr:col>
      <xdr:colOff>177800</xdr:colOff>
      <xdr:row>58</xdr:row>
      <xdr:rowOff>101964</xdr:rowOff>
    </xdr:to>
    <xdr:cxnSp macro="">
      <xdr:nvCxnSpPr>
        <xdr:cNvPr id="123" name="直線コネクタ 122"/>
        <xdr:cNvCxnSpPr/>
      </xdr:nvCxnSpPr>
      <xdr:spPr>
        <a:xfrm flipV="1">
          <a:off x="2908300" y="9939900"/>
          <a:ext cx="889000" cy="10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90969</xdr:rowOff>
    </xdr:from>
    <xdr:to>
      <xdr:col>15</xdr:col>
      <xdr:colOff>50800</xdr:colOff>
      <xdr:row>58</xdr:row>
      <xdr:rowOff>101964</xdr:rowOff>
    </xdr:to>
    <xdr:cxnSp macro="">
      <xdr:nvCxnSpPr>
        <xdr:cNvPr id="126" name="直線コネクタ 125"/>
        <xdr:cNvCxnSpPr/>
      </xdr:nvCxnSpPr>
      <xdr:spPr>
        <a:xfrm>
          <a:off x="2019300" y="10035069"/>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90969</xdr:rowOff>
    </xdr:from>
    <xdr:to>
      <xdr:col>10</xdr:col>
      <xdr:colOff>114300</xdr:colOff>
      <xdr:row>58</xdr:row>
      <xdr:rowOff>113230</xdr:rowOff>
    </xdr:to>
    <xdr:cxnSp macro="">
      <xdr:nvCxnSpPr>
        <xdr:cNvPr id="129" name="直線コネクタ 128"/>
        <xdr:cNvCxnSpPr/>
      </xdr:nvCxnSpPr>
      <xdr:spPr>
        <a:xfrm flipV="1">
          <a:off x="1130300" y="10035069"/>
          <a:ext cx="889000" cy="2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33" name="テキスト ボックス 132"/>
        <xdr:cNvSpPr txBox="1"/>
      </xdr:nvSpPr>
      <xdr:spPr>
        <a:xfrm>
          <a:off x="830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157459</xdr:rowOff>
    </xdr:from>
    <xdr:to>
      <xdr:col>24</xdr:col>
      <xdr:colOff>114300</xdr:colOff>
      <xdr:row>58</xdr:row>
      <xdr:rowOff>87609</xdr:rowOff>
    </xdr:to>
    <xdr:sp macro="" textlink="">
      <xdr:nvSpPr>
        <xdr:cNvPr id="139" name="楕円 138"/>
        <xdr:cNvSpPr/>
      </xdr:nvSpPr>
      <xdr:spPr>
        <a:xfrm>
          <a:off x="4584700" y="993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108095</xdr:rowOff>
    </xdr:from>
    <xdr:ext cx="599010" cy="259045"/>
    <xdr:sp macro="" textlink="">
      <xdr:nvSpPr>
        <xdr:cNvPr id="140" name="総務費該当値テキスト"/>
        <xdr:cNvSpPr txBox="1"/>
      </xdr:nvSpPr>
      <xdr:spPr>
        <a:xfrm>
          <a:off x="4686300" y="988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116450</xdr:rowOff>
    </xdr:from>
    <xdr:to>
      <xdr:col>20</xdr:col>
      <xdr:colOff>38100</xdr:colOff>
      <xdr:row>58</xdr:row>
      <xdr:rowOff>46600</xdr:rowOff>
    </xdr:to>
    <xdr:sp macro="" textlink="">
      <xdr:nvSpPr>
        <xdr:cNvPr id="141" name="楕円 140"/>
        <xdr:cNvSpPr/>
      </xdr:nvSpPr>
      <xdr:spPr>
        <a:xfrm>
          <a:off x="3746500" y="98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37727</xdr:rowOff>
    </xdr:from>
    <xdr:ext cx="599010" cy="259045"/>
    <xdr:sp macro="" textlink="">
      <xdr:nvSpPr>
        <xdr:cNvPr id="142" name="テキスト ボックス 141"/>
        <xdr:cNvSpPr txBox="1"/>
      </xdr:nvSpPr>
      <xdr:spPr>
        <a:xfrm>
          <a:off x="3497795" y="998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51164</xdr:rowOff>
    </xdr:from>
    <xdr:to>
      <xdr:col>15</xdr:col>
      <xdr:colOff>101600</xdr:colOff>
      <xdr:row>58</xdr:row>
      <xdr:rowOff>152764</xdr:rowOff>
    </xdr:to>
    <xdr:sp macro="" textlink="">
      <xdr:nvSpPr>
        <xdr:cNvPr id="143" name="楕円 142"/>
        <xdr:cNvSpPr/>
      </xdr:nvSpPr>
      <xdr:spPr>
        <a:xfrm>
          <a:off x="2857500" y="9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143891</xdr:rowOff>
    </xdr:from>
    <xdr:ext cx="599010" cy="259045"/>
    <xdr:sp macro="" textlink="">
      <xdr:nvSpPr>
        <xdr:cNvPr id="144" name="テキスト ボックス 143"/>
        <xdr:cNvSpPr txBox="1"/>
      </xdr:nvSpPr>
      <xdr:spPr>
        <a:xfrm>
          <a:off x="2608795" y="1008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40169</xdr:rowOff>
    </xdr:from>
    <xdr:to>
      <xdr:col>10</xdr:col>
      <xdr:colOff>165100</xdr:colOff>
      <xdr:row>58</xdr:row>
      <xdr:rowOff>141769</xdr:rowOff>
    </xdr:to>
    <xdr:sp macro="" textlink="">
      <xdr:nvSpPr>
        <xdr:cNvPr id="145" name="楕円 144"/>
        <xdr:cNvSpPr/>
      </xdr:nvSpPr>
      <xdr:spPr>
        <a:xfrm>
          <a:off x="1968500" y="998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132896</xdr:rowOff>
    </xdr:from>
    <xdr:ext cx="599010" cy="259045"/>
    <xdr:sp macro="" textlink="">
      <xdr:nvSpPr>
        <xdr:cNvPr id="146" name="テキスト ボックス 145"/>
        <xdr:cNvSpPr txBox="1"/>
      </xdr:nvSpPr>
      <xdr:spPr>
        <a:xfrm>
          <a:off x="1719795" y="1007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62430</xdr:rowOff>
    </xdr:from>
    <xdr:to>
      <xdr:col>6</xdr:col>
      <xdr:colOff>38100</xdr:colOff>
      <xdr:row>58</xdr:row>
      <xdr:rowOff>164030</xdr:rowOff>
    </xdr:to>
    <xdr:sp macro="" textlink="">
      <xdr:nvSpPr>
        <xdr:cNvPr id="147" name="楕円 146"/>
        <xdr:cNvSpPr/>
      </xdr:nvSpPr>
      <xdr:spPr>
        <a:xfrm>
          <a:off x="1079500" y="1000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155157</xdr:rowOff>
    </xdr:from>
    <xdr:ext cx="599010" cy="259045"/>
    <xdr:sp macro="" textlink="">
      <xdr:nvSpPr>
        <xdr:cNvPr id="148" name="テキスト ボックス 147"/>
        <xdr:cNvSpPr txBox="1"/>
      </xdr:nvSpPr>
      <xdr:spPr>
        <a:xfrm>
          <a:off x="830795" y="1009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19666</xdr:rowOff>
    </xdr:from>
    <xdr:to>
      <xdr:col>24</xdr:col>
      <xdr:colOff>63500</xdr:colOff>
      <xdr:row>75</xdr:row>
      <xdr:rowOff>163147</xdr:rowOff>
    </xdr:to>
    <xdr:cxnSp macro="">
      <xdr:nvCxnSpPr>
        <xdr:cNvPr id="178" name="直線コネクタ 177"/>
        <xdr:cNvCxnSpPr/>
      </xdr:nvCxnSpPr>
      <xdr:spPr>
        <a:xfrm flipV="1">
          <a:off x="3797300" y="12878416"/>
          <a:ext cx="838200" cy="14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132459</xdr:rowOff>
    </xdr:from>
    <xdr:ext cx="599010" cy="259045"/>
    <xdr:sp macro="" textlink="">
      <xdr:nvSpPr>
        <xdr:cNvPr id="179" name="民生費平均値テキスト"/>
        <xdr:cNvSpPr txBox="1"/>
      </xdr:nvSpPr>
      <xdr:spPr>
        <a:xfrm>
          <a:off x="4686300" y="1299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163147</xdr:rowOff>
    </xdr:from>
    <xdr:to>
      <xdr:col>19</xdr:col>
      <xdr:colOff>177800</xdr:colOff>
      <xdr:row>76</xdr:row>
      <xdr:rowOff>82200</xdr:rowOff>
    </xdr:to>
    <xdr:cxnSp macro="">
      <xdr:nvCxnSpPr>
        <xdr:cNvPr id="181" name="直線コネクタ 180"/>
        <xdr:cNvCxnSpPr/>
      </xdr:nvCxnSpPr>
      <xdr:spPr>
        <a:xfrm flipV="1">
          <a:off x="2908300" y="13021897"/>
          <a:ext cx="889000" cy="9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32706</xdr:rowOff>
    </xdr:from>
    <xdr:ext cx="599010" cy="259045"/>
    <xdr:sp macro="" textlink="">
      <xdr:nvSpPr>
        <xdr:cNvPr id="183" name="テキスト ボックス 182"/>
        <xdr:cNvSpPr txBox="1"/>
      </xdr:nvSpPr>
      <xdr:spPr>
        <a:xfrm>
          <a:off x="3497795" y="132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77189</xdr:rowOff>
    </xdr:from>
    <xdr:to>
      <xdr:col>15</xdr:col>
      <xdr:colOff>50800</xdr:colOff>
      <xdr:row>76</xdr:row>
      <xdr:rowOff>82200</xdr:rowOff>
    </xdr:to>
    <xdr:cxnSp macro="">
      <xdr:nvCxnSpPr>
        <xdr:cNvPr id="184" name="直線コネクタ 183"/>
        <xdr:cNvCxnSpPr/>
      </xdr:nvCxnSpPr>
      <xdr:spPr>
        <a:xfrm>
          <a:off x="2019300" y="13107389"/>
          <a:ext cx="889000" cy="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75461</xdr:rowOff>
    </xdr:from>
    <xdr:ext cx="599010" cy="259045"/>
    <xdr:sp macro="" textlink="">
      <xdr:nvSpPr>
        <xdr:cNvPr id="186" name="テキスト ボックス 185"/>
        <xdr:cNvSpPr txBox="1"/>
      </xdr:nvSpPr>
      <xdr:spPr>
        <a:xfrm>
          <a:off x="2608795" y="1327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77189</xdr:rowOff>
    </xdr:from>
    <xdr:to>
      <xdr:col>10</xdr:col>
      <xdr:colOff>114300</xdr:colOff>
      <xdr:row>76</xdr:row>
      <xdr:rowOff>96678</xdr:rowOff>
    </xdr:to>
    <xdr:cxnSp macro="">
      <xdr:nvCxnSpPr>
        <xdr:cNvPr id="187" name="直線コネクタ 186"/>
        <xdr:cNvCxnSpPr/>
      </xdr:nvCxnSpPr>
      <xdr:spPr>
        <a:xfrm flipV="1">
          <a:off x="1130300" y="13107389"/>
          <a:ext cx="889000" cy="1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96733</xdr:rowOff>
    </xdr:from>
    <xdr:ext cx="599010" cy="259045"/>
    <xdr:sp macro="" textlink="">
      <xdr:nvSpPr>
        <xdr:cNvPr id="189" name="テキスト ボックス 188"/>
        <xdr:cNvSpPr txBox="1"/>
      </xdr:nvSpPr>
      <xdr:spPr>
        <a:xfrm>
          <a:off x="1719795" y="1329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81863</xdr:rowOff>
    </xdr:from>
    <xdr:ext cx="599010" cy="259045"/>
    <xdr:sp macro="" textlink="">
      <xdr:nvSpPr>
        <xdr:cNvPr id="191" name="テキスト ボックス 190"/>
        <xdr:cNvSpPr txBox="1"/>
      </xdr:nvSpPr>
      <xdr:spPr>
        <a:xfrm>
          <a:off x="830795" y="1328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140316</xdr:rowOff>
    </xdr:from>
    <xdr:to>
      <xdr:col>24</xdr:col>
      <xdr:colOff>114300</xdr:colOff>
      <xdr:row>75</xdr:row>
      <xdr:rowOff>70466</xdr:rowOff>
    </xdr:to>
    <xdr:sp macro="" textlink="">
      <xdr:nvSpPr>
        <xdr:cNvPr id="197" name="楕円 196"/>
        <xdr:cNvSpPr/>
      </xdr:nvSpPr>
      <xdr:spPr>
        <a:xfrm>
          <a:off x="4584700" y="1282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163193</xdr:rowOff>
    </xdr:from>
    <xdr:ext cx="599010" cy="259045"/>
    <xdr:sp macro="" textlink="">
      <xdr:nvSpPr>
        <xdr:cNvPr id="198" name="民生費該当値テキスト"/>
        <xdr:cNvSpPr txBox="1"/>
      </xdr:nvSpPr>
      <xdr:spPr>
        <a:xfrm>
          <a:off x="4686300" y="1267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112347</xdr:rowOff>
    </xdr:from>
    <xdr:to>
      <xdr:col>20</xdr:col>
      <xdr:colOff>38100</xdr:colOff>
      <xdr:row>76</xdr:row>
      <xdr:rowOff>42497</xdr:rowOff>
    </xdr:to>
    <xdr:sp macro="" textlink="">
      <xdr:nvSpPr>
        <xdr:cNvPr id="199" name="楕円 198"/>
        <xdr:cNvSpPr/>
      </xdr:nvSpPr>
      <xdr:spPr>
        <a:xfrm>
          <a:off x="3746500" y="1297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59024</xdr:rowOff>
    </xdr:from>
    <xdr:ext cx="599010" cy="259045"/>
    <xdr:sp macro="" textlink="">
      <xdr:nvSpPr>
        <xdr:cNvPr id="200" name="テキスト ボックス 199"/>
        <xdr:cNvSpPr txBox="1"/>
      </xdr:nvSpPr>
      <xdr:spPr>
        <a:xfrm>
          <a:off x="3497795" y="12746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31400</xdr:rowOff>
    </xdr:from>
    <xdr:to>
      <xdr:col>15</xdr:col>
      <xdr:colOff>101600</xdr:colOff>
      <xdr:row>76</xdr:row>
      <xdr:rowOff>133000</xdr:rowOff>
    </xdr:to>
    <xdr:sp macro="" textlink="">
      <xdr:nvSpPr>
        <xdr:cNvPr id="201" name="楕円 200"/>
        <xdr:cNvSpPr/>
      </xdr:nvSpPr>
      <xdr:spPr>
        <a:xfrm>
          <a:off x="2857500" y="130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149527</xdr:rowOff>
    </xdr:from>
    <xdr:ext cx="599010" cy="259045"/>
    <xdr:sp macro="" textlink="">
      <xdr:nvSpPr>
        <xdr:cNvPr id="202" name="テキスト ボックス 201"/>
        <xdr:cNvSpPr txBox="1"/>
      </xdr:nvSpPr>
      <xdr:spPr>
        <a:xfrm>
          <a:off x="2608795" y="1283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26389</xdr:rowOff>
    </xdr:from>
    <xdr:to>
      <xdr:col>10</xdr:col>
      <xdr:colOff>165100</xdr:colOff>
      <xdr:row>76</xdr:row>
      <xdr:rowOff>127989</xdr:rowOff>
    </xdr:to>
    <xdr:sp macro="" textlink="">
      <xdr:nvSpPr>
        <xdr:cNvPr id="203" name="楕円 202"/>
        <xdr:cNvSpPr/>
      </xdr:nvSpPr>
      <xdr:spPr>
        <a:xfrm>
          <a:off x="1968500" y="130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144516</xdr:rowOff>
    </xdr:from>
    <xdr:ext cx="599010" cy="259045"/>
    <xdr:sp macro="" textlink="">
      <xdr:nvSpPr>
        <xdr:cNvPr id="204" name="テキスト ボックス 203"/>
        <xdr:cNvSpPr txBox="1"/>
      </xdr:nvSpPr>
      <xdr:spPr>
        <a:xfrm>
          <a:off x="1719795" y="1283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45878</xdr:rowOff>
    </xdr:from>
    <xdr:to>
      <xdr:col>6</xdr:col>
      <xdr:colOff>38100</xdr:colOff>
      <xdr:row>76</xdr:row>
      <xdr:rowOff>147478</xdr:rowOff>
    </xdr:to>
    <xdr:sp macro="" textlink="">
      <xdr:nvSpPr>
        <xdr:cNvPr id="205" name="楕円 204"/>
        <xdr:cNvSpPr/>
      </xdr:nvSpPr>
      <xdr:spPr>
        <a:xfrm>
          <a:off x="1079500" y="130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164005</xdr:rowOff>
    </xdr:from>
    <xdr:ext cx="599010" cy="259045"/>
    <xdr:sp macro="" textlink="">
      <xdr:nvSpPr>
        <xdr:cNvPr id="206" name="テキスト ボックス 205"/>
        <xdr:cNvSpPr txBox="1"/>
      </xdr:nvSpPr>
      <xdr:spPr>
        <a:xfrm>
          <a:off x="830795" y="1285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23205</xdr:rowOff>
    </xdr:from>
    <xdr:to>
      <xdr:col>24</xdr:col>
      <xdr:colOff>63500</xdr:colOff>
      <xdr:row>97</xdr:row>
      <xdr:rowOff>56769</xdr:rowOff>
    </xdr:to>
    <xdr:cxnSp macro="">
      <xdr:nvCxnSpPr>
        <xdr:cNvPr id="233" name="直線コネクタ 232"/>
        <xdr:cNvCxnSpPr/>
      </xdr:nvCxnSpPr>
      <xdr:spPr>
        <a:xfrm flipV="1">
          <a:off x="3797300" y="16653855"/>
          <a:ext cx="838200" cy="3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56769</xdr:rowOff>
    </xdr:from>
    <xdr:to>
      <xdr:col>19</xdr:col>
      <xdr:colOff>177800</xdr:colOff>
      <xdr:row>97</xdr:row>
      <xdr:rowOff>67627</xdr:rowOff>
    </xdr:to>
    <xdr:cxnSp macro="">
      <xdr:nvCxnSpPr>
        <xdr:cNvPr id="236" name="直線コネクタ 235"/>
        <xdr:cNvCxnSpPr/>
      </xdr:nvCxnSpPr>
      <xdr:spPr>
        <a:xfrm flipV="1">
          <a:off x="2908300" y="16687419"/>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67627</xdr:rowOff>
    </xdr:from>
    <xdr:to>
      <xdr:col>15</xdr:col>
      <xdr:colOff>50800</xdr:colOff>
      <xdr:row>97</xdr:row>
      <xdr:rowOff>85663</xdr:rowOff>
    </xdr:to>
    <xdr:cxnSp macro="">
      <xdr:nvCxnSpPr>
        <xdr:cNvPr id="239" name="直線コネクタ 238"/>
        <xdr:cNvCxnSpPr/>
      </xdr:nvCxnSpPr>
      <xdr:spPr>
        <a:xfrm flipV="1">
          <a:off x="2019300" y="16698277"/>
          <a:ext cx="889000" cy="1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81056</xdr:rowOff>
    </xdr:from>
    <xdr:to>
      <xdr:col>10</xdr:col>
      <xdr:colOff>114300</xdr:colOff>
      <xdr:row>97</xdr:row>
      <xdr:rowOff>85663</xdr:rowOff>
    </xdr:to>
    <xdr:cxnSp macro="">
      <xdr:nvCxnSpPr>
        <xdr:cNvPr id="242" name="直線コネクタ 241"/>
        <xdr:cNvCxnSpPr/>
      </xdr:nvCxnSpPr>
      <xdr:spPr>
        <a:xfrm>
          <a:off x="1130300" y="16711706"/>
          <a:ext cx="889000" cy="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143855</xdr:rowOff>
    </xdr:from>
    <xdr:to>
      <xdr:col>24</xdr:col>
      <xdr:colOff>114300</xdr:colOff>
      <xdr:row>97</xdr:row>
      <xdr:rowOff>74005</xdr:rowOff>
    </xdr:to>
    <xdr:sp macro="" textlink="">
      <xdr:nvSpPr>
        <xdr:cNvPr id="252" name="楕円 251"/>
        <xdr:cNvSpPr/>
      </xdr:nvSpPr>
      <xdr:spPr>
        <a:xfrm>
          <a:off x="4584700" y="166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58782</xdr:rowOff>
    </xdr:from>
    <xdr:ext cx="534377" cy="259045"/>
    <xdr:sp macro="" textlink="">
      <xdr:nvSpPr>
        <xdr:cNvPr id="253" name="衛生費該当値テキスト"/>
        <xdr:cNvSpPr txBox="1"/>
      </xdr:nvSpPr>
      <xdr:spPr>
        <a:xfrm>
          <a:off x="4686300" y="1651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5969</xdr:rowOff>
    </xdr:from>
    <xdr:to>
      <xdr:col>20</xdr:col>
      <xdr:colOff>38100</xdr:colOff>
      <xdr:row>97</xdr:row>
      <xdr:rowOff>107569</xdr:rowOff>
    </xdr:to>
    <xdr:sp macro="" textlink="">
      <xdr:nvSpPr>
        <xdr:cNvPr id="254" name="楕円 253"/>
        <xdr:cNvSpPr/>
      </xdr:nvSpPr>
      <xdr:spPr>
        <a:xfrm>
          <a:off x="3746500" y="1663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98696</xdr:rowOff>
    </xdr:from>
    <xdr:ext cx="534377" cy="259045"/>
    <xdr:sp macro="" textlink="">
      <xdr:nvSpPr>
        <xdr:cNvPr id="255" name="テキスト ボックス 254"/>
        <xdr:cNvSpPr txBox="1"/>
      </xdr:nvSpPr>
      <xdr:spPr>
        <a:xfrm>
          <a:off x="3530111" y="1672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16827</xdr:rowOff>
    </xdr:from>
    <xdr:to>
      <xdr:col>15</xdr:col>
      <xdr:colOff>101600</xdr:colOff>
      <xdr:row>97</xdr:row>
      <xdr:rowOff>118427</xdr:rowOff>
    </xdr:to>
    <xdr:sp macro="" textlink="">
      <xdr:nvSpPr>
        <xdr:cNvPr id="256" name="楕円 255"/>
        <xdr:cNvSpPr/>
      </xdr:nvSpPr>
      <xdr:spPr>
        <a:xfrm>
          <a:off x="2857500" y="166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109554</xdr:rowOff>
    </xdr:from>
    <xdr:ext cx="534377" cy="259045"/>
    <xdr:sp macro="" textlink="">
      <xdr:nvSpPr>
        <xdr:cNvPr id="257" name="テキスト ボックス 256"/>
        <xdr:cNvSpPr txBox="1"/>
      </xdr:nvSpPr>
      <xdr:spPr>
        <a:xfrm>
          <a:off x="2641111" y="1674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34863</xdr:rowOff>
    </xdr:from>
    <xdr:to>
      <xdr:col>10</xdr:col>
      <xdr:colOff>165100</xdr:colOff>
      <xdr:row>97</xdr:row>
      <xdr:rowOff>136463</xdr:rowOff>
    </xdr:to>
    <xdr:sp macro="" textlink="">
      <xdr:nvSpPr>
        <xdr:cNvPr id="258" name="楕円 257"/>
        <xdr:cNvSpPr/>
      </xdr:nvSpPr>
      <xdr:spPr>
        <a:xfrm>
          <a:off x="1968500" y="1666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127590</xdr:rowOff>
    </xdr:from>
    <xdr:ext cx="534377" cy="259045"/>
    <xdr:sp macro="" textlink="">
      <xdr:nvSpPr>
        <xdr:cNvPr id="259" name="テキスト ボックス 258"/>
        <xdr:cNvSpPr txBox="1"/>
      </xdr:nvSpPr>
      <xdr:spPr>
        <a:xfrm>
          <a:off x="1752111" y="1675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30256</xdr:rowOff>
    </xdr:from>
    <xdr:to>
      <xdr:col>6</xdr:col>
      <xdr:colOff>38100</xdr:colOff>
      <xdr:row>97</xdr:row>
      <xdr:rowOff>131856</xdr:rowOff>
    </xdr:to>
    <xdr:sp macro="" textlink="">
      <xdr:nvSpPr>
        <xdr:cNvPr id="260" name="楕円 259"/>
        <xdr:cNvSpPr/>
      </xdr:nvSpPr>
      <xdr:spPr>
        <a:xfrm>
          <a:off x="1079500" y="1666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122983</xdr:rowOff>
    </xdr:from>
    <xdr:ext cx="534377" cy="259045"/>
    <xdr:sp macro="" textlink="">
      <xdr:nvSpPr>
        <xdr:cNvPr id="261" name="テキスト ボックス 260"/>
        <xdr:cNvSpPr txBox="1"/>
      </xdr:nvSpPr>
      <xdr:spPr>
        <a:xfrm>
          <a:off x="863111" y="1675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57232</xdr:rowOff>
    </xdr:from>
    <xdr:to>
      <xdr:col>55</xdr:col>
      <xdr:colOff>0</xdr:colOff>
      <xdr:row>57</xdr:row>
      <xdr:rowOff>64415</xdr:rowOff>
    </xdr:to>
    <xdr:cxnSp macro="">
      <xdr:nvCxnSpPr>
        <xdr:cNvPr id="347" name="直線コネクタ 346"/>
        <xdr:cNvCxnSpPr/>
      </xdr:nvCxnSpPr>
      <xdr:spPr>
        <a:xfrm flipV="1">
          <a:off x="9639300" y="9829882"/>
          <a:ext cx="838200" cy="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43711</xdr:rowOff>
    </xdr:from>
    <xdr:to>
      <xdr:col>50</xdr:col>
      <xdr:colOff>114300</xdr:colOff>
      <xdr:row>57</xdr:row>
      <xdr:rowOff>64415</xdr:rowOff>
    </xdr:to>
    <xdr:cxnSp macro="">
      <xdr:nvCxnSpPr>
        <xdr:cNvPr id="350" name="直線コネクタ 349"/>
        <xdr:cNvCxnSpPr/>
      </xdr:nvCxnSpPr>
      <xdr:spPr>
        <a:xfrm>
          <a:off x="8750300" y="9473461"/>
          <a:ext cx="889000" cy="36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43711</xdr:rowOff>
    </xdr:from>
    <xdr:to>
      <xdr:col>45</xdr:col>
      <xdr:colOff>177800</xdr:colOff>
      <xdr:row>57</xdr:row>
      <xdr:rowOff>103516</xdr:rowOff>
    </xdr:to>
    <xdr:cxnSp macro="">
      <xdr:nvCxnSpPr>
        <xdr:cNvPr id="353" name="直線コネクタ 352"/>
        <xdr:cNvCxnSpPr/>
      </xdr:nvCxnSpPr>
      <xdr:spPr>
        <a:xfrm flipV="1">
          <a:off x="7861300" y="9473461"/>
          <a:ext cx="889000" cy="40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27588</xdr:rowOff>
    </xdr:from>
    <xdr:ext cx="599010" cy="259045"/>
    <xdr:sp macro="" textlink="">
      <xdr:nvSpPr>
        <xdr:cNvPr id="355" name="テキスト ボックス 354"/>
        <xdr:cNvSpPr txBox="1"/>
      </xdr:nvSpPr>
      <xdr:spPr>
        <a:xfrm>
          <a:off x="8450795" y="98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70049</xdr:rowOff>
    </xdr:from>
    <xdr:to>
      <xdr:col>41</xdr:col>
      <xdr:colOff>50800</xdr:colOff>
      <xdr:row>57</xdr:row>
      <xdr:rowOff>103516</xdr:rowOff>
    </xdr:to>
    <xdr:cxnSp macro="">
      <xdr:nvCxnSpPr>
        <xdr:cNvPr id="356" name="直線コネクタ 355"/>
        <xdr:cNvCxnSpPr/>
      </xdr:nvCxnSpPr>
      <xdr:spPr>
        <a:xfrm>
          <a:off x="6972300" y="9842699"/>
          <a:ext cx="889000" cy="3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6432</xdr:rowOff>
    </xdr:from>
    <xdr:to>
      <xdr:col>55</xdr:col>
      <xdr:colOff>50800</xdr:colOff>
      <xdr:row>57</xdr:row>
      <xdr:rowOff>108032</xdr:rowOff>
    </xdr:to>
    <xdr:sp macro="" textlink="">
      <xdr:nvSpPr>
        <xdr:cNvPr id="366" name="楕円 365"/>
        <xdr:cNvSpPr/>
      </xdr:nvSpPr>
      <xdr:spPr>
        <a:xfrm>
          <a:off x="10426700" y="977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156309</xdr:rowOff>
    </xdr:from>
    <xdr:ext cx="534377" cy="259045"/>
    <xdr:sp macro="" textlink="">
      <xdr:nvSpPr>
        <xdr:cNvPr id="367" name="農林水産業費該当値テキスト"/>
        <xdr:cNvSpPr txBox="1"/>
      </xdr:nvSpPr>
      <xdr:spPr>
        <a:xfrm>
          <a:off x="10528300" y="975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13615</xdr:rowOff>
    </xdr:from>
    <xdr:to>
      <xdr:col>50</xdr:col>
      <xdr:colOff>165100</xdr:colOff>
      <xdr:row>57</xdr:row>
      <xdr:rowOff>115215</xdr:rowOff>
    </xdr:to>
    <xdr:sp macro="" textlink="">
      <xdr:nvSpPr>
        <xdr:cNvPr id="368" name="楕円 367"/>
        <xdr:cNvSpPr/>
      </xdr:nvSpPr>
      <xdr:spPr>
        <a:xfrm>
          <a:off x="9588500" y="97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106342</xdr:rowOff>
    </xdr:from>
    <xdr:ext cx="534377" cy="259045"/>
    <xdr:sp macro="" textlink="">
      <xdr:nvSpPr>
        <xdr:cNvPr id="369" name="テキスト ボックス 368"/>
        <xdr:cNvSpPr txBox="1"/>
      </xdr:nvSpPr>
      <xdr:spPr>
        <a:xfrm>
          <a:off x="9372111" y="98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164361</xdr:rowOff>
    </xdr:from>
    <xdr:to>
      <xdr:col>46</xdr:col>
      <xdr:colOff>38100</xdr:colOff>
      <xdr:row>55</xdr:row>
      <xdr:rowOff>94511</xdr:rowOff>
    </xdr:to>
    <xdr:sp macro="" textlink="">
      <xdr:nvSpPr>
        <xdr:cNvPr id="370" name="楕円 369"/>
        <xdr:cNvSpPr/>
      </xdr:nvSpPr>
      <xdr:spPr>
        <a:xfrm>
          <a:off x="8699500" y="942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111038</xdr:rowOff>
    </xdr:from>
    <xdr:ext cx="599010" cy="259045"/>
    <xdr:sp macro="" textlink="">
      <xdr:nvSpPr>
        <xdr:cNvPr id="371" name="テキスト ボックス 370"/>
        <xdr:cNvSpPr txBox="1"/>
      </xdr:nvSpPr>
      <xdr:spPr>
        <a:xfrm>
          <a:off x="8450795" y="919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52716</xdr:rowOff>
    </xdr:from>
    <xdr:to>
      <xdr:col>41</xdr:col>
      <xdr:colOff>101600</xdr:colOff>
      <xdr:row>57</xdr:row>
      <xdr:rowOff>154316</xdr:rowOff>
    </xdr:to>
    <xdr:sp macro="" textlink="">
      <xdr:nvSpPr>
        <xdr:cNvPr id="372" name="楕円 371"/>
        <xdr:cNvSpPr/>
      </xdr:nvSpPr>
      <xdr:spPr>
        <a:xfrm>
          <a:off x="7810500" y="982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145443</xdr:rowOff>
    </xdr:from>
    <xdr:ext cx="534377" cy="259045"/>
    <xdr:sp macro="" textlink="">
      <xdr:nvSpPr>
        <xdr:cNvPr id="373" name="テキスト ボックス 372"/>
        <xdr:cNvSpPr txBox="1"/>
      </xdr:nvSpPr>
      <xdr:spPr>
        <a:xfrm>
          <a:off x="7594111" y="991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19249</xdr:rowOff>
    </xdr:from>
    <xdr:to>
      <xdr:col>36</xdr:col>
      <xdr:colOff>165100</xdr:colOff>
      <xdr:row>57</xdr:row>
      <xdr:rowOff>120849</xdr:rowOff>
    </xdr:to>
    <xdr:sp macro="" textlink="">
      <xdr:nvSpPr>
        <xdr:cNvPr id="374" name="楕円 373"/>
        <xdr:cNvSpPr/>
      </xdr:nvSpPr>
      <xdr:spPr>
        <a:xfrm>
          <a:off x="6921500" y="97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111976</xdr:rowOff>
    </xdr:from>
    <xdr:ext cx="534377" cy="259045"/>
    <xdr:sp macro="" textlink="">
      <xdr:nvSpPr>
        <xdr:cNvPr id="375" name="テキスト ボックス 374"/>
        <xdr:cNvSpPr txBox="1"/>
      </xdr:nvSpPr>
      <xdr:spPr>
        <a:xfrm>
          <a:off x="6705111" y="988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170035</xdr:rowOff>
    </xdr:from>
    <xdr:to>
      <xdr:col>55</xdr:col>
      <xdr:colOff>0</xdr:colOff>
      <xdr:row>78</xdr:row>
      <xdr:rowOff>43993</xdr:rowOff>
    </xdr:to>
    <xdr:cxnSp macro="">
      <xdr:nvCxnSpPr>
        <xdr:cNvPr id="404" name="直線コネクタ 403"/>
        <xdr:cNvCxnSpPr/>
      </xdr:nvCxnSpPr>
      <xdr:spPr>
        <a:xfrm flipV="1">
          <a:off x="9639300" y="13371685"/>
          <a:ext cx="838200" cy="4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43993</xdr:rowOff>
    </xdr:from>
    <xdr:to>
      <xdr:col>50</xdr:col>
      <xdr:colOff>114300</xdr:colOff>
      <xdr:row>78</xdr:row>
      <xdr:rowOff>83358</xdr:rowOff>
    </xdr:to>
    <xdr:cxnSp macro="">
      <xdr:nvCxnSpPr>
        <xdr:cNvPr id="407" name="直線コネクタ 406"/>
        <xdr:cNvCxnSpPr/>
      </xdr:nvCxnSpPr>
      <xdr:spPr>
        <a:xfrm flipV="1">
          <a:off x="8750300" y="13417093"/>
          <a:ext cx="8890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73323</xdr:rowOff>
    </xdr:from>
    <xdr:to>
      <xdr:col>45</xdr:col>
      <xdr:colOff>177800</xdr:colOff>
      <xdr:row>78</xdr:row>
      <xdr:rowOff>83358</xdr:rowOff>
    </xdr:to>
    <xdr:cxnSp macro="">
      <xdr:nvCxnSpPr>
        <xdr:cNvPr id="410" name="直線コネクタ 409"/>
        <xdr:cNvCxnSpPr/>
      </xdr:nvCxnSpPr>
      <xdr:spPr>
        <a:xfrm>
          <a:off x="7861300" y="13446423"/>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73323</xdr:rowOff>
    </xdr:from>
    <xdr:to>
      <xdr:col>41</xdr:col>
      <xdr:colOff>50800</xdr:colOff>
      <xdr:row>78</xdr:row>
      <xdr:rowOff>86726</xdr:rowOff>
    </xdr:to>
    <xdr:cxnSp macro="">
      <xdr:nvCxnSpPr>
        <xdr:cNvPr id="413" name="直線コネクタ 412"/>
        <xdr:cNvCxnSpPr/>
      </xdr:nvCxnSpPr>
      <xdr:spPr>
        <a:xfrm flipV="1">
          <a:off x="6972300" y="13446423"/>
          <a:ext cx="889000" cy="1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119235</xdr:rowOff>
    </xdr:from>
    <xdr:to>
      <xdr:col>55</xdr:col>
      <xdr:colOff>50800</xdr:colOff>
      <xdr:row>78</xdr:row>
      <xdr:rowOff>49385</xdr:rowOff>
    </xdr:to>
    <xdr:sp macro="" textlink="">
      <xdr:nvSpPr>
        <xdr:cNvPr id="423" name="楕円 422"/>
        <xdr:cNvSpPr/>
      </xdr:nvSpPr>
      <xdr:spPr>
        <a:xfrm>
          <a:off x="10426700" y="133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97662</xdr:rowOff>
    </xdr:from>
    <xdr:ext cx="534377" cy="259045"/>
    <xdr:sp macro="" textlink="">
      <xdr:nvSpPr>
        <xdr:cNvPr id="424" name="商工費該当値テキスト"/>
        <xdr:cNvSpPr txBox="1"/>
      </xdr:nvSpPr>
      <xdr:spPr>
        <a:xfrm>
          <a:off x="10528300" y="132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164643</xdr:rowOff>
    </xdr:from>
    <xdr:to>
      <xdr:col>50</xdr:col>
      <xdr:colOff>165100</xdr:colOff>
      <xdr:row>78</xdr:row>
      <xdr:rowOff>94793</xdr:rowOff>
    </xdr:to>
    <xdr:sp macro="" textlink="">
      <xdr:nvSpPr>
        <xdr:cNvPr id="425" name="楕円 424"/>
        <xdr:cNvSpPr/>
      </xdr:nvSpPr>
      <xdr:spPr>
        <a:xfrm>
          <a:off x="9588500" y="1336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85920</xdr:rowOff>
    </xdr:from>
    <xdr:ext cx="534377" cy="259045"/>
    <xdr:sp macro="" textlink="">
      <xdr:nvSpPr>
        <xdr:cNvPr id="426" name="テキスト ボックス 425"/>
        <xdr:cNvSpPr txBox="1"/>
      </xdr:nvSpPr>
      <xdr:spPr>
        <a:xfrm>
          <a:off x="9372111" y="1345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32558</xdr:rowOff>
    </xdr:from>
    <xdr:to>
      <xdr:col>46</xdr:col>
      <xdr:colOff>38100</xdr:colOff>
      <xdr:row>78</xdr:row>
      <xdr:rowOff>134158</xdr:rowOff>
    </xdr:to>
    <xdr:sp macro="" textlink="">
      <xdr:nvSpPr>
        <xdr:cNvPr id="427" name="楕円 426"/>
        <xdr:cNvSpPr/>
      </xdr:nvSpPr>
      <xdr:spPr>
        <a:xfrm>
          <a:off x="8699500" y="1340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125285</xdr:rowOff>
    </xdr:from>
    <xdr:ext cx="534377" cy="259045"/>
    <xdr:sp macro="" textlink="">
      <xdr:nvSpPr>
        <xdr:cNvPr id="428" name="テキスト ボックス 427"/>
        <xdr:cNvSpPr txBox="1"/>
      </xdr:nvSpPr>
      <xdr:spPr>
        <a:xfrm>
          <a:off x="8483111" y="1349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22523</xdr:rowOff>
    </xdr:from>
    <xdr:to>
      <xdr:col>41</xdr:col>
      <xdr:colOff>101600</xdr:colOff>
      <xdr:row>78</xdr:row>
      <xdr:rowOff>124123</xdr:rowOff>
    </xdr:to>
    <xdr:sp macro="" textlink="">
      <xdr:nvSpPr>
        <xdr:cNvPr id="429" name="楕円 428"/>
        <xdr:cNvSpPr/>
      </xdr:nvSpPr>
      <xdr:spPr>
        <a:xfrm>
          <a:off x="7810500" y="1339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115250</xdr:rowOff>
    </xdr:from>
    <xdr:ext cx="534377" cy="259045"/>
    <xdr:sp macro="" textlink="">
      <xdr:nvSpPr>
        <xdr:cNvPr id="430" name="テキスト ボックス 429"/>
        <xdr:cNvSpPr txBox="1"/>
      </xdr:nvSpPr>
      <xdr:spPr>
        <a:xfrm>
          <a:off x="7594111" y="134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35926</xdr:rowOff>
    </xdr:from>
    <xdr:to>
      <xdr:col>36</xdr:col>
      <xdr:colOff>165100</xdr:colOff>
      <xdr:row>78</xdr:row>
      <xdr:rowOff>137526</xdr:rowOff>
    </xdr:to>
    <xdr:sp macro="" textlink="">
      <xdr:nvSpPr>
        <xdr:cNvPr id="431" name="楕円 430"/>
        <xdr:cNvSpPr/>
      </xdr:nvSpPr>
      <xdr:spPr>
        <a:xfrm>
          <a:off x="6921500" y="1340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128653</xdr:rowOff>
    </xdr:from>
    <xdr:ext cx="534377" cy="259045"/>
    <xdr:sp macro="" textlink="">
      <xdr:nvSpPr>
        <xdr:cNvPr id="432" name="テキスト ボックス 431"/>
        <xdr:cNvSpPr txBox="1"/>
      </xdr:nvSpPr>
      <xdr:spPr>
        <a:xfrm>
          <a:off x="6705111" y="1350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58626</xdr:rowOff>
    </xdr:from>
    <xdr:to>
      <xdr:col>55</xdr:col>
      <xdr:colOff>0</xdr:colOff>
      <xdr:row>96</xdr:row>
      <xdr:rowOff>79676</xdr:rowOff>
    </xdr:to>
    <xdr:cxnSp macro="">
      <xdr:nvCxnSpPr>
        <xdr:cNvPr id="463" name="直線コネクタ 462"/>
        <xdr:cNvCxnSpPr/>
      </xdr:nvCxnSpPr>
      <xdr:spPr>
        <a:xfrm>
          <a:off x="9639300" y="16517826"/>
          <a:ext cx="8382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58626</xdr:rowOff>
    </xdr:from>
    <xdr:to>
      <xdr:col>50</xdr:col>
      <xdr:colOff>114300</xdr:colOff>
      <xdr:row>97</xdr:row>
      <xdr:rowOff>29502</xdr:rowOff>
    </xdr:to>
    <xdr:cxnSp macro="">
      <xdr:nvCxnSpPr>
        <xdr:cNvPr id="466" name="直線コネクタ 465"/>
        <xdr:cNvCxnSpPr/>
      </xdr:nvCxnSpPr>
      <xdr:spPr>
        <a:xfrm flipV="1">
          <a:off x="8750300" y="16517826"/>
          <a:ext cx="889000" cy="14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29502</xdr:rowOff>
    </xdr:from>
    <xdr:to>
      <xdr:col>45</xdr:col>
      <xdr:colOff>177800</xdr:colOff>
      <xdr:row>97</xdr:row>
      <xdr:rowOff>54477</xdr:rowOff>
    </xdr:to>
    <xdr:cxnSp macro="">
      <xdr:nvCxnSpPr>
        <xdr:cNvPr id="469" name="直線コネクタ 468"/>
        <xdr:cNvCxnSpPr/>
      </xdr:nvCxnSpPr>
      <xdr:spPr>
        <a:xfrm flipV="1">
          <a:off x="7861300" y="16660152"/>
          <a:ext cx="889000" cy="2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125247</xdr:rowOff>
    </xdr:from>
    <xdr:to>
      <xdr:col>41</xdr:col>
      <xdr:colOff>50800</xdr:colOff>
      <xdr:row>97</xdr:row>
      <xdr:rowOff>54477</xdr:rowOff>
    </xdr:to>
    <xdr:cxnSp macro="">
      <xdr:nvCxnSpPr>
        <xdr:cNvPr id="472" name="直線コネクタ 471"/>
        <xdr:cNvCxnSpPr/>
      </xdr:nvCxnSpPr>
      <xdr:spPr>
        <a:xfrm>
          <a:off x="6972300" y="16584447"/>
          <a:ext cx="889000" cy="10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28876</xdr:rowOff>
    </xdr:from>
    <xdr:to>
      <xdr:col>55</xdr:col>
      <xdr:colOff>50800</xdr:colOff>
      <xdr:row>96</xdr:row>
      <xdr:rowOff>130476</xdr:rowOff>
    </xdr:to>
    <xdr:sp macro="" textlink="">
      <xdr:nvSpPr>
        <xdr:cNvPr id="482" name="楕円 481"/>
        <xdr:cNvSpPr/>
      </xdr:nvSpPr>
      <xdr:spPr>
        <a:xfrm>
          <a:off x="10426700" y="164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7303</xdr:rowOff>
    </xdr:from>
    <xdr:ext cx="534377" cy="259045"/>
    <xdr:sp macro="" textlink="">
      <xdr:nvSpPr>
        <xdr:cNvPr id="483" name="土木費該当値テキスト"/>
        <xdr:cNvSpPr txBox="1"/>
      </xdr:nvSpPr>
      <xdr:spPr>
        <a:xfrm>
          <a:off x="10528300" y="1646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7826</xdr:rowOff>
    </xdr:from>
    <xdr:to>
      <xdr:col>50</xdr:col>
      <xdr:colOff>165100</xdr:colOff>
      <xdr:row>96</xdr:row>
      <xdr:rowOff>109426</xdr:rowOff>
    </xdr:to>
    <xdr:sp macro="" textlink="">
      <xdr:nvSpPr>
        <xdr:cNvPr id="484" name="楕円 483"/>
        <xdr:cNvSpPr/>
      </xdr:nvSpPr>
      <xdr:spPr>
        <a:xfrm>
          <a:off x="9588500" y="1646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100553</xdr:rowOff>
    </xdr:from>
    <xdr:ext cx="534377" cy="259045"/>
    <xdr:sp macro="" textlink="">
      <xdr:nvSpPr>
        <xdr:cNvPr id="485" name="テキスト ボックス 484"/>
        <xdr:cNvSpPr txBox="1"/>
      </xdr:nvSpPr>
      <xdr:spPr>
        <a:xfrm>
          <a:off x="9372111" y="165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150152</xdr:rowOff>
    </xdr:from>
    <xdr:to>
      <xdr:col>46</xdr:col>
      <xdr:colOff>38100</xdr:colOff>
      <xdr:row>97</xdr:row>
      <xdr:rowOff>80302</xdr:rowOff>
    </xdr:to>
    <xdr:sp macro="" textlink="">
      <xdr:nvSpPr>
        <xdr:cNvPr id="486" name="楕円 485"/>
        <xdr:cNvSpPr/>
      </xdr:nvSpPr>
      <xdr:spPr>
        <a:xfrm>
          <a:off x="8699500" y="166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71429</xdr:rowOff>
    </xdr:from>
    <xdr:ext cx="534377" cy="259045"/>
    <xdr:sp macro="" textlink="">
      <xdr:nvSpPr>
        <xdr:cNvPr id="487" name="テキスト ボックス 486"/>
        <xdr:cNvSpPr txBox="1"/>
      </xdr:nvSpPr>
      <xdr:spPr>
        <a:xfrm>
          <a:off x="8483111" y="1670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3677</xdr:rowOff>
    </xdr:from>
    <xdr:to>
      <xdr:col>41</xdr:col>
      <xdr:colOff>101600</xdr:colOff>
      <xdr:row>97</xdr:row>
      <xdr:rowOff>105277</xdr:rowOff>
    </xdr:to>
    <xdr:sp macro="" textlink="">
      <xdr:nvSpPr>
        <xdr:cNvPr id="488" name="楕円 487"/>
        <xdr:cNvSpPr/>
      </xdr:nvSpPr>
      <xdr:spPr>
        <a:xfrm>
          <a:off x="7810500" y="166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96404</xdr:rowOff>
    </xdr:from>
    <xdr:ext cx="534377" cy="259045"/>
    <xdr:sp macro="" textlink="">
      <xdr:nvSpPr>
        <xdr:cNvPr id="489" name="テキスト ボックス 488"/>
        <xdr:cNvSpPr txBox="1"/>
      </xdr:nvSpPr>
      <xdr:spPr>
        <a:xfrm>
          <a:off x="7594111" y="167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74447</xdr:rowOff>
    </xdr:from>
    <xdr:to>
      <xdr:col>36</xdr:col>
      <xdr:colOff>165100</xdr:colOff>
      <xdr:row>97</xdr:row>
      <xdr:rowOff>4597</xdr:rowOff>
    </xdr:to>
    <xdr:sp macro="" textlink="">
      <xdr:nvSpPr>
        <xdr:cNvPr id="490" name="楕円 489"/>
        <xdr:cNvSpPr/>
      </xdr:nvSpPr>
      <xdr:spPr>
        <a:xfrm>
          <a:off x="6921500" y="1653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167174</xdr:rowOff>
    </xdr:from>
    <xdr:ext cx="534377" cy="259045"/>
    <xdr:sp macro="" textlink="">
      <xdr:nvSpPr>
        <xdr:cNvPr id="491" name="テキスト ボックス 490"/>
        <xdr:cNvSpPr txBox="1"/>
      </xdr:nvSpPr>
      <xdr:spPr>
        <a:xfrm>
          <a:off x="6705111" y="1662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29918</xdr:rowOff>
    </xdr:from>
    <xdr:to>
      <xdr:col>85</xdr:col>
      <xdr:colOff>127000</xdr:colOff>
      <xdr:row>37</xdr:row>
      <xdr:rowOff>81091</xdr:rowOff>
    </xdr:to>
    <xdr:cxnSp macro="">
      <xdr:nvCxnSpPr>
        <xdr:cNvPr id="522" name="直線コネクタ 521"/>
        <xdr:cNvCxnSpPr/>
      </xdr:nvCxnSpPr>
      <xdr:spPr>
        <a:xfrm>
          <a:off x="15481300" y="6373568"/>
          <a:ext cx="838200" cy="5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29918</xdr:rowOff>
    </xdr:from>
    <xdr:to>
      <xdr:col>81</xdr:col>
      <xdr:colOff>50800</xdr:colOff>
      <xdr:row>37</xdr:row>
      <xdr:rowOff>117036</xdr:rowOff>
    </xdr:to>
    <xdr:cxnSp macro="">
      <xdr:nvCxnSpPr>
        <xdr:cNvPr id="525" name="直線コネクタ 524"/>
        <xdr:cNvCxnSpPr/>
      </xdr:nvCxnSpPr>
      <xdr:spPr>
        <a:xfrm flipV="1">
          <a:off x="14592300" y="6373568"/>
          <a:ext cx="889000" cy="8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117036</xdr:rowOff>
    </xdr:from>
    <xdr:to>
      <xdr:col>76</xdr:col>
      <xdr:colOff>114300</xdr:colOff>
      <xdr:row>37</xdr:row>
      <xdr:rowOff>134399</xdr:rowOff>
    </xdr:to>
    <xdr:cxnSp macro="">
      <xdr:nvCxnSpPr>
        <xdr:cNvPr id="528" name="直線コネクタ 527"/>
        <xdr:cNvCxnSpPr/>
      </xdr:nvCxnSpPr>
      <xdr:spPr>
        <a:xfrm flipV="1">
          <a:off x="13703300" y="6460686"/>
          <a:ext cx="889000" cy="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134399</xdr:rowOff>
    </xdr:from>
    <xdr:to>
      <xdr:col>71</xdr:col>
      <xdr:colOff>177800</xdr:colOff>
      <xdr:row>37</xdr:row>
      <xdr:rowOff>162974</xdr:rowOff>
    </xdr:to>
    <xdr:cxnSp macro="">
      <xdr:nvCxnSpPr>
        <xdr:cNvPr id="531" name="直線コネクタ 530"/>
        <xdr:cNvCxnSpPr/>
      </xdr:nvCxnSpPr>
      <xdr:spPr>
        <a:xfrm flipV="1">
          <a:off x="12814300" y="647804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30291</xdr:rowOff>
    </xdr:from>
    <xdr:to>
      <xdr:col>85</xdr:col>
      <xdr:colOff>177800</xdr:colOff>
      <xdr:row>37</xdr:row>
      <xdr:rowOff>131891</xdr:rowOff>
    </xdr:to>
    <xdr:sp macro="" textlink="">
      <xdr:nvSpPr>
        <xdr:cNvPr id="541" name="楕円 540"/>
        <xdr:cNvSpPr/>
      </xdr:nvSpPr>
      <xdr:spPr>
        <a:xfrm>
          <a:off x="16268700" y="637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116668</xdr:rowOff>
    </xdr:from>
    <xdr:ext cx="534377" cy="259045"/>
    <xdr:sp macro="" textlink="">
      <xdr:nvSpPr>
        <xdr:cNvPr id="542" name="消防費該当値テキスト"/>
        <xdr:cNvSpPr txBox="1"/>
      </xdr:nvSpPr>
      <xdr:spPr>
        <a:xfrm>
          <a:off x="16370300" y="62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150568</xdr:rowOff>
    </xdr:from>
    <xdr:to>
      <xdr:col>81</xdr:col>
      <xdr:colOff>101600</xdr:colOff>
      <xdr:row>37</xdr:row>
      <xdr:rowOff>80718</xdr:rowOff>
    </xdr:to>
    <xdr:sp macro="" textlink="">
      <xdr:nvSpPr>
        <xdr:cNvPr id="543" name="楕円 542"/>
        <xdr:cNvSpPr/>
      </xdr:nvSpPr>
      <xdr:spPr>
        <a:xfrm>
          <a:off x="15430500" y="632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71845</xdr:rowOff>
    </xdr:from>
    <xdr:ext cx="534377" cy="259045"/>
    <xdr:sp macro="" textlink="">
      <xdr:nvSpPr>
        <xdr:cNvPr id="544" name="テキスト ボックス 543"/>
        <xdr:cNvSpPr txBox="1"/>
      </xdr:nvSpPr>
      <xdr:spPr>
        <a:xfrm>
          <a:off x="15214111" y="64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66236</xdr:rowOff>
    </xdr:from>
    <xdr:to>
      <xdr:col>76</xdr:col>
      <xdr:colOff>165100</xdr:colOff>
      <xdr:row>37</xdr:row>
      <xdr:rowOff>167836</xdr:rowOff>
    </xdr:to>
    <xdr:sp macro="" textlink="">
      <xdr:nvSpPr>
        <xdr:cNvPr id="545" name="楕円 544"/>
        <xdr:cNvSpPr/>
      </xdr:nvSpPr>
      <xdr:spPr>
        <a:xfrm>
          <a:off x="14541500" y="64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158963</xdr:rowOff>
    </xdr:from>
    <xdr:ext cx="534377" cy="259045"/>
    <xdr:sp macro="" textlink="">
      <xdr:nvSpPr>
        <xdr:cNvPr id="546" name="テキスト ボックス 545"/>
        <xdr:cNvSpPr txBox="1"/>
      </xdr:nvSpPr>
      <xdr:spPr>
        <a:xfrm>
          <a:off x="14325111" y="65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83599</xdr:rowOff>
    </xdr:from>
    <xdr:to>
      <xdr:col>72</xdr:col>
      <xdr:colOff>38100</xdr:colOff>
      <xdr:row>38</xdr:row>
      <xdr:rowOff>13749</xdr:rowOff>
    </xdr:to>
    <xdr:sp macro="" textlink="">
      <xdr:nvSpPr>
        <xdr:cNvPr id="547" name="楕円 546"/>
        <xdr:cNvSpPr/>
      </xdr:nvSpPr>
      <xdr:spPr>
        <a:xfrm>
          <a:off x="13652500" y="642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4876</xdr:rowOff>
    </xdr:from>
    <xdr:ext cx="534377" cy="259045"/>
    <xdr:sp macro="" textlink="">
      <xdr:nvSpPr>
        <xdr:cNvPr id="548" name="テキスト ボックス 547"/>
        <xdr:cNvSpPr txBox="1"/>
      </xdr:nvSpPr>
      <xdr:spPr>
        <a:xfrm>
          <a:off x="13436111" y="651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112174</xdr:rowOff>
    </xdr:from>
    <xdr:to>
      <xdr:col>67</xdr:col>
      <xdr:colOff>101600</xdr:colOff>
      <xdr:row>38</xdr:row>
      <xdr:rowOff>42324</xdr:rowOff>
    </xdr:to>
    <xdr:sp macro="" textlink="">
      <xdr:nvSpPr>
        <xdr:cNvPr id="549" name="楕円 548"/>
        <xdr:cNvSpPr/>
      </xdr:nvSpPr>
      <xdr:spPr>
        <a:xfrm>
          <a:off x="12763500" y="645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33451</xdr:rowOff>
    </xdr:from>
    <xdr:ext cx="534377" cy="259045"/>
    <xdr:sp macro="" textlink="">
      <xdr:nvSpPr>
        <xdr:cNvPr id="550" name="テキスト ボックス 549"/>
        <xdr:cNvSpPr txBox="1"/>
      </xdr:nvSpPr>
      <xdr:spPr>
        <a:xfrm>
          <a:off x="12547111" y="654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47734</xdr:rowOff>
    </xdr:from>
    <xdr:to>
      <xdr:col>85</xdr:col>
      <xdr:colOff>127000</xdr:colOff>
      <xdr:row>56</xdr:row>
      <xdr:rowOff>91859</xdr:rowOff>
    </xdr:to>
    <xdr:cxnSp macro="">
      <xdr:nvCxnSpPr>
        <xdr:cNvPr id="577" name="直線コネクタ 576"/>
        <xdr:cNvCxnSpPr/>
      </xdr:nvCxnSpPr>
      <xdr:spPr>
        <a:xfrm>
          <a:off x="15481300" y="9648934"/>
          <a:ext cx="838200" cy="4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1329</xdr:rowOff>
    </xdr:from>
    <xdr:to>
      <xdr:col>81</xdr:col>
      <xdr:colOff>50800</xdr:colOff>
      <xdr:row>56</xdr:row>
      <xdr:rowOff>47734</xdr:rowOff>
    </xdr:to>
    <xdr:cxnSp macro="">
      <xdr:nvCxnSpPr>
        <xdr:cNvPr id="580" name="直線コネクタ 579"/>
        <xdr:cNvCxnSpPr/>
      </xdr:nvCxnSpPr>
      <xdr:spPr>
        <a:xfrm>
          <a:off x="14592300" y="9259629"/>
          <a:ext cx="889000" cy="38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1329</xdr:rowOff>
    </xdr:from>
    <xdr:to>
      <xdr:col>76</xdr:col>
      <xdr:colOff>114300</xdr:colOff>
      <xdr:row>54</xdr:row>
      <xdr:rowOff>96760</xdr:rowOff>
    </xdr:to>
    <xdr:cxnSp macro="">
      <xdr:nvCxnSpPr>
        <xdr:cNvPr id="583" name="直線コネクタ 582"/>
        <xdr:cNvCxnSpPr/>
      </xdr:nvCxnSpPr>
      <xdr:spPr>
        <a:xfrm flipV="1">
          <a:off x="13703300" y="9259629"/>
          <a:ext cx="889000" cy="9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70280</xdr:rowOff>
    </xdr:from>
    <xdr:ext cx="534377" cy="259045"/>
    <xdr:sp macro="" textlink="">
      <xdr:nvSpPr>
        <xdr:cNvPr id="585" name="テキスト ボックス 584"/>
        <xdr:cNvSpPr txBox="1"/>
      </xdr:nvSpPr>
      <xdr:spPr>
        <a:xfrm>
          <a:off x="14325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96760</xdr:rowOff>
    </xdr:from>
    <xdr:to>
      <xdr:col>71</xdr:col>
      <xdr:colOff>177800</xdr:colOff>
      <xdr:row>56</xdr:row>
      <xdr:rowOff>73589</xdr:rowOff>
    </xdr:to>
    <xdr:cxnSp macro="">
      <xdr:nvCxnSpPr>
        <xdr:cNvPr id="586" name="直線コネクタ 585"/>
        <xdr:cNvCxnSpPr/>
      </xdr:nvCxnSpPr>
      <xdr:spPr>
        <a:xfrm flipV="1">
          <a:off x="12814300" y="9355060"/>
          <a:ext cx="889000" cy="31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93946</xdr:rowOff>
    </xdr:from>
    <xdr:ext cx="534377" cy="259045"/>
    <xdr:sp macro="" textlink="">
      <xdr:nvSpPr>
        <xdr:cNvPr id="588" name="テキスト ボックス 587"/>
        <xdr:cNvSpPr txBox="1"/>
      </xdr:nvSpPr>
      <xdr:spPr>
        <a:xfrm>
          <a:off x="13436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41059</xdr:rowOff>
    </xdr:from>
    <xdr:to>
      <xdr:col>85</xdr:col>
      <xdr:colOff>177800</xdr:colOff>
      <xdr:row>56</xdr:row>
      <xdr:rowOff>142659</xdr:rowOff>
    </xdr:to>
    <xdr:sp macro="" textlink="">
      <xdr:nvSpPr>
        <xdr:cNvPr id="596" name="楕円 595"/>
        <xdr:cNvSpPr/>
      </xdr:nvSpPr>
      <xdr:spPr>
        <a:xfrm>
          <a:off x="16268700" y="964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19486</xdr:rowOff>
    </xdr:from>
    <xdr:ext cx="534377" cy="259045"/>
    <xdr:sp macro="" textlink="">
      <xdr:nvSpPr>
        <xdr:cNvPr id="597" name="教育費該当値テキスト"/>
        <xdr:cNvSpPr txBox="1"/>
      </xdr:nvSpPr>
      <xdr:spPr>
        <a:xfrm>
          <a:off x="16370300" y="962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168384</xdr:rowOff>
    </xdr:from>
    <xdr:to>
      <xdr:col>81</xdr:col>
      <xdr:colOff>101600</xdr:colOff>
      <xdr:row>56</xdr:row>
      <xdr:rowOff>98534</xdr:rowOff>
    </xdr:to>
    <xdr:sp macro="" textlink="">
      <xdr:nvSpPr>
        <xdr:cNvPr id="598" name="楕円 597"/>
        <xdr:cNvSpPr/>
      </xdr:nvSpPr>
      <xdr:spPr>
        <a:xfrm>
          <a:off x="15430500" y="95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89661</xdr:rowOff>
    </xdr:from>
    <xdr:ext cx="534377" cy="259045"/>
    <xdr:sp macro="" textlink="">
      <xdr:nvSpPr>
        <xdr:cNvPr id="599" name="テキスト ボックス 598"/>
        <xdr:cNvSpPr txBox="1"/>
      </xdr:nvSpPr>
      <xdr:spPr>
        <a:xfrm>
          <a:off x="15214111" y="969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121979</xdr:rowOff>
    </xdr:from>
    <xdr:to>
      <xdr:col>76</xdr:col>
      <xdr:colOff>165100</xdr:colOff>
      <xdr:row>54</xdr:row>
      <xdr:rowOff>52129</xdr:rowOff>
    </xdr:to>
    <xdr:sp macro="" textlink="">
      <xdr:nvSpPr>
        <xdr:cNvPr id="600" name="楕円 599"/>
        <xdr:cNvSpPr/>
      </xdr:nvSpPr>
      <xdr:spPr>
        <a:xfrm>
          <a:off x="14541500" y="920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68656</xdr:rowOff>
    </xdr:from>
    <xdr:ext cx="599010" cy="259045"/>
    <xdr:sp macro="" textlink="">
      <xdr:nvSpPr>
        <xdr:cNvPr id="601" name="テキスト ボックス 600"/>
        <xdr:cNvSpPr txBox="1"/>
      </xdr:nvSpPr>
      <xdr:spPr>
        <a:xfrm>
          <a:off x="14292795" y="898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45960</xdr:rowOff>
    </xdr:from>
    <xdr:to>
      <xdr:col>72</xdr:col>
      <xdr:colOff>38100</xdr:colOff>
      <xdr:row>54</xdr:row>
      <xdr:rowOff>147560</xdr:rowOff>
    </xdr:to>
    <xdr:sp macro="" textlink="">
      <xdr:nvSpPr>
        <xdr:cNvPr id="602" name="楕円 601"/>
        <xdr:cNvSpPr/>
      </xdr:nvSpPr>
      <xdr:spPr>
        <a:xfrm>
          <a:off x="13652500" y="93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164087</xdr:rowOff>
    </xdr:from>
    <xdr:ext cx="599010" cy="259045"/>
    <xdr:sp macro="" textlink="">
      <xdr:nvSpPr>
        <xdr:cNvPr id="603" name="テキスト ボックス 602"/>
        <xdr:cNvSpPr txBox="1"/>
      </xdr:nvSpPr>
      <xdr:spPr>
        <a:xfrm>
          <a:off x="13403795" y="907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22789</xdr:rowOff>
    </xdr:from>
    <xdr:to>
      <xdr:col>67</xdr:col>
      <xdr:colOff>101600</xdr:colOff>
      <xdr:row>56</xdr:row>
      <xdr:rowOff>124389</xdr:rowOff>
    </xdr:to>
    <xdr:sp macro="" textlink="">
      <xdr:nvSpPr>
        <xdr:cNvPr id="604" name="楕円 603"/>
        <xdr:cNvSpPr/>
      </xdr:nvSpPr>
      <xdr:spPr>
        <a:xfrm>
          <a:off x="12763500" y="962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115516</xdr:rowOff>
    </xdr:from>
    <xdr:ext cx="534377" cy="259045"/>
    <xdr:sp macro="" textlink="">
      <xdr:nvSpPr>
        <xdr:cNvPr id="605" name="テキスト ボックス 604"/>
        <xdr:cNvSpPr txBox="1"/>
      </xdr:nvSpPr>
      <xdr:spPr>
        <a:xfrm>
          <a:off x="12547111" y="971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139489</xdr:rowOff>
    </xdr:from>
    <xdr:to>
      <xdr:col>85</xdr:col>
      <xdr:colOff>127000</xdr:colOff>
      <xdr:row>78</xdr:row>
      <xdr:rowOff>139700</xdr:rowOff>
    </xdr:to>
    <xdr:cxnSp macro="">
      <xdr:nvCxnSpPr>
        <xdr:cNvPr id="632" name="直線コネクタ 631"/>
        <xdr:cNvCxnSpPr/>
      </xdr:nvCxnSpPr>
      <xdr:spPr>
        <a:xfrm>
          <a:off x="15481300" y="13512589"/>
          <a:ext cx="8382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138712</xdr:rowOff>
    </xdr:from>
    <xdr:to>
      <xdr:col>81</xdr:col>
      <xdr:colOff>50800</xdr:colOff>
      <xdr:row>78</xdr:row>
      <xdr:rowOff>139489</xdr:rowOff>
    </xdr:to>
    <xdr:cxnSp macro="">
      <xdr:nvCxnSpPr>
        <xdr:cNvPr id="635" name="直線コネクタ 634"/>
        <xdr:cNvCxnSpPr/>
      </xdr:nvCxnSpPr>
      <xdr:spPr>
        <a:xfrm>
          <a:off x="14592300" y="13511812"/>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103316</xdr:rowOff>
    </xdr:from>
    <xdr:to>
      <xdr:col>76</xdr:col>
      <xdr:colOff>114300</xdr:colOff>
      <xdr:row>78</xdr:row>
      <xdr:rowOff>138712</xdr:rowOff>
    </xdr:to>
    <xdr:cxnSp macro="">
      <xdr:nvCxnSpPr>
        <xdr:cNvPr id="638" name="直線コネクタ 637"/>
        <xdr:cNvCxnSpPr/>
      </xdr:nvCxnSpPr>
      <xdr:spPr>
        <a:xfrm>
          <a:off x="13703300" y="13476416"/>
          <a:ext cx="889000" cy="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79880</xdr:rowOff>
    </xdr:from>
    <xdr:to>
      <xdr:col>71</xdr:col>
      <xdr:colOff>177800</xdr:colOff>
      <xdr:row>78</xdr:row>
      <xdr:rowOff>103316</xdr:rowOff>
    </xdr:to>
    <xdr:cxnSp macro="">
      <xdr:nvCxnSpPr>
        <xdr:cNvPr id="641" name="直線コネクタ 640"/>
        <xdr:cNvCxnSpPr/>
      </xdr:nvCxnSpPr>
      <xdr:spPr>
        <a:xfrm>
          <a:off x="12814300" y="13452980"/>
          <a:ext cx="889000" cy="2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2"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88689</xdr:rowOff>
    </xdr:from>
    <xdr:to>
      <xdr:col>81</xdr:col>
      <xdr:colOff>101600</xdr:colOff>
      <xdr:row>79</xdr:row>
      <xdr:rowOff>18839</xdr:rowOff>
    </xdr:to>
    <xdr:sp macro="" textlink="">
      <xdr:nvSpPr>
        <xdr:cNvPr id="653" name="楕円 652"/>
        <xdr:cNvSpPr/>
      </xdr:nvSpPr>
      <xdr:spPr>
        <a:xfrm>
          <a:off x="15430500" y="1346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9966</xdr:rowOff>
    </xdr:from>
    <xdr:ext cx="313932" cy="259045"/>
    <xdr:sp macro="" textlink="">
      <xdr:nvSpPr>
        <xdr:cNvPr id="654" name="テキスト ボックス 653"/>
        <xdr:cNvSpPr txBox="1"/>
      </xdr:nvSpPr>
      <xdr:spPr>
        <a:xfrm>
          <a:off x="15324333" y="13554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87912</xdr:rowOff>
    </xdr:from>
    <xdr:to>
      <xdr:col>76</xdr:col>
      <xdr:colOff>165100</xdr:colOff>
      <xdr:row>79</xdr:row>
      <xdr:rowOff>18062</xdr:rowOff>
    </xdr:to>
    <xdr:sp macro="" textlink="">
      <xdr:nvSpPr>
        <xdr:cNvPr id="655" name="楕円 654"/>
        <xdr:cNvSpPr/>
      </xdr:nvSpPr>
      <xdr:spPr>
        <a:xfrm>
          <a:off x="14541500" y="1346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9189</xdr:rowOff>
    </xdr:from>
    <xdr:ext cx="378565" cy="259045"/>
    <xdr:sp macro="" textlink="">
      <xdr:nvSpPr>
        <xdr:cNvPr id="656" name="テキスト ボックス 655"/>
        <xdr:cNvSpPr txBox="1"/>
      </xdr:nvSpPr>
      <xdr:spPr>
        <a:xfrm>
          <a:off x="14403017" y="13553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52516</xdr:rowOff>
    </xdr:from>
    <xdr:to>
      <xdr:col>72</xdr:col>
      <xdr:colOff>38100</xdr:colOff>
      <xdr:row>78</xdr:row>
      <xdr:rowOff>154116</xdr:rowOff>
    </xdr:to>
    <xdr:sp macro="" textlink="">
      <xdr:nvSpPr>
        <xdr:cNvPr id="657" name="楕円 656"/>
        <xdr:cNvSpPr/>
      </xdr:nvSpPr>
      <xdr:spPr>
        <a:xfrm>
          <a:off x="13652500" y="134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145243</xdr:rowOff>
    </xdr:from>
    <xdr:ext cx="469744" cy="259045"/>
    <xdr:sp macro="" textlink="">
      <xdr:nvSpPr>
        <xdr:cNvPr id="658" name="テキスト ボックス 657"/>
        <xdr:cNvSpPr txBox="1"/>
      </xdr:nvSpPr>
      <xdr:spPr>
        <a:xfrm>
          <a:off x="13468428" y="135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29080</xdr:rowOff>
    </xdr:from>
    <xdr:to>
      <xdr:col>67</xdr:col>
      <xdr:colOff>101600</xdr:colOff>
      <xdr:row>78</xdr:row>
      <xdr:rowOff>130680</xdr:rowOff>
    </xdr:to>
    <xdr:sp macro="" textlink="">
      <xdr:nvSpPr>
        <xdr:cNvPr id="659" name="楕円 658"/>
        <xdr:cNvSpPr/>
      </xdr:nvSpPr>
      <xdr:spPr>
        <a:xfrm>
          <a:off x="12763500" y="134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121807</xdr:rowOff>
    </xdr:from>
    <xdr:ext cx="469744" cy="259045"/>
    <xdr:sp macro="" textlink="">
      <xdr:nvSpPr>
        <xdr:cNvPr id="660" name="テキスト ボックス 659"/>
        <xdr:cNvSpPr txBox="1"/>
      </xdr:nvSpPr>
      <xdr:spPr>
        <a:xfrm>
          <a:off x="12579428" y="134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81330</xdr:rowOff>
    </xdr:from>
    <xdr:to>
      <xdr:col>85</xdr:col>
      <xdr:colOff>127000</xdr:colOff>
      <xdr:row>95</xdr:row>
      <xdr:rowOff>121129</xdr:rowOff>
    </xdr:to>
    <xdr:cxnSp macro="">
      <xdr:nvCxnSpPr>
        <xdr:cNvPr id="687" name="直線コネクタ 686"/>
        <xdr:cNvCxnSpPr/>
      </xdr:nvCxnSpPr>
      <xdr:spPr>
        <a:xfrm flipV="1">
          <a:off x="15481300" y="16369080"/>
          <a:ext cx="8382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37696</xdr:rowOff>
    </xdr:from>
    <xdr:ext cx="599010" cy="259045"/>
    <xdr:sp macro="" textlink="">
      <xdr:nvSpPr>
        <xdr:cNvPr id="688" name="公債費平均値テキスト"/>
        <xdr:cNvSpPr txBox="1"/>
      </xdr:nvSpPr>
      <xdr:spPr>
        <a:xfrm>
          <a:off x="16370300" y="16325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105803</xdr:rowOff>
    </xdr:from>
    <xdr:to>
      <xdr:col>81</xdr:col>
      <xdr:colOff>50800</xdr:colOff>
      <xdr:row>95</xdr:row>
      <xdr:rowOff>121129</xdr:rowOff>
    </xdr:to>
    <xdr:cxnSp macro="">
      <xdr:nvCxnSpPr>
        <xdr:cNvPr id="690" name="直線コネクタ 689"/>
        <xdr:cNvCxnSpPr/>
      </xdr:nvCxnSpPr>
      <xdr:spPr>
        <a:xfrm>
          <a:off x="14592300" y="16393553"/>
          <a:ext cx="889000" cy="1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92" name="テキスト ボックス 691"/>
        <xdr:cNvSpPr txBox="1"/>
      </xdr:nvSpPr>
      <xdr:spPr>
        <a:xfrm>
          <a:off x="15181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105803</xdr:rowOff>
    </xdr:from>
    <xdr:to>
      <xdr:col>76</xdr:col>
      <xdr:colOff>114300</xdr:colOff>
      <xdr:row>95</xdr:row>
      <xdr:rowOff>107846</xdr:rowOff>
    </xdr:to>
    <xdr:cxnSp macro="">
      <xdr:nvCxnSpPr>
        <xdr:cNvPr id="693" name="直線コネクタ 692"/>
        <xdr:cNvCxnSpPr/>
      </xdr:nvCxnSpPr>
      <xdr:spPr>
        <a:xfrm flipV="1">
          <a:off x="13703300" y="16393553"/>
          <a:ext cx="889000"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14868</xdr:rowOff>
    </xdr:from>
    <xdr:ext cx="599010" cy="259045"/>
    <xdr:sp macro="" textlink="">
      <xdr:nvSpPr>
        <xdr:cNvPr id="695" name="テキスト ボックス 694"/>
        <xdr:cNvSpPr txBox="1"/>
      </xdr:nvSpPr>
      <xdr:spPr>
        <a:xfrm>
          <a:off x="14292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73671</xdr:rowOff>
    </xdr:from>
    <xdr:to>
      <xdr:col>71</xdr:col>
      <xdr:colOff>177800</xdr:colOff>
      <xdr:row>95</xdr:row>
      <xdr:rowOff>107846</xdr:rowOff>
    </xdr:to>
    <xdr:cxnSp macro="">
      <xdr:nvCxnSpPr>
        <xdr:cNvPr id="696" name="直線コネクタ 695"/>
        <xdr:cNvCxnSpPr/>
      </xdr:nvCxnSpPr>
      <xdr:spPr>
        <a:xfrm>
          <a:off x="12814300" y="16361421"/>
          <a:ext cx="889000" cy="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7900</xdr:rowOff>
    </xdr:from>
    <xdr:ext cx="599010" cy="259045"/>
    <xdr:sp macro="" textlink="">
      <xdr:nvSpPr>
        <xdr:cNvPr id="698" name="テキスト ボックス 697"/>
        <xdr:cNvSpPr txBox="1"/>
      </xdr:nvSpPr>
      <xdr:spPr>
        <a:xfrm>
          <a:off x="13403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26407</xdr:rowOff>
    </xdr:from>
    <xdr:ext cx="599010" cy="259045"/>
    <xdr:sp macro="" textlink="">
      <xdr:nvSpPr>
        <xdr:cNvPr id="700" name="テキスト ボックス 699"/>
        <xdr:cNvSpPr txBox="1"/>
      </xdr:nvSpPr>
      <xdr:spPr>
        <a:xfrm>
          <a:off x="12514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30530</xdr:rowOff>
    </xdr:from>
    <xdr:to>
      <xdr:col>85</xdr:col>
      <xdr:colOff>177800</xdr:colOff>
      <xdr:row>95</xdr:row>
      <xdr:rowOff>132130</xdr:rowOff>
    </xdr:to>
    <xdr:sp macro="" textlink="">
      <xdr:nvSpPr>
        <xdr:cNvPr id="706" name="楕円 705"/>
        <xdr:cNvSpPr/>
      </xdr:nvSpPr>
      <xdr:spPr>
        <a:xfrm>
          <a:off x="16268700" y="163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53407</xdr:rowOff>
    </xdr:from>
    <xdr:ext cx="599010" cy="259045"/>
    <xdr:sp macro="" textlink="">
      <xdr:nvSpPr>
        <xdr:cNvPr id="707" name="公債費該当値テキスト"/>
        <xdr:cNvSpPr txBox="1"/>
      </xdr:nvSpPr>
      <xdr:spPr>
        <a:xfrm>
          <a:off x="16370300" y="1616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70329</xdr:rowOff>
    </xdr:from>
    <xdr:to>
      <xdr:col>81</xdr:col>
      <xdr:colOff>101600</xdr:colOff>
      <xdr:row>96</xdr:row>
      <xdr:rowOff>479</xdr:rowOff>
    </xdr:to>
    <xdr:sp macro="" textlink="">
      <xdr:nvSpPr>
        <xdr:cNvPr id="708" name="楕円 707"/>
        <xdr:cNvSpPr/>
      </xdr:nvSpPr>
      <xdr:spPr>
        <a:xfrm>
          <a:off x="15430500" y="1635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17006</xdr:rowOff>
    </xdr:from>
    <xdr:ext cx="599010" cy="259045"/>
    <xdr:sp macro="" textlink="">
      <xdr:nvSpPr>
        <xdr:cNvPr id="709" name="テキスト ボックス 708"/>
        <xdr:cNvSpPr txBox="1"/>
      </xdr:nvSpPr>
      <xdr:spPr>
        <a:xfrm>
          <a:off x="15181795" y="1613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55003</xdr:rowOff>
    </xdr:from>
    <xdr:to>
      <xdr:col>76</xdr:col>
      <xdr:colOff>165100</xdr:colOff>
      <xdr:row>95</xdr:row>
      <xdr:rowOff>156603</xdr:rowOff>
    </xdr:to>
    <xdr:sp macro="" textlink="">
      <xdr:nvSpPr>
        <xdr:cNvPr id="710" name="楕円 709"/>
        <xdr:cNvSpPr/>
      </xdr:nvSpPr>
      <xdr:spPr>
        <a:xfrm>
          <a:off x="14541500" y="1634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1680</xdr:rowOff>
    </xdr:from>
    <xdr:ext cx="599010" cy="259045"/>
    <xdr:sp macro="" textlink="">
      <xdr:nvSpPr>
        <xdr:cNvPr id="711" name="テキスト ボックス 710"/>
        <xdr:cNvSpPr txBox="1"/>
      </xdr:nvSpPr>
      <xdr:spPr>
        <a:xfrm>
          <a:off x="14292795" y="1611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57046</xdr:rowOff>
    </xdr:from>
    <xdr:to>
      <xdr:col>72</xdr:col>
      <xdr:colOff>38100</xdr:colOff>
      <xdr:row>95</xdr:row>
      <xdr:rowOff>158646</xdr:rowOff>
    </xdr:to>
    <xdr:sp macro="" textlink="">
      <xdr:nvSpPr>
        <xdr:cNvPr id="712" name="楕円 711"/>
        <xdr:cNvSpPr/>
      </xdr:nvSpPr>
      <xdr:spPr>
        <a:xfrm>
          <a:off x="13652500" y="163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3723</xdr:rowOff>
    </xdr:from>
    <xdr:ext cx="599010" cy="259045"/>
    <xdr:sp macro="" textlink="">
      <xdr:nvSpPr>
        <xdr:cNvPr id="713" name="テキスト ボックス 712"/>
        <xdr:cNvSpPr txBox="1"/>
      </xdr:nvSpPr>
      <xdr:spPr>
        <a:xfrm>
          <a:off x="13403795" y="1612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22871</xdr:rowOff>
    </xdr:from>
    <xdr:to>
      <xdr:col>67</xdr:col>
      <xdr:colOff>101600</xdr:colOff>
      <xdr:row>95</xdr:row>
      <xdr:rowOff>124471</xdr:rowOff>
    </xdr:to>
    <xdr:sp macro="" textlink="">
      <xdr:nvSpPr>
        <xdr:cNvPr id="714" name="楕円 713"/>
        <xdr:cNvSpPr/>
      </xdr:nvSpPr>
      <xdr:spPr>
        <a:xfrm>
          <a:off x="12763500" y="1631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140998</xdr:rowOff>
    </xdr:from>
    <xdr:ext cx="599010" cy="259045"/>
    <xdr:sp macro="" textlink="">
      <xdr:nvSpPr>
        <xdr:cNvPr id="715" name="テキスト ボックス 714"/>
        <xdr:cNvSpPr txBox="1"/>
      </xdr:nvSpPr>
      <xdr:spPr>
        <a:xfrm>
          <a:off x="12514795" y="1608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議会費は、住民一人当たり</a:t>
          </a:r>
          <a:r>
            <a:rPr kumimoji="1" lang="en-US" altLang="ja-JP" sz="1100">
              <a:solidFill>
                <a:schemeClr val="dk1"/>
              </a:solidFill>
              <a:effectLst/>
              <a:latin typeface="+mn-lt"/>
              <a:ea typeface="+mn-ea"/>
              <a:cs typeface="+mn-cs"/>
            </a:rPr>
            <a:t>10,285</a:t>
          </a:r>
          <a:r>
            <a:rPr kumimoji="1" lang="ja-JP" altLang="ja-JP" sz="1100">
              <a:solidFill>
                <a:schemeClr val="dk1"/>
              </a:solidFill>
              <a:effectLst/>
              <a:latin typeface="+mn-lt"/>
              <a:ea typeface="+mn-ea"/>
              <a:cs typeface="+mn-cs"/>
            </a:rPr>
            <a:t>円で昨年度と比較し</a:t>
          </a:r>
          <a:r>
            <a:rPr kumimoji="1" lang="en-US" altLang="ja-JP" sz="1100">
              <a:solidFill>
                <a:schemeClr val="dk1"/>
              </a:solidFill>
              <a:effectLst/>
              <a:latin typeface="+mn-lt"/>
              <a:ea typeface="+mn-ea"/>
              <a:cs typeface="+mn-cs"/>
            </a:rPr>
            <a:t>3,320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となり、類似団体平均</a:t>
          </a:r>
          <a:r>
            <a:rPr kumimoji="1" lang="ja-JP" altLang="en-US" sz="1100">
              <a:solidFill>
                <a:schemeClr val="dk1"/>
              </a:solidFill>
              <a:effectLst/>
              <a:latin typeface="+mn-lt"/>
              <a:ea typeface="+mn-ea"/>
              <a:cs typeface="+mn-cs"/>
            </a:rPr>
            <a:t>と同程度となった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の主な要因としては、</a:t>
          </a:r>
          <a:r>
            <a:rPr kumimoji="1" lang="ja-JP" altLang="en-US" sz="1100">
              <a:solidFill>
                <a:schemeClr val="dk1"/>
              </a:solidFill>
              <a:effectLst/>
              <a:latin typeface="+mn-lt"/>
              <a:ea typeface="+mn-ea"/>
              <a:cs typeface="+mn-cs"/>
            </a:rPr>
            <a:t>前年度に実施した</a:t>
          </a:r>
          <a:r>
            <a:rPr kumimoji="1" lang="ja-JP" altLang="ja-JP" sz="1100">
              <a:solidFill>
                <a:schemeClr val="dk1"/>
              </a:solidFill>
              <a:effectLst/>
              <a:latin typeface="+mn-lt"/>
              <a:ea typeface="+mn-ea"/>
              <a:cs typeface="+mn-cs"/>
            </a:rPr>
            <a:t>議場の音響システムや移動式会議システムの整備</a:t>
          </a:r>
          <a:r>
            <a:rPr kumimoji="1" lang="ja-JP" altLang="en-US" sz="1100">
              <a:solidFill>
                <a:schemeClr val="dk1"/>
              </a:solidFill>
              <a:effectLst/>
              <a:latin typeface="+mn-lt"/>
              <a:ea typeface="+mn-ea"/>
              <a:cs typeface="+mn-cs"/>
            </a:rPr>
            <a:t>事業終了によるものである。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235,028</a:t>
          </a:r>
          <a:r>
            <a:rPr kumimoji="1" lang="ja-JP" altLang="ja-JP" sz="1100">
              <a:solidFill>
                <a:schemeClr val="dk1"/>
              </a:solidFill>
              <a:effectLst/>
              <a:latin typeface="+mn-lt"/>
              <a:ea typeface="+mn-ea"/>
              <a:cs typeface="+mn-cs"/>
            </a:rPr>
            <a:t>円で昨年度と比較し</a:t>
          </a:r>
          <a:r>
            <a:rPr kumimoji="1" lang="en-US" altLang="ja-JP" sz="1100">
              <a:solidFill>
                <a:schemeClr val="dk1"/>
              </a:solidFill>
              <a:effectLst/>
              <a:latin typeface="+mn-lt"/>
              <a:ea typeface="+mn-ea"/>
              <a:cs typeface="+mn-cs"/>
            </a:rPr>
            <a:t>53,817</a:t>
          </a:r>
          <a:r>
            <a:rPr kumimoji="1" lang="ja-JP" altLang="ja-JP" sz="1100">
              <a:solidFill>
                <a:schemeClr val="dk1"/>
              </a:solidFill>
              <a:effectLst/>
              <a:latin typeface="+mn-lt"/>
              <a:ea typeface="+mn-ea"/>
              <a:cs typeface="+mn-cs"/>
            </a:rPr>
            <a:t>円の減少となり、類似団体平均を</a:t>
          </a:r>
          <a:r>
            <a:rPr kumimoji="1" lang="en-US" altLang="ja-JP" sz="1100">
              <a:solidFill>
                <a:schemeClr val="dk1"/>
              </a:solidFill>
              <a:effectLst/>
              <a:latin typeface="+mn-lt"/>
              <a:ea typeface="+mn-ea"/>
              <a:cs typeface="+mn-cs"/>
            </a:rPr>
            <a:t>36,471</a:t>
          </a:r>
          <a:r>
            <a:rPr kumimoji="1" lang="ja-JP" altLang="ja-JP" sz="1100">
              <a:solidFill>
                <a:schemeClr val="dk1"/>
              </a:solidFill>
              <a:effectLst/>
              <a:latin typeface="+mn-lt"/>
              <a:ea typeface="+mn-ea"/>
              <a:cs typeface="+mn-cs"/>
            </a:rPr>
            <a:t>円下回った。減少の主な要因としては、特別定額給付金事業が終了したことが挙げられる。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286,505</a:t>
          </a:r>
          <a:r>
            <a:rPr kumimoji="1" lang="ja-JP" altLang="ja-JP" sz="1100">
              <a:solidFill>
                <a:schemeClr val="dk1"/>
              </a:solidFill>
              <a:effectLst/>
              <a:latin typeface="+mn-lt"/>
              <a:ea typeface="+mn-ea"/>
              <a:cs typeface="+mn-cs"/>
            </a:rPr>
            <a:t>円で昨年度と比較し</a:t>
          </a:r>
          <a:r>
            <a:rPr kumimoji="1" lang="en-US" altLang="ja-JP" sz="1100">
              <a:solidFill>
                <a:schemeClr val="dk1"/>
              </a:solidFill>
              <a:effectLst/>
              <a:latin typeface="+mn-lt"/>
              <a:ea typeface="+mn-ea"/>
              <a:cs typeface="+mn-cs"/>
            </a:rPr>
            <a:t>37,659</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となり、類似団体平均を</a:t>
          </a:r>
          <a:r>
            <a:rPr kumimoji="1" lang="en-US" altLang="ja-JP" sz="1100">
              <a:solidFill>
                <a:schemeClr val="dk1"/>
              </a:solidFill>
              <a:effectLst/>
              <a:latin typeface="+mn-lt"/>
              <a:ea typeface="+mn-ea"/>
              <a:cs typeface="+mn-cs"/>
            </a:rPr>
            <a:t>48,600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の主な要因としては、</a:t>
          </a:r>
          <a:r>
            <a:rPr kumimoji="1" lang="ja-JP" altLang="en-US" sz="1100">
              <a:solidFill>
                <a:schemeClr val="dk1"/>
              </a:solidFill>
              <a:effectLst/>
              <a:latin typeface="+mn-lt"/>
              <a:ea typeface="+mn-ea"/>
              <a:cs typeface="+mn-cs"/>
            </a:rPr>
            <a:t>子育て世帯への給付金関連事業の実施等</a:t>
          </a:r>
          <a:r>
            <a:rPr kumimoji="1" lang="ja-JP" altLang="ja-JP" sz="1100">
              <a:solidFill>
                <a:schemeClr val="dk1"/>
              </a:solidFill>
              <a:effectLst/>
              <a:latin typeface="+mn-lt"/>
              <a:ea typeface="+mn-ea"/>
              <a:cs typeface="+mn-cs"/>
            </a:rPr>
            <a:t>が挙げられる。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鹿児島県錦江町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ysClr val="windowText" lastClr="000000"/>
              </a:solidFill>
              <a:effectLst/>
              <a:latin typeface="+mn-lt"/>
              <a:ea typeface="+mn-ea"/>
              <a:cs typeface="+mn-cs"/>
            </a:rPr>
            <a:t>　標準財政規模に対する財政町積金残高、実質収支額ともに健全な財政を維持していると考える</a:t>
          </a:r>
          <a:r>
            <a:rPr kumimoji="1"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今後について、税収等の大幅な増は見込めないため、令和元年度策定した長期財政計画に基づき、財政見通しを立て、健全な財政運営</a:t>
          </a:r>
          <a:r>
            <a:rPr kumimoji="1" lang="ja-JP" altLang="en-US" sz="1100" b="0" i="0" baseline="0">
              <a:solidFill>
                <a:sysClr val="windowText" lastClr="000000"/>
              </a:solidFill>
              <a:effectLst/>
              <a:latin typeface="+mn-lt"/>
              <a:ea typeface="+mn-ea"/>
              <a:cs typeface="+mn-cs"/>
            </a:rPr>
            <a:t>に努める</a:t>
          </a:r>
          <a:r>
            <a:rPr kumimoji="1"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鹿児島県錦江町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一般会計及びすべての特別会計で黒字を確保しているが、特別会計については、一般会計からの繰出金に依存した状況にある。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簡易水道事業、農業集落排水事業特別会計においては、公営企業会計への移行や施設の老朽化による維持管理経費の増加が見込まれる。独立採算の原則の下、経費負担のあり方を検討し、適切な財政運営</a:t>
          </a:r>
          <a:r>
            <a:rPr kumimoji="1" lang="ja-JP" altLang="en-US" sz="1100" b="0" i="0" baseline="0">
              <a:solidFill>
                <a:schemeClr val="dk1"/>
              </a:solidFill>
              <a:effectLst/>
              <a:latin typeface="+mn-lt"/>
              <a:ea typeface="+mn-ea"/>
              <a:cs typeface="+mn-cs"/>
            </a:rPr>
            <a:t>に努める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c r="B2" s="179" t="s">
        <v>81</v>
      </c>
      <c r="C2" s="179"/>
      <c r="D2" s="180"/>
    </row>
    <row r="3" spans="1:119" ht="18.75" customHeight="1" thickBot="1">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7306293</v>
      </c>
      <c r="BO4" s="410"/>
      <c r="BP4" s="410"/>
      <c r="BQ4" s="410"/>
      <c r="BR4" s="410"/>
      <c r="BS4" s="410"/>
      <c r="BT4" s="410"/>
      <c r="BU4" s="411"/>
      <c r="BV4" s="409">
        <v>7668542</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2.7</v>
      </c>
      <c r="CU4" s="416"/>
      <c r="CV4" s="416"/>
      <c r="CW4" s="416"/>
      <c r="CX4" s="416"/>
      <c r="CY4" s="416"/>
      <c r="CZ4" s="416"/>
      <c r="DA4" s="417"/>
      <c r="DB4" s="415">
        <v>3.1</v>
      </c>
      <c r="DC4" s="416"/>
      <c r="DD4" s="416"/>
      <c r="DE4" s="416"/>
      <c r="DF4" s="416"/>
      <c r="DG4" s="416"/>
      <c r="DH4" s="416"/>
      <c r="DI4" s="417"/>
    </row>
    <row r="5" spans="1:119" ht="18.75" customHeight="1">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7185455</v>
      </c>
      <c r="BO5" s="447"/>
      <c r="BP5" s="447"/>
      <c r="BQ5" s="447"/>
      <c r="BR5" s="447"/>
      <c r="BS5" s="447"/>
      <c r="BT5" s="447"/>
      <c r="BU5" s="448"/>
      <c r="BV5" s="446">
        <v>7520245</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82.1</v>
      </c>
      <c r="CU5" s="444"/>
      <c r="CV5" s="444"/>
      <c r="CW5" s="444"/>
      <c r="CX5" s="444"/>
      <c r="CY5" s="444"/>
      <c r="CZ5" s="444"/>
      <c r="DA5" s="445"/>
      <c r="DB5" s="443">
        <v>87.6</v>
      </c>
      <c r="DC5" s="444"/>
      <c r="DD5" s="444"/>
      <c r="DE5" s="444"/>
      <c r="DF5" s="444"/>
      <c r="DG5" s="444"/>
      <c r="DH5" s="444"/>
      <c r="DI5" s="445"/>
    </row>
    <row r="6" spans="1:119" ht="18.75" customHeight="1">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120838</v>
      </c>
      <c r="BO6" s="447"/>
      <c r="BP6" s="447"/>
      <c r="BQ6" s="447"/>
      <c r="BR6" s="447"/>
      <c r="BS6" s="447"/>
      <c r="BT6" s="447"/>
      <c r="BU6" s="448"/>
      <c r="BV6" s="446">
        <v>148297</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84.7</v>
      </c>
      <c r="CU6" s="484"/>
      <c r="CV6" s="484"/>
      <c r="CW6" s="484"/>
      <c r="CX6" s="484"/>
      <c r="CY6" s="484"/>
      <c r="CZ6" s="484"/>
      <c r="DA6" s="485"/>
      <c r="DB6" s="483">
        <v>89.6</v>
      </c>
      <c r="DC6" s="484"/>
      <c r="DD6" s="484"/>
      <c r="DE6" s="484"/>
      <c r="DF6" s="484"/>
      <c r="DG6" s="484"/>
      <c r="DH6" s="484"/>
      <c r="DI6" s="485"/>
    </row>
    <row r="7" spans="1:119" ht="18.75" customHeight="1">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4471</v>
      </c>
      <c r="BO7" s="447"/>
      <c r="BP7" s="447"/>
      <c r="BQ7" s="447"/>
      <c r="BR7" s="447"/>
      <c r="BS7" s="447"/>
      <c r="BT7" s="447"/>
      <c r="BU7" s="448"/>
      <c r="BV7" s="446">
        <v>23717</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4305458</v>
      </c>
      <c r="CU7" s="447"/>
      <c r="CV7" s="447"/>
      <c r="CW7" s="447"/>
      <c r="CX7" s="447"/>
      <c r="CY7" s="447"/>
      <c r="CZ7" s="447"/>
      <c r="DA7" s="448"/>
      <c r="DB7" s="446">
        <v>4024008</v>
      </c>
      <c r="DC7" s="447"/>
      <c r="DD7" s="447"/>
      <c r="DE7" s="447"/>
      <c r="DF7" s="447"/>
      <c r="DG7" s="447"/>
      <c r="DH7" s="447"/>
      <c r="DI7" s="448"/>
    </row>
    <row r="8" spans="1:119" ht="18.75" customHeight="1" thickBot="1">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116367</v>
      </c>
      <c r="BO8" s="447"/>
      <c r="BP8" s="447"/>
      <c r="BQ8" s="447"/>
      <c r="BR8" s="447"/>
      <c r="BS8" s="447"/>
      <c r="BT8" s="447"/>
      <c r="BU8" s="448"/>
      <c r="BV8" s="446">
        <v>124580</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0.19</v>
      </c>
      <c r="CU8" s="487"/>
      <c r="CV8" s="487"/>
      <c r="CW8" s="487"/>
      <c r="CX8" s="487"/>
      <c r="CY8" s="487"/>
      <c r="CZ8" s="487"/>
      <c r="DA8" s="488"/>
      <c r="DB8" s="486">
        <v>0.19</v>
      </c>
      <c r="DC8" s="487"/>
      <c r="DD8" s="487"/>
      <c r="DE8" s="487"/>
      <c r="DF8" s="487"/>
      <c r="DG8" s="487"/>
      <c r="DH8" s="487"/>
      <c r="DI8" s="488"/>
    </row>
    <row r="9" spans="1:119" ht="18.75" customHeight="1" thickBot="1">
      <c r="A9" s="178"/>
      <c r="B9" s="440" t="s">
        <v>112</v>
      </c>
      <c r="C9" s="441"/>
      <c r="D9" s="441"/>
      <c r="E9" s="441"/>
      <c r="F9" s="441"/>
      <c r="G9" s="441"/>
      <c r="H9" s="441"/>
      <c r="I9" s="441"/>
      <c r="J9" s="441"/>
      <c r="K9" s="489"/>
      <c r="L9" s="490" t="s">
        <v>113</v>
      </c>
      <c r="M9" s="491"/>
      <c r="N9" s="491"/>
      <c r="O9" s="491"/>
      <c r="P9" s="491"/>
      <c r="Q9" s="492"/>
      <c r="R9" s="493">
        <v>6944</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109</v>
      </c>
      <c r="AV9" s="479"/>
      <c r="AW9" s="479"/>
      <c r="AX9" s="479"/>
      <c r="AY9" s="480" t="s">
        <v>116</v>
      </c>
      <c r="AZ9" s="481"/>
      <c r="BA9" s="481"/>
      <c r="BB9" s="481"/>
      <c r="BC9" s="481"/>
      <c r="BD9" s="481"/>
      <c r="BE9" s="481"/>
      <c r="BF9" s="481"/>
      <c r="BG9" s="481"/>
      <c r="BH9" s="481"/>
      <c r="BI9" s="481"/>
      <c r="BJ9" s="481"/>
      <c r="BK9" s="481"/>
      <c r="BL9" s="481"/>
      <c r="BM9" s="482"/>
      <c r="BN9" s="446">
        <v>-8213</v>
      </c>
      <c r="BO9" s="447"/>
      <c r="BP9" s="447"/>
      <c r="BQ9" s="447"/>
      <c r="BR9" s="447"/>
      <c r="BS9" s="447"/>
      <c r="BT9" s="447"/>
      <c r="BU9" s="448"/>
      <c r="BV9" s="446">
        <v>51235</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17.600000000000001</v>
      </c>
      <c r="CU9" s="444"/>
      <c r="CV9" s="444"/>
      <c r="CW9" s="444"/>
      <c r="CX9" s="444"/>
      <c r="CY9" s="444"/>
      <c r="CZ9" s="444"/>
      <c r="DA9" s="445"/>
      <c r="DB9" s="443">
        <v>17.3</v>
      </c>
      <c r="DC9" s="444"/>
      <c r="DD9" s="444"/>
      <c r="DE9" s="444"/>
      <c r="DF9" s="444"/>
      <c r="DG9" s="444"/>
      <c r="DH9" s="444"/>
      <c r="DI9" s="445"/>
    </row>
    <row r="10" spans="1:119" ht="18.75" customHeight="1" thickBot="1">
      <c r="A10" s="178"/>
      <c r="B10" s="440"/>
      <c r="C10" s="441"/>
      <c r="D10" s="441"/>
      <c r="E10" s="441"/>
      <c r="F10" s="441"/>
      <c r="G10" s="441"/>
      <c r="H10" s="441"/>
      <c r="I10" s="441"/>
      <c r="J10" s="441"/>
      <c r="K10" s="489"/>
      <c r="L10" s="496" t="s">
        <v>118</v>
      </c>
      <c r="M10" s="476"/>
      <c r="N10" s="476"/>
      <c r="O10" s="476"/>
      <c r="P10" s="476"/>
      <c r="Q10" s="477"/>
      <c r="R10" s="497">
        <v>7923</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64421</v>
      </c>
      <c r="BO10" s="447"/>
      <c r="BP10" s="447"/>
      <c r="BQ10" s="447"/>
      <c r="BR10" s="447"/>
      <c r="BS10" s="447"/>
      <c r="BT10" s="447"/>
      <c r="BU10" s="448"/>
      <c r="BV10" s="446">
        <v>39668</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120</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c r="A12" s="178"/>
      <c r="B12" s="506" t="s">
        <v>130</v>
      </c>
      <c r="C12" s="507"/>
      <c r="D12" s="507"/>
      <c r="E12" s="507"/>
      <c r="F12" s="507"/>
      <c r="G12" s="507"/>
      <c r="H12" s="507"/>
      <c r="I12" s="507"/>
      <c r="J12" s="507"/>
      <c r="K12" s="508"/>
      <c r="L12" s="515" t="s">
        <v>131</v>
      </c>
      <c r="M12" s="516"/>
      <c r="N12" s="516"/>
      <c r="O12" s="516"/>
      <c r="P12" s="516"/>
      <c r="Q12" s="517"/>
      <c r="R12" s="518">
        <v>6939</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109</v>
      </c>
      <c r="AV12" s="479"/>
      <c r="AW12" s="479"/>
      <c r="AX12" s="479"/>
      <c r="AY12" s="480" t="s">
        <v>135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137</v>
      </c>
      <c r="CU12" s="487"/>
      <c r="CV12" s="487"/>
      <c r="CW12" s="487"/>
      <c r="CX12" s="487"/>
      <c r="CY12" s="487"/>
      <c r="CZ12" s="487"/>
      <c r="DA12" s="488"/>
      <c r="DB12" s="486" t="s">
        <v>137</v>
      </c>
      <c r="DC12" s="487"/>
      <c r="DD12" s="487"/>
      <c r="DE12" s="487"/>
      <c r="DF12" s="487"/>
      <c r="DG12" s="487"/>
      <c r="DH12" s="487"/>
      <c r="DI12" s="488"/>
    </row>
    <row r="13" spans="1:119" ht="18.75" customHeight="1">
      <c r="A13" s="178"/>
      <c r="B13" s="509"/>
      <c r="C13" s="510"/>
      <c r="D13" s="510"/>
      <c r="E13" s="510"/>
      <c r="F13" s="510"/>
      <c r="G13" s="510"/>
      <c r="H13" s="510"/>
      <c r="I13" s="510"/>
      <c r="J13" s="510"/>
      <c r="K13" s="511"/>
      <c r="L13" s="187"/>
      <c r="M13" s="537" t="s">
        <v>138</v>
      </c>
      <c r="N13" s="538"/>
      <c r="O13" s="538"/>
      <c r="P13" s="538"/>
      <c r="Q13" s="539"/>
      <c r="R13" s="530">
        <v>6874</v>
      </c>
      <c r="S13" s="531"/>
      <c r="T13" s="531"/>
      <c r="U13" s="531"/>
      <c r="V13" s="532"/>
      <c r="W13" s="462" t="s">
        <v>139</v>
      </c>
      <c r="X13" s="463"/>
      <c r="Y13" s="463"/>
      <c r="Z13" s="463"/>
      <c r="AA13" s="463"/>
      <c r="AB13" s="453"/>
      <c r="AC13" s="497">
        <v>1009</v>
      </c>
      <c r="AD13" s="498"/>
      <c r="AE13" s="498"/>
      <c r="AF13" s="498"/>
      <c r="AG13" s="540"/>
      <c r="AH13" s="497">
        <v>1280</v>
      </c>
      <c r="AI13" s="498"/>
      <c r="AJ13" s="498"/>
      <c r="AK13" s="498"/>
      <c r="AL13" s="499"/>
      <c r="AM13" s="475" t="s">
        <v>140</v>
      </c>
      <c r="AN13" s="476"/>
      <c r="AO13" s="476"/>
      <c r="AP13" s="476"/>
      <c r="AQ13" s="476"/>
      <c r="AR13" s="476"/>
      <c r="AS13" s="476"/>
      <c r="AT13" s="477"/>
      <c r="AU13" s="478" t="s">
        <v>141</v>
      </c>
      <c r="AV13" s="479"/>
      <c r="AW13" s="479"/>
      <c r="AX13" s="479"/>
      <c r="AY13" s="480" t="s">
        <v>142</v>
      </c>
      <c r="AZ13" s="481"/>
      <c r="BA13" s="481"/>
      <c r="BB13" s="481"/>
      <c r="BC13" s="481"/>
      <c r="BD13" s="481"/>
      <c r="BE13" s="481"/>
      <c r="BF13" s="481"/>
      <c r="BG13" s="481"/>
      <c r="BH13" s="481"/>
      <c r="BI13" s="481"/>
      <c r="BJ13" s="481"/>
      <c r="BK13" s="481"/>
      <c r="BL13" s="481"/>
      <c r="BM13" s="482"/>
      <c r="BN13" s="446">
        <v>56208</v>
      </c>
      <c r="BO13" s="447"/>
      <c r="BP13" s="447"/>
      <c r="BQ13" s="447"/>
      <c r="BR13" s="447"/>
      <c r="BS13" s="447"/>
      <c r="BT13" s="447"/>
      <c r="BU13" s="448"/>
      <c r="BV13" s="446">
        <v>90903</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6.1</v>
      </c>
      <c r="CU13" s="444"/>
      <c r="CV13" s="444"/>
      <c r="CW13" s="444"/>
      <c r="CX13" s="444"/>
      <c r="CY13" s="444"/>
      <c r="CZ13" s="444"/>
      <c r="DA13" s="445"/>
      <c r="DB13" s="443">
        <v>6.3</v>
      </c>
      <c r="DC13" s="444"/>
      <c r="DD13" s="444"/>
      <c r="DE13" s="444"/>
      <c r="DF13" s="444"/>
      <c r="DG13" s="444"/>
      <c r="DH13" s="444"/>
      <c r="DI13" s="445"/>
    </row>
    <row r="14" spans="1:119" ht="18.75" customHeight="1" thickBot="1">
      <c r="A14" s="178"/>
      <c r="B14" s="509"/>
      <c r="C14" s="510"/>
      <c r="D14" s="510"/>
      <c r="E14" s="510"/>
      <c r="F14" s="510"/>
      <c r="G14" s="510"/>
      <c r="H14" s="510"/>
      <c r="I14" s="510"/>
      <c r="J14" s="510"/>
      <c r="K14" s="511"/>
      <c r="L14" s="527" t="s">
        <v>144</v>
      </c>
      <c r="M14" s="528"/>
      <c r="N14" s="528"/>
      <c r="O14" s="528"/>
      <c r="P14" s="528"/>
      <c r="Q14" s="529"/>
      <c r="R14" s="530">
        <v>7171</v>
      </c>
      <c r="S14" s="531"/>
      <c r="T14" s="531"/>
      <c r="U14" s="531"/>
      <c r="V14" s="532"/>
      <c r="W14" s="436"/>
      <c r="X14" s="437"/>
      <c r="Y14" s="437"/>
      <c r="Z14" s="437"/>
      <c r="AA14" s="437"/>
      <c r="AB14" s="426"/>
      <c r="AC14" s="533">
        <v>31.4</v>
      </c>
      <c r="AD14" s="534"/>
      <c r="AE14" s="534"/>
      <c r="AF14" s="534"/>
      <c r="AG14" s="535"/>
      <c r="AH14" s="533">
        <v>36.299999999999997</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t="s">
        <v>137</v>
      </c>
      <c r="CU14" s="545"/>
      <c r="CV14" s="545"/>
      <c r="CW14" s="545"/>
      <c r="CX14" s="545"/>
      <c r="CY14" s="545"/>
      <c r="CZ14" s="545"/>
      <c r="DA14" s="546"/>
      <c r="DB14" s="544" t="s">
        <v>128</v>
      </c>
      <c r="DC14" s="545"/>
      <c r="DD14" s="545"/>
      <c r="DE14" s="545"/>
      <c r="DF14" s="545"/>
      <c r="DG14" s="545"/>
      <c r="DH14" s="545"/>
      <c r="DI14" s="546"/>
    </row>
    <row r="15" spans="1:119" ht="18.75" customHeight="1">
      <c r="A15" s="178"/>
      <c r="B15" s="509"/>
      <c r="C15" s="510"/>
      <c r="D15" s="510"/>
      <c r="E15" s="510"/>
      <c r="F15" s="510"/>
      <c r="G15" s="510"/>
      <c r="H15" s="510"/>
      <c r="I15" s="510"/>
      <c r="J15" s="510"/>
      <c r="K15" s="511"/>
      <c r="L15" s="187"/>
      <c r="M15" s="537" t="s">
        <v>146</v>
      </c>
      <c r="N15" s="538"/>
      <c r="O15" s="538"/>
      <c r="P15" s="538"/>
      <c r="Q15" s="539"/>
      <c r="R15" s="530">
        <v>7095</v>
      </c>
      <c r="S15" s="531"/>
      <c r="T15" s="531"/>
      <c r="U15" s="531"/>
      <c r="V15" s="532"/>
      <c r="W15" s="462" t="s">
        <v>147</v>
      </c>
      <c r="X15" s="463"/>
      <c r="Y15" s="463"/>
      <c r="Z15" s="463"/>
      <c r="AA15" s="463"/>
      <c r="AB15" s="453"/>
      <c r="AC15" s="497">
        <v>493</v>
      </c>
      <c r="AD15" s="498"/>
      <c r="AE15" s="498"/>
      <c r="AF15" s="498"/>
      <c r="AG15" s="540"/>
      <c r="AH15" s="497">
        <v>483</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713362</v>
      </c>
      <c r="BO15" s="410"/>
      <c r="BP15" s="410"/>
      <c r="BQ15" s="410"/>
      <c r="BR15" s="410"/>
      <c r="BS15" s="410"/>
      <c r="BT15" s="410"/>
      <c r="BU15" s="411"/>
      <c r="BV15" s="409">
        <v>732903</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15.3</v>
      </c>
      <c r="AD16" s="534"/>
      <c r="AE16" s="534"/>
      <c r="AF16" s="534"/>
      <c r="AG16" s="535"/>
      <c r="AH16" s="533">
        <v>13.7</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4004077</v>
      </c>
      <c r="BO16" s="447"/>
      <c r="BP16" s="447"/>
      <c r="BQ16" s="447"/>
      <c r="BR16" s="447"/>
      <c r="BS16" s="447"/>
      <c r="BT16" s="447"/>
      <c r="BU16" s="448"/>
      <c r="BV16" s="446">
        <v>3748038</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1711</v>
      </c>
      <c r="AD17" s="498"/>
      <c r="AE17" s="498"/>
      <c r="AF17" s="498"/>
      <c r="AG17" s="540"/>
      <c r="AH17" s="497">
        <v>1760</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878265</v>
      </c>
      <c r="BO17" s="447"/>
      <c r="BP17" s="447"/>
      <c r="BQ17" s="447"/>
      <c r="BR17" s="447"/>
      <c r="BS17" s="447"/>
      <c r="BT17" s="447"/>
      <c r="BU17" s="448"/>
      <c r="BV17" s="446">
        <v>902099</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c r="A18" s="178"/>
      <c r="B18" s="568" t="s">
        <v>157</v>
      </c>
      <c r="C18" s="489"/>
      <c r="D18" s="489"/>
      <c r="E18" s="569"/>
      <c r="F18" s="569"/>
      <c r="G18" s="569"/>
      <c r="H18" s="569"/>
      <c r="I18" s="569"/>
      <c r="J18" s="569"/>
      <c r="K18" s="569"/>
      <c r="L18" s="570">
        <v>163.19</v>
      </c>
      <c r="M18" s="570"/>
      <c r="N18" s="570"/>
      <c r="O18" s="570"/>
      <c r="P18" s="570"/>
      <c r="Q18" s="570"/>
      <c r="R18" s="571"/>
      <c r="S18" s="571"/>
      <c r="T18" s="571"/>
      <c r="U18" s="571"/>
      <c r="V18" s="572"/>
      <c r="W18" s="464"/>
      <c r="X18" s="465"/>
      <c r="Y18" s="465"/>
      <c r="Z18" s="465"/>
      <c r="AA18" s="465"/>
      <c r="AB18" s="456"/>
      <c r="AC18" s="573">
        <v>53.3</v>
      </c>
      <c r="AD18" s="574"/>
      <c r="AE18" s="574"/>
      <c r="AF18" s="574"/>
      <c r="AG18" s="575"/>
      <c r="AH18" s="573">
        <v>50</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3560738</v>
      </c>
      <c r="BO18" s="447"/>
      <c r="BP18" s="447"/>
      <c r="BQ18" s="447"/>
      <c r="BR18" s="447"/>
      <c r="BS18" s="447"/>
      <c r="BT18" s="447"/>
      <c r="BU18" s="448"/>
      <c r="BV18" s="446">
        <v>3536344</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c r="A19" s="178"/>
      <c r="B19" s="568" t="s">
        <v>159</v>
      </c>
      <c r="C19" s="489"/>
      <c r="D19" s="489"/>
      <c r="E19" s="569"/>
      <c r="F19" s="569"/>
      <c r="G19" s="569"/>
      <c r="H19" s="569"/>
      <c r="I19" s="569"/>
      <c r="J19" s="569"/>
      <c r="K19" s="569"/>
      <c r="L19" s="577">
        <v>43</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4929423</v>
      </c>
      <c r="BO19" s="447"/>
      <c r="BP19" s="447"/>
      <c r="BQ19" s="447"/>
      <c r="BR19" s="447"/>
      <c r="BS19" s="447"/>
      <c r="BT19" s="447"/>
      <c r="BU19" s="448"/>
      <c r="BV19" s="446">
        <v>4830780</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c r="A20" s="178"/>
      <c r="B20" s="568" t="s">
        <v>161</v>
      </c>
      <c r="C20" s="489"/>
      <c r="D20" s="489"/>
      <c r="E20" s="569"/>
      <c r="F20" s="569"/>
      <c r="G20" s="569"/>
      <c r="H20" s="569"/>
      <c r="I20" s="569"/>
      <c r="J20" s="569"/>
      <c r="K20" s="569"/>
      <c r="L20" s="577">
        <v>3175</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7427620</v>
      </c>
      <c r="BO22" s="410"/>
      <c r="BP22" s="410"/>
      <c r="BQ22" s="410"/>
      <c r="BR22" s="410"/>
      <c r="BS22" s="410"/>
      <c r="BT22" s="410"/>
      <c r="BU22" s="411"/>
      <c r="BV22" s="409">
        <v>7615739</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4625822</v>
      </c>
      <c r="BO23" s="447"/>
      <c r="BP23" s="447"/>
      <c r="BQ23" s="447"/>
      <c r="BR23" s="447"/>
      <c r="BS23" s="447"/>
      <c r="BT23" s="447"/>
      <c r="BU23" s="448"/>
      <c r="BV23" s="446">
        <v>4719885</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c r="A24" s="178"/>
      <c r="B24" s="617"/>
      <c r="C24" s="593"/>
      <c r="D24" s="594"/>
      <c r="E24" s="496" t="s">
        <v>171</v>
      </c>
      <c r="F24" s="476"/>
      <c r="G24" s="476"/>
      <c r="H24" s="476"/>
      <c r="I24" s="476"/>
      <c r="J24" s="476"/>
      <c r="K24" s="477"/>
      <c r="L24" s="497">
        <v>1</v>
      </c>
      <c r="M24" s="498"/>
      <c r="N24" s="498"/>
      <c r="O24" s="498"/>
      <c r="P24" s="540"/>
      <c r="Q24" s="497">
        <v>7600</v>
      </c>
      <c r="R24" s="498"/>
      <c r="S24" s="498"/>
      <c r="T24" s="498"/>
      <c r="U24" s="498"/>
      <c r="V24" s="540"/>
      <c r="W24" s="592"/>
      <c r="X24" s="593"/>
      <c r="Y24" s="594"/>
      <c r="Z24" s="496" t="s">
        <v>172</v>
      </c>
      <c r="AA24" s="476"/>
      <c r="AB24" s="476"/>
      <c r="AC24" s="476"/>
      <c r="AD24" s="476"/>
      <c r="AE24" s="476"/>
      <c r="AF24" s="476"/>
      <c r="AG24" s="477"/>
      <c r="AH24" s="497">
        <v>101</v>
      </c>
      <c r="AI24" s="498"/>
      <c r="AJ24" s="498"/>
      <c r="AK24" s="498"/>
      <c r="AL24" s="540"/>
      <c r="AM24" s="497">
        <v>328250</v>
      </c>
      <c r="AN24" s="498"/>
      <c r="AO24" s="498"/>
      <c r="AP24" s="498"/>
      <c r="AQ24" s="498"/>
      <c r="AR24" s="540"/>
      <c r="AS24" s="497">
        <v>3250</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5455708</v>
      </c>
      <c r="BO24" s="447"/>
      <c r="BP24" s="447"/>
      <c r="BQ24" s="447"/>
      <c r="BR24" s="447"/>
      <c r="BS24" s="447"/>
      <c r="BT24" s="447"/>
      <c r="BU24" s="448"/>
      <c r="BV24" s="446">
        <v>5553347</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c r="A25" s="178"/>
      <c r="B25" s="617"/>
      <c r="C25" s="593"/>
      <c r="D25" s="594"/>
      <c r="E25" s="496" t="s">
        <v>174</v>
      </c>
      <c r="F25" s="476"/>
      <c r="G25" s="476"/>
      <c r="H25" s="476"/>
      <c r="I25" s="476"/>
      <c r="J25" s="476"/>
      <c r="K25" s="477"/>
      <c r="L25" s="497">
        <v>1</v>
      </c>
      <c r="M25" s="498"/>
      <c r="N25" s="498"/>
      <c r="O25" s="498"/>
      <c r="P25" s="540"/>
      <c r="Q25" s="497">
        <v>5940</v>
      </c>
      <c r="R25" s="498"/>
      <c r="S25" s="498"/>
      <c r="T25" s="498"/>
      <c r="U25" s="498"/>
      <c r="V25" s="540"/>
      <c r="W25" s="592"/>
      <c r="X25" s="593"/>
      <c r="Y25" s="594"/>
      <c r="Z25" s="496" t="s">
        <v>175</v>
      </c>
      <c r="AA25" s="476"/>
      <c r="AB25" s="476"/>
      <c r="AC25" s="476"/>
      <c r="AD25" s="476"/>
      <c r="AE25" s="476"/>
      <c r="AF25" s="476"/>
      <c r="AG25" s="477"/>
      <c r="AH25" s="497" t="s">
        <v>137</v>
      </c>
      <c r="AI25" s="498"/>
      <c r="AJ25" s="498"/>
      <c r="AK25" s="498"/>
      <c r="AL25" s="540"/>
      <c r="AM25" s="497" t="s">
        <v>176</v>
      </c>
      <c r="AN25" s="498"/>
      <c r="AO25" s="498"/>
      <c r="AP25" s="498"/>
      <c r="AQ25" s="498"/>
      <c r="AR25" s="540"/>
      <c r="AS25" s="497" t="s">
        <v>137</v>
      </c>
      <c r="AT25" s="498"/>
      <c r="AU25" s="498"/>
      <c r="AV25" s="498"/>
      <c r="AW25" s="498"/>
      <c r="AX25" s="499"/>
      <c r="AY25" s="406" t="s">
        <v>177</v>
      </c>
      <c r="AZ25" s="407"/>
      <c r="BA25" s="407"/>
      <c r="BB25" s="407"/>
      <c r="BC25" s="407"/>
      <c r="BD25" s="407"/>
      <c r="BE25" s="407"/>
      <c r="BF25" s="407"/>
      <c r="BG25" s="407"/>
      <c r="BH25" s="407"/>
      <c r="BI25" s="407"/>
      <c r="BJ25" s="407"/>
      <c r="BK25" s="407"/>
      <c r="BL25" s="407"/>
      <c r="BM25" s="408"/>
      <c r="BN25" s="409">
        <v>98178</v>
      </c>
      <c r="BO25" s="410"/>
      <c r="BP25" s="410"/>
      <c r="BQ25" s="410"/>
      <c r="BR25" s="410"/>
      <c r="BS25" s="410"/>
      <c r="BT25" s="410"/>
      <c r="BU25" s="411"/>
      <c r="BV25" s="409">
        <v>117202</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c r="A26" s="178"/>
      <c r="B26" s="617"/>
      <c r="C26" s="593"/>
      <c r="D26" s="594"/>
      <c r="E26" s="496" t="s">
        <v>178</v>
      </c>
      <c r="F26" s="476"/>
      <c r="G26" s="476"/>
      <c r="H26" s="476"/>
      <c r="I26" s="476"/>
      <c r="J26" s="476"/>
      <c r="K26" s="477"/>
      <c r="L26" s="497">
        <v>1</v>
      </c>
      <c r="M26" s="498"/>
      <c r="N26" s="498"/>
      <c r="O26" s="498"/>
      <c r="P26" s="540"/>
      <c r="Q26" s="497">
        <v>5530</v>
      </c>
      <c r="R26" s="498"/>
      <c r="S26" s="498"/>
      <c r="T26" s="498"/>
      <c r="U26" s="498"/>
      <c r="V26" s="540"/>
      <c r="W26" s="592"/>
      <c r="X26" s="593"/>
      <c r="Y26" s="594"/>
      <c r="Z26" s="496" t="s">
        <v>179</v>
      </c>
      <c r="AA26" s="598"/>
      <c r="AB26" s="598"/>
      <c r="AC26" s="598"/>
      <c r="AD26" s="598"/>
      <c r="AE26" s="598"/>
      <c r="AF26" s="598"/>
      <c r="AG26" s="599"/>
      <c r="AH26" s="497">
        <v>7</v>
      </c>
      <c r="AI26" s="498"/>
      <c r="AJ26" s="498"/>
      <c r="AK26" s="498"/>
      <c r="AL26" s="540"/>
      <c r="AM26" s="497">
        <v>20496</v>
      </c>
      <c r="AN26" s="498"/>
      <c r="AO26" s="498"/>
      <c r="AP26" s="498"/>
      <c r="AQ26" s="498"/>
      <c r="AR26" s="540"/>
      <c r="AS26" s="497">
        <v>2928</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137</v>
      </c>
      <c r="BO26" s="447"/>
      <c r="BP26" s="447"/>
      <c r="BQ26" s="447"/>
      <c r="BR26" s="447"/>
      <c r="BS26" s="447"/>
      <c r="BT26" s="447"/>
      <c r="BU26" s="448"/>
      <c r="BV26" s="446" t="s">
        <v>137</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c r="A27" s="178"/>
      <c r="B27" s="617"/>
      <c r="C27" s="593"/>
      <c r="D27" s="594"/>
      <c r="E27" s="496" t="s">
        <v>181</v>
      </c>
      <c r="F27" s="476"/>
      <c r="G27" s="476"/>
      <c r="H27" s="476"/>
      <c r="I27" s="476"/>
      <c r="J27" s="476"/>
      <c r="K27" s="477"/>
      <c r="L27" s="497">
        <v>1</v>
      </c>
      <c r="M27" s="498"/>
      <c r="N27" s="498"/>
      <c r="O27" s="498"/>
      <c r="P27" s="540"/>
      <c r="Q27" s="497">
        <v>3060</v>
      </c>
      <c r="R27" s="498"/>
      <c r="S27" s="498"/>
      <c r="T27" s="498"/>
      <c r="U27" s="498"/>
      <c r="V27" s="540"/>
      <c r="W27" s="592"/>
      <c r="X27" s="593"/>
      <c r="Y27" s="594"/>
      <c r="Z27" s="496" t="s">
        <v>182</v>
      </c>
      <c r="AA27" s="476"/>
      <c r="AB27" s="476"/>
      <c r="AC27" s="476"/>
      <c r="AD27" s="476"/>
      <c r="AE27" s="476"/>
      <c r="AF27" s="476"/>
      <c r="AG27" s="477"/>
      <c r="AH27" s="497">
        <v>1</v>
      </c>
      <c r="AI27" s="498"/>
      <c r="AJ27" s="498"/>
      <c r="AK27" s="498"/>
      <c r="AL27" s="540"/>
      <c r="AM27" s="497" t="s">
        <v>183</v>
      </c>
      <c r="AN27" s="498"/>
      <c r="AO27" s="498"/>
      <c r="AP27" s="498"/>
      <c r="AQ27" s="498"/>
      <c r="AR27" s="540"/>
      <c r="AS27" s="497" t="s">
        <v>184</v>
      </c>
      <c r="AT27" s="498"/>
      <c r="AU27" s="498"/>
      <c r="AV27" s="498"/>
      <c r="AW27" s="498"/>
      <c r="AX27" s="499"/>
      <c r="AY27" s="541" t="s">
        <v>185</v>
      </c>
      <c r="AZ27" s="542"/>
      <c r="BA27" s="542"/>
      <c r="BB27" s="542"/>
      <c r="BC27" s="542"/>
      <c r="BD27" s="542"/>
      <c r="BE27" s="542"/>
      <c r="BF27" s="542"/>
      <c r="BG27" s="542"/>
      <c r="BH27" s="542"/>
      <c r="BI27" s="542"/>
      <c r="BJ27" s="542"/>
      <c r="BK27" s="542"/>
      <c r="BL27" s="542"/>
      <c r="BM27" s="543"/>
      <c r="BN27" s="565">
        <v>206847</v>
      </c>
      <c r="BO27" s="566"/>
      <c r="BP27" s="566"/>
      <c r="BQ27" s="566"/>
      <c r="BR27" s="566"/>
      <c r="BS27" s="566"/>
      <c r="BT27" s="566"/>
      <c r="BU27" s="567"/>
      <c r="BV27" s="565">
        <v>206847</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c r="A28" s="178"/>
      <c r="B28" s="617"/>
      <c r="C28" s="593"/>
      <c r="D28" s="594"/>
      <c r="E28" s="496" t="s">
        <v>186</v>
      </c>
      <c r="F28" s="476"/>
      <c r="G28" s="476"/>
      <c r="H28" s="476"/>
      <c r="I28" s="476"/>
      <c r="J28" s="476"/>
      <c r="K28" s="477"/>
      <c r="L28" s="497">
        <v>1</v>
      </c>
      <c r="M28" s="498"/>
      <c r="N28" s="498"/>
      <c r="O28" s="498"/>
      <c r="P28" s="540"/>
      <c r="Q28" s="497">
        <v>2480</v>
      </c>
      <c r="R28" s="498"/>
      <c r="S28" s="498"/>
      <c r="T28" s="498"/>
      <c r="U28" s="498"/>
      <c r="V28" s="540"/>
      <c r="W28" s="592"/>
      <c r="X28" s="593"/>
      <c r="Y28" s="594"/>
      <c r="Z28" s="496" t="s">
        <v>187</v>
      </c>
      <c r="AA28" s="476"/>
      <c r="AB28" s="476"/>
      <c r="AC28" s="476"/>
      <c r="AD28" s="476"/>
      <c r="AE28" s="476"/>
      <c r="AF28" s="476"/>
      <c r="AG28" s="477"/>
      <c r="AH28" s="497" t="s">
        <v>137</v>
      </c>
      <c r="AI28" s="498"/>
      <c r="AJ28" s="498"/>
      <c r="AK28" s="498"/>
      <c r="AL28" s="540"/>
      <c r="AM28" s="497" t="s">
        <v>128</v>
      </c>
      <c r="AN28" s="498"/>
      <c r="AO28" s="498"/>
      <c r="AP28" s="498"/>
      <c r="AQ28" s="498"/>
      <c r="AR28" s="540"/>
      <c r="AS28" s="497" t="s">
        <v>137</v>
      </c>
      <c r="AT28" s="498"/>
      <c r="AU28" s="498"/>
      <c r="AV28" s="498"/>
      <c r="AW28" s="498"/>
      <c r="AX28" s="499"/>
      <c r="AY28" s="600" t="s">
        <v>188</v>
      </c>
      <c r="AZ28" s="601"/>
      <c r="BA28" s="601"/>
      <c r="BB28" s="602"/>
      <c r="BC28" s="406" t="s">
        <v>48</v>
      </c>
      <c r="BD28" s="407"/>
      <c r="BE28" s="407"/>
      <c r="BF28" s="407"/>
      <c r="BG28" s="407"/>
      <c r="BH28" s="407"/>
      <c r="BI28" s="407"/>
      <c r="BJ28" s="407"/>
      <c r="BK28" s="407"/>
      <c r="BL28" s="407"/>
      <c r="BM28" s="408"/>
      <c r="BN28" s="409">
        <v>1706106</v>
      </c>
      <c r="BO28" s="410"/>
      <c r="BP28" s="410"/>
      <c r="BQ28" s="410"/>
      <c r="BR28" s="410"/>
      <c r="BS28" s="410"/>
      <c r="BT28" s="410"/>
      <c r="BU28" s="411"/>
      <c r="BV28" s="409">
        <v>1641685</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c r="A29" s="178"/>
      <c r="B29" s="617"/>
      <c r="C29" s="593"/>
      <c r="D29" s="594"/>
      <c r="E29" s="496" t="s">
        <v>189</v>
      </c>
      <c r="F29" s="476"/>
      <c r="G29" s="476"/>
      <c r="H29" s="476"/>
      <c r="I29" s="476"/>
      <c r="J29" s="476"/>
      <c r="K29" s="477"/>
      <c r="L29" s="497">
        <v>10</v>
      </c>
      <c r="M29" s="498"/>
      <c r="N29" s="498"/>
      <c r="O29" s="498"/>
      <c r="P29" s="540"/>
      <c r="Q29" s="497">
        <v>2270</v>
      </c>
      <c r="R29" s="498"/>
      <c r="S29" s="498"/>
      <c r="T29" s="498"/>
      <c r="U29" s="498"/>
      <c r="V29" s="540"/>
      <c r="W29" s="595"/>
      <c r="X29" s="596"/>
      <c r="Y29" s="597"/>
      <c r="Z29" s="496" t="s">
        <v>190</v>
      </c>
      <c r="AA29" s="476"/>
      <c r="AB29" s="476"/>
      <c r="AC29" s="476"/>
      <c r="AD29" s="476"/>
      <c r="AE29" s="476"/>
      <c r="AF29" s="476"/>
      <c r="AG29" s="477"/>
      <c r="AH29" s="497">
        <v>102</v>
      </c>
      <c r="AI29" s="498"/>
      <c r="AJ29" s="498"/>
      <c r="AK29" s="498"/>
      <c r="AL29" s="540"/>
      <c r="AM29" s="497">
        <v>332352</v>
      </c>
      <c r="AN29" s="498"/>
      <c r="AO29" s="498"/>
      <c r="AP29" s="498"/>
      <c r="AQ29" s="498"/>
      <c r="AR29" s="540"/>
      <c r="AS29" s="497">
        <v>3258</v>
      </c>
      <c r="AT29" s="498"/>
      <c r="AU29" s="498"/>
      <c r="AV29" s="498"/>
      <c r="AW29" s="498"/>
      <c r="AX29" s="499"/>
      <c r="AY29" s="603"/>
      <c r="AZ29" s="604"/>
      <c r="BA29" s="604"/>
      <c r="BB29" s="605"/>
      <c r="BC29" s="480" t="s">
        <v>191</v>
      </c>
      <c r="BD29" s="481"/>
      <c r="BE29" s="481"/>
      <c r="BF29" s="481"/>
      <c r="BG29" s="481"/>
      <c r="BH29" s="481"/>
      <c r="BI29" s="481"/>
      <c r="BJ29" s="481"/>
      <c r="BK29" s="481"/>
      <c r="BL29" s="481"/>
      <c r="BM29" s="482"/>
      <c r="BN29" s="446">
        <v>465658</v>
      </c>
      <c r="BO29" s="447"/>
      <c r="BP29" s="447"/>
      <c r="BQ29" s="447"/>
      <c r="BR29" s="447"/>
      <c r="BS29" s="447"/>
      <c r="BT29" s="447"/>
      <c r="BU29" s="448"/>
      <c r="BV29" s="446">
        <v>427233</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192</v>
      </c>
      <c r="X30" s="614"/>
      <c r="Y30" s="614"/>
      <c r="Z30" s="614"/>
      <c r="AA30" s="614"/>
      <c r="AB30" s="614"/>
      <c r="AC30" s="614"/>
      <c r="AD30" s="614"/>
      <c r="AE30" s="614"/>
      <c r="AF30" s="614"/>
      <c r="AG30" s="615"/>
      <c r="AH30" s="573">
        <v>96.5</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3794666</v>
      </c>
      <c r="BO30" s="566"/>
      <c r="BP30" s="566"/>
      <c r="BQ30" s="566"/>
      <c r="BR30" s="566"/>
      <c r="BS30" s="566"/>
      <c r="BT30" s="566"/>
      <c r="BU30" s="567"/>
      <c r="BV30" s="565">
        <v>3316061</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09" t="s">
        <v>193</v>
      </c>
      <c r="D32" s="609"/>
      <c r="E32" s="609"/>
      <c r="F32" s="609"/>
      <c r="G32" s="609"/>
      <c r="H32" s="609"/>
      <c r="I32" s="609"/>
      <c r="J32" s="609"/>
      <c r="K32" s="609"/>
      <c r="L32" s="609"/>
      <c r="M32" s="609"/>
      <c r="N32" s="609"/>
      <c r="O32" s="609"/>
      <c r="P32" s="609"/>
      <c r="Q32" s="609"/>
      <c r="R32" s="609"/>
      <c r="S32" s="609"/>
      <c r="U32" s="450" t="s">
        <v>194</v>
      </c>
      <c r="V32" s="450"/>
      <c r="W32" s="450"/>
      <c r="X32" s="450"/>
      <c r="Y32" s="450"/>
      <c r="Z32" s="450"/>
      <c r="AA32" s="450"/>
      <c r="AB32" s="450"/>
      <c r="AC32" s="450"/>
      <c r="AD32" s="450"/>
      <c r="AE32" s="450"/>
      <c r="AF32" s="450"/>
      <c r="AG32" s="450"/>
      <c r="AH32" s="450"/>
      <c r="AI32" s="450"/>
      <c r="AJ32" s="450"/>
      <c r="AK32" s="450"/>
      <c r="AM32" s="450" t="s">
        <v>195</v>
      </c>
      <c r="AN32" s="450"/>
      <c r="AO32" s="450"/>
      <c r="AP32" s="450"/>
      <c r="AQ32" s="450"/>
      <c r="AR32" s="450"/>
      <c r="AS32" s="450"/>
      <c r="AT32" s="450"/>
      <c r="AU32" s="450"/>
      <c r="AV32" s="450"/>
      <c r="AW32" s="450"/>
      <c r="AX32" s="450"/>
      <c r="AY32" s="450"/>
      <c r="AZ32" s="450"/>
      <c r="BA32" s="450"/>
      <c r="BB32" s="450"/>
      <c r="BC32" s="450"/>
      <c r="BE32" s="450" t="s">
        <v>196</v>
      </c>
      <c r="BF32" s="450"/>
      <c r="BG32" s="450"/>
      <c r="BH32" s="450"/>
      <c r="BI32" s="450"/>
      <c r="BJ32" s="450"/>
      <c r="BK32" s="450"/>
      <c r="BL32" s="450"/>
      <c r="BM32" s="450"/>
      <c r="BN32" s="450"/>
      <c r="BO32" s="450"/>
      <c r="BP32" s="450"/>
      <c r="BQ32" s="450"/>
      <c r="BR32" s="450"/>
      <c r="BS32" s="450"/>
      <c r="BT32" s="450"/>
      <c r="BU32" s="450"/>
      <c r="BW32" s="450" t="s">
        <v>197</v>
      </c>
      <c r="BX32" s="450"/>
      <c r="BY32" s="450"/>
      <c r="BZ32" s="450"/>
      <c r="CA32" s="450"/>
      <c r="CB32" s="450"/>
      <c r="CC32" s="450"/>
      <c r="CD32" s="450"/>
      <c r="CE32" s="450"/>
      <c r="CF32" s="450"/>
      <c r="CG32" s="450"/>
      <c r="CH32" s="450"/>
      <c r="CI32" s="450"/>
      <c r="CJ32" s="450"/>
      <c r="CK32" s="450"/>
      <c r="CL32" s="450"/>
      <c r="CM32" s="450"/>
      <c r="CO32" s="450" t="s">
        <v>198</v>
      </c>
      <c r="CP32" s="450"/>
      <c r="CQ32" s="450"/>
      <c r="CR32" s="450"/>
      <c r="CS32" s="450"/>
      <c r="CT32" s="450"/>
      <c r="CU32" s="450"/>
      <c r="CV32" s="450"/>
      <c r="CW32" s="450"/>
      <c r="CX32" s="450"/>
      <c r="CY32" s="450"/>
      <c r="CZ32" s="450"/>
      <c r="DA32" s="450"/>
      <c r="DB32" s="450"/>
      <c r="DC32" s="450"/>
      <c r="DD32" s="450"/>
      <c r="DE32" s="450"/>
      <c r="DI32" s="201"/>
    </row>
    <row r="33" spans="1:113" ht="13.5" customHeight="1">
      <c r="A33" s="178"/>
      <c r="B33" s="202"/>
      <c r="C33" s="470" t="s">
        <v>199</v>
      </c>
      <c r="D33" s="470"/>
      <c r="E33" s="435" t="s">
        <v>200</v>
      </c>
      <c r="F33" s="435"/>
      <c r="G33" s="435"/>
      <c r="H33" s="435"/>
      <c r="I33" s="435"/>
      <c r="J33" s="435"/>
      <c r="K33" s="435"/>
      <c r="L33" s="435"/>
      <c r="M33" s="435"/>
      <c r="N33" s="435"/>
      <c r="O33" s="435"/>
      <c r="P33" s="435"/>
      <c r="Q33" s="435"/>
      <c r="R33" s="435"/>
      <c r="S33" s="435"/>
      <c r="T33" s="203"/>
      <c r="U33" s="470" t="s">
        <v>201</v>
      </c>
      <c r="V33" s="470"/>
      <c r="W33" s="435" t="s">
        <v>200</v>
      </c>
      <c r="X33" s="435"/>
      <c r="Y33" s="435"/>
      <c r="Z33" s="435"/>
      <c r="AA33" s="435"/>
      <c r="AB33" s="435"/>
      <c r="AC33" s="435"/>
      <c r="AD33" s="435"/>
      <c r="AE33" s="435"/>
      <c r="AF33" s="435"/>
      <c r="AG33" s="435"/>
      <c r="AH33" s="435"/>
      <c r="AI33" s="435"/>
      <c r="AJ33" s="435"/>
      <c r="AK33" s="435"/>
      <c r="AL33" s="203"/>
      <c r="AM33" s="470" t="s">
        <v>202</v>
      </c>
      <c r="AN33" s="470"/>
      <c r="AO33" s="435" t="s">
        <v>200</v>
      </c>
      <c r="AP33" s="435"/>
      <c r="AQ33" s="435"/>
      <c r="AR33" s="435"/>
      <c r="AS33" s="435"/>
      <c r="AT33" s="435"/>
      <c r="AU33" s="435"/>
      <c r="AV33" s="435"/>
      <c r="AW33" s="435"/>
      <c r="AX33" s="435"/>
      <c r="AY33" s="435"/>
      <c r="AZ33" s="435"/>
      <c r="BA33" s="435"/>
      <c r="BB33" s="435"/>
      <c r="BC33" s="435"/>
      <c r="BD33" s="204"/>
      <c r="BE33" s="435" t="s">
        <v>203</v>
      </c>
      <c r="BF33" s="435"/>
      <c r="BG33" s="435" t="s">
        <v>204</v>
      </c>
      <c r="BH33" s="435"/>
      <c r="BI33" s="435"/>
      <c r="BJ33" s="435"/>
      <c r="BK33" s="435"/>
      <c r="BL33" s="435"/>
      <c r="BM33" s="435"/>
      <c r="BN33" s="435"/>
      <c r="BO33" s="435"/>
      <c r="BP33" s="435"/>
      <c r="BQ33" s="435"/>
      <c r="BR33" s="435"/>
      <c r="BS33" s="435"/>
      <c r="BT33" s="435"/>
      <c r="BU33" s="435"/>
      <c r="BV33" s="204"/>
      <c r="BW33" s="470" t="s">
        <v>203</v>
      </c>
      <c r="BX33" s="470"/>
      <c r="BY33" s="435" t="s">
        <v>205</v>
      </c>
      <c r="BZ33" s="435"/>
      <c r="CA33" s="435"/>
      <c r="CB33" s="435"/>
      <c r="CC33" s="435"/>
      <c r="CD33" s="435"/>
      <c r="CE33" s="435"/>
      <c r="CF33" s="435"/>
      <c r="CG33" s="435"/>
      <c r="CH33" s="435"/>
      <c r="CI33" s="435"/>
      <c r="CJ33" s="435"/>
      <c r="CK33" s="435"/>
      <c r="CL33" s="435"/>
      <c r="CM33" s="435"/>
      <c r="CN33" s="203"/>
      <c r="CO33" s="470" t="s">
        <v>201</v>
      </c>
      <c r="CP33" s="470"/>
      <c r="CQ33" s="435" t="s">
        <v>206</v>
      </c>
      <c r="CR33" s="435"/>
      <c r="CS33" s="435"/>
      <c r="CT33" s="435"/>
      <c r="CU33" s="435"/>
      <c r="CV33" s="435"/>
      <c r="CW33" s="435"/>
      <c r="CX33" s="435"/>
      <c r="CY33" s="435"/>
      <c r="CZ33" s="435"/>
      <c r="DA33" s="435"/>
      <c r="DB33" s="435"/>
      <c r="DC33" s="435"/>
      <c r="DD33" s="435"/>
      <c r="DE33" s="435"/>
      <c r="DF33" s="203"/>
      <c r="DG33" s="635" t="s">
        <v>207</v>
      </c>
      <c r="DH33" s="635"/>
      <c r="DI33" s="205"/>
    </row>
    <row r="34" spans="1:113" ht="32.25" customHeight="1">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f>IF(BG34="","",MAX(C34:D43,U34:V43,AM34:AN43)+1)</f>
        <v>6</v>
      </c>
      <c r="BF34" s="636"/>
      <c r="BG34" s="637" t="str">
        <f>IF('各会計、関係団体の財政状況及び健全化判断比率'!B32="","",'各会計、関係団体の財政状況及び健全化判断比率'!B32)</f>
        <v>簡易水道事業特別会計</v>
      </c>
      <c r="BH34" s="637"/>
      <c r="BI34" s="637"/>
      <c r="BJ34" s="637"/>
      <c r="BK34" s="637"/>
      <c r="BL34" s="637"/>
      <c r="BM34" s="637"/>
      <c r="BN34" s="637"/>
      <c r="BO34" s="637"/>
      <c r="BP34" s="637"/>
      <c r="BQ34" s="637"/>
      <c r="BR34" s="637"/>
      <c r="BS34" s="637"/>
      <c r="BT34" s="637"/>
      <c r="BU34" s="637"/>
      <c r="BV34" s="178"/>
      <c r="BW34" s="636">
        <f>IF(BY34="","",MAX(C34:D43,U34:V43,AM34:AN43,BE34:BF43)+1)</f>
        <v>8</v>
      </c>
      <c r="BX34" s="636"/>
      <c r="BY34" s="637" t="str">
        <f>IF('各会計、関係団体の財政状況及び健全化判断比率'!B68="","",'各会計、関係団体の財政状況及び健全化判断比率'!B68)</f>
        <v>鹿児島県市町村総合事務組合</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介護保険事業（保険事業勘定）特別会計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7</v>
      </c>
      <c r="BF35" s="636"/>
      <c r="BG35" s="637" t="str">
        <f>IF('各会計、関係団体の財政状況及び健全化判断比率'!B33="","",'各会計、関係団体の財政状況及び健全化判断比率'!B33)</f>
        <v>農業集落排水事業特別会計</v>
      </c>
      <c r="BH35" s="637"/>
      <c r="BI35" s="637"/>
      <c r="BJ35" s="637"/>
      <c r="BK35" s="637"/>
      <c r="BL35" s="637"/>
      <c r="BM35" s="637"/>
      <c r="BN35" s="637"/>
      <c r="BO35" s="637"/>
      <c r="BP35" s="637"/>
      <c r="BQ35" s="637"/>
      <c r="BR35" s="637"/>
      <c r="BS35" s="637"/>
      <c r="BT35" s="637"/>
      <c r="BU35" s="637"/>
      <c r="BV35" s="178"/>
      <c r="BW35" s="636">
        <f t="shared" ref="BW35:BW43" si="2">IF(BY35="","",BW34+1)</f>
        <v>9</v>
      </c>
      <c r="BX35" s="636"/>
      <c r="BY35" s="637" t="str">
        <f>IF('各会計、関係団体の財政状況及び健全化判断比率'!B69="","",'各会計、関係団体の財政状況及び健全化判断比率'!B69)</f>
        <v>南大隅衛生管理組合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後期高齢者医療事業特別会計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10</v>
      </c>
      <c r="BX36" s="636"/>
      <c r="BY36" s="637" t="str">
        <f>IF('各会計、関係団体の財政状況及び健全化判断比率'!B70="","",'各会計、関係団体の財政状況及び健全化判断比率'!B70)</f>
        <v>大隅肝属地区消防組合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5</v>
      </c>
      <c r="V37" s="636"/>
      <c r="W37" s="637" t="str">
        <f>IF('各会計、関係団体の財政状況及び健全化判断比率'!B31="","",'各会計、関係団体の財政状況及び健全化判断比率'!B31)</f>
        <v>介護保険事業（サービス事業勘定）特別会計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11</v>
      </c>
      <c r="BX37" s="636"/>
      <c r="BY37" s="637" t="str">
        <f>IF('各会計、関係団体の財政状況及び健全化判断比率'!B71="","",'各会計、関係団体の財政状況及び健全化判断比率'!B71)</f>
        <v>大隅肝属広域事務組合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12</v>
      </c>
      <c r="BX38" s="636"/>
      <c r="BY38" s="637" t="str">
        <f>IF('各会計、関係団体の財政状況及び健全化判断比率'!B72="","",'各会計、関係団体の財政状況及び健全化判断比率'!B72)</f>
        <v>鹿児島県後期高齢者医療広域連合（一般会計）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13</v>
      </c>
      <c r="BX39" s="636"/>
      <c r="BY39" s="637" t="str">
        <f>IF('各会計、関係団体の財政状況及び健全化判断比率'!B73="","",'各会計、関係団体の財政状況及び健全化判断比率'!B73)</f>
        <v>鹿児島県後期高齢者医療広域連合（後期高齢者医療特別会計）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208</v>
      </c>
      <c r="E46" s="639" t="s">
        <v>209</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c r="E47" s="639" t="s">
        <v>210</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c r="E48" s="639" t="s">
        <v>211</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c r="E49" s="640" t="s">
        <v>212</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c r="E50" s="639" t="s">
        <v>213</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c r="E51" s="639" t="s">
        <v>214</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c r="E52" s="639" t="s">
        <v>215</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row r="54" spans="5:113"/>
    <row r="55" spans="5:113"/>
    <row r="56" spans="5:113"/>
  </sheetData>
  <sheetProtection algorithmName="SHA-512" hashValue="3M8o2FLiWvM3M+CVTZ9agWLr0Gm/Yzxo5+z5fM4nStWxcYs+30+TvRCMaj5pPYPZ/822NtqGMYB4HYvl0NqSMA==" saltValue="W87H3coFIjdgOGlNAvwWq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215" t="s">
        <v>576</v>
      </c>
      <c r="D34" s="1215"/>
      <c r="E34" s="1216"/>
      <c r="F34" s="32">
        <v>2.5</v>
      </c>
      <c r="G34" s="33">
        <v>2.0299999999999998</v>
      </c>
      <c r="H34" s="33">
        <v>1.86</v>
      </c>
      <c r="I34" s="33">
        <v>3.09</v>
      </c>
      <c r="J34" s="34">
        <v>2.7</v>
      </c>
      <c r="K34" s="22"/>
      <c r="L34" s="22"/>
      <c r="M34" s="22"/>
      <c r="N34" s="22"/>
      <c r="O34" s="22"/>
      <c r="P34" s="22"/>
    </row>
    <row r="35" spans="1:16" ht="39" customHeight="1">
      <c r="A35" s="22"/>
      <c r="B35" s="35"/>
      <c r="C35" s="1209" t="s">
        <v>577</v>
      </c>
      <c r="D35" s="1210"/>
      <c r="E35" s="1211"/>
      <c r="F35" s="36">
        <v>2.14</v>
      </c>
      <c r="G35" s="37">
        <v>1.42</v>
      </c>
      <c r="H35" s="37">
        <v>1.89</v>
      </c>
      <c r="I35" s="37">
        <v>2.1</v>
      </c>
      <c r="J35" s="38">
        <v>1.37</v>
      </c>
      <c r="K35" s="22"/>
      <c r="L35" s="22"/>
      <c r="M35" s="22"/>
      <c r="N35" s="22"/>
      <c r="O35" s="22"/>
      <c r="P35" s="22"/>
    </row>
    <row r="36" spans="1:16" ht="39" customHeight="1">
      <c r="A36" s="22"/>
      <c r="B36" s="35"/>
      <c r="C36" s="1209" t="s">
        <v>578</v>
      </c>
      <c r="D36" s="1210"/>
      <c r="E36" s="1211"/>
      <c r="F36" s="36">
        <v>0.97</v>
      </c>
      <c r="G36" s="37">
        <v>0.65</v>
      </c>
      <c r="H36" s="37">
        <v>0.44</v>
      </c>
      <c r="I36" s="37">
        <v>0.1</v>
      </c>
      <c r="J36" s="38">
        <v>0.95</v>
      </c>
      <c r="K36" s="22"/>
      <c r="L36" s="22"/>
      <c r="M36" s="22"/>
      <c r="N36" s="22"/>
      <c r="O36" s="22"/>
      <c r="P36" s="22"/>
    </row>
    <row r="37" spans="1:16" ht="39" customHeight="1">
      <c r="A37" s="22"/>
      <c r="B37" s="35"/>
      <c r="C37" s="1209" t="s">
        <v>579</v>
      </c>
      <c r="D37" s="1210"/>
      <c r="E37" s="1211"/>
      <c r="F37" s="36">
        <v>0.12</v>
      </c>
      <c r="G37" s="37">
        <v>0.19</v>
      </c>
      <c r="H37" s="37">
        <v>0.19</v>
      </c>
      <c r="I37" s="37">
        <v>0.14000000000000001</v>
      </c>
      <c r="J37" s="38">
        <v>0.16</v>
      </c>
      <c r="K37" s="22"/>
      <c r="L37" s="22"/>
      <c r="M37" s="22"/>
      <c r="N37" s="22"/>
      <c r="O37" s="22"/>
      <c r="P37" s="22"/>
    </row>
    <row r="38" spans="1:16" ht="39" customHeight="1">
      <c r="A38" s="22"/>
      <c r="B38" s="35"/>
      <c r="C38" s="1209" t="s">
        <v>580</v>
      </c>
      <c r="D38" s="1210"/>
      <c r="E38" s="1211"/>
      <c r="F38" s="36">
        <v>0.01</v>
      </c>
      <c r="G38" s="37">
        <v>0.02</v>
      </c>
      <c r="H38" s="37">
        <v>0.02</v>
      </c>
      <c r="I38" s="37">
        <v>0.02</v>
      </c>
      <c r="J38" s="38">
        <v>0.11</v>
      </c>
      <c r="K38" s="22"/>
      <c r="L38" s="22"/>
      <c r="M38" s="22"/>
      <c r="N38" s="22"/>
      <c r="O38" s="22"/>
      <c r="P38" s="22"/>
    </row>
    <row r="39" spans="1:16" ht="39" customHeight="1">
      <c r="A39" s="22"/>
      <c r="B39" s="35"/>
      <c r="C39" s="1209" t="s">
        <v>581</v>
      </c>
      <c r="D39" s="1210"/>
      <c r="E39" s="1211"/>
      <c r="F39" s="36">
        <v>0.04</v>
      </c>
      <c r="G39" s="37">
        <v>0.03</v>
      </c>
      <c r="H39" s="37">
        <v>0.02</v>
      </c>
      <c r="I39" s="37">
        <v>0</v>
      </c>
      <c r="J39" s="38">
        <v>0.01</v>
      </c>
      <c r="K39" s="22"/>
      <c r="L39" s="22"/>
      <c r="M39" s="22"/>
      <c r="N39" s="22"/>
      <c r="O39" s="22"/>
      <c r="P39" s="22"/>
    </row>
    <row r="40" spans="1:16" ht="39" customHeight="1">
      <c r="A40" s="22"/>
      <c r="B40" s="35"/>
      <c r="C40" s="1209" t="s">
        <v>582</v>
      </c>
      <c r="D40" s="1210"/>
      <c r="E40" s="1211"/>
      <c r="F40" s="36">
        <v>0</v>
      </c>
      <c r="G40" s="37">
        <v>0.01</v>
      </c>
      <c r="H40" s="37">
        <v>0</v>
      </c>
      <c r="I40" s="37">
        <v>0.01</v>
      </c>
      <c r="J40" s="38">
        <v>0</v>
      </c>
      <c r="K40" s="22"/>
      <c r="L40" s="22"/>
      <c r="M40" s="22"/>
      <c r="N40" s="22"/>
      <c r="O40" s="22"/>
      <c r="P40" s="22"/>
    </row>
    <row r="41" spans="1:16" ht="39" customHeight="1">
      <c r="A41" s="22"/>
      <c r="B41" s="35"/>
      <c r="C41" s="1209"/>
      <c r="D41" s="1210"/>
      <c r="E41" s="1211"/>
      <c r="F41" s="36"/>
      <c r="G41" s="37"/>
      <c r="H41" s="37"/>
      <c r="I41" s="37"/>
      <c r="J41" s="38"/>
      <c r="K41" s="22"/>
      <c r="L41" s="22"/>
      <c r="M41" s="22"/>
      <c r="N41" s="22"/>
      <c r="O41" s="22"/>
      <c r="P41" s="22"/>
    </row>
    <row r="42" spans="1:16" ht="39" customHeight="1">
      <c r="A42" s="22"/>
      <c r="B42" s="39"/>
      <c r="C42" s="1209" t="s">
        <v>583</v>
      </c>
      <c r="D42" s="1210"/>
      <c r="E42" s="1211"/>
      <c r="F42" s="36" t="s">
        <v>527</v>
      </c>
      <c r="G42" s="37" t="s">
        <v>527</v>
      </c>
      <c r="H42" s="37" t="s">
        <v>527</v>
      </c>
      <c r="I42" s="37" t="s">
        <v>527</v>
      </c>
      <c r="J42" s="38" t="s">
        <v>527</v>
      </c>
      <c r="K42" s="22"/>
      <c r="L42" s="22"/>
      <c r="M42" s="22"/>
      <c r="N42" s="22"/>
      <c r="O42" s="22"/>
      <c r="P42" s="22"/>
    </row>
    <row r="43" spans="1:16" ht="39" customHeight="1" thickBot="1">
      <c r="A43" s="22"/>
      <c r="B43" s="40"/>
      <c r="C43" s="1212" t="s">
        <v>584</v>
      </c>
      <c r="D43" s="1213"/>
      <c r="E43" s="1214"/>
      <c r="F43" s="41" t="s">
        <v>527</v>
      </c>
      <c r="G43" s="42" t="s">
        <v>527</v>
      </c>
      <c r="H43" s="42" t="s">
        <v>527</v>
      </c>
      <c r="I43" s="42" t="s">
        <v>527</v>
      </c>
      <c r="J43" s="43" t="s">
        <v>527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2V/TBOsACf4w+bYg31twCBPTYvj06u+2HB5OQDLTl2Jg/5SqVmCAhYvh7NXYD93OGLwf+1Qomh0n3YvyL3mVA==" saltValue="nhPc//c+spX62Ou6+CYz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217" t="s">
        <v>11</v>
      </c>
      <c r="C45" s="1218"/>
      <c r="D45" s="58"/>
      <c r="E45" s="1223" t="s">
        <v>12</v>
      </c>
      <c r="F45" s="1223"/>
      <c r="G45" s="1223"/>
      <c r="H45" s="1223"/>
      <c r="I45" s="1223"/>
      <c r="J45" s="1224"/>
      <c r="K45" s="59">
        <v>990</v>
      </c>
      <c r="L45" s="60">
        <v>904</v>
      </c>
      <c r="M45" s="60">
        <v>886</v>
      </c>
      <c r="N45" s="60">
        <v>836</v>
      </c>
      <c r="O45" s="61">
        <v>869</v>
      </c>
      <c r="P45" s="48"/>
      <c r="Q45" s="48"/>
      <c r="R45" s="48"/>
      <c r="S45" s="48"/>
      <c r="T45" s="48"/>
      <c r="U45" s="48"/>
    </row>
    <row r="46" spans="1:21" ht="30.75" customHeight="1">
      <c r="A46" s="48"/>
      <c r="B46" s="1219"/>
      <c r="C46" s="1220"/>
      <c r="D46" s="62"/>
      <c r="E46" s="1225" t="s">
        <v>13</v>
      </c>
      <c r="F46" s="1225"/>
      <c r="G46" s="1225"/>
      <c r="H46" s="1225"/>
      <c r="I46" s="1225"/>
      <c r="J46" s="1226"/>
      <c r="K46" s="63" t="s">
        <v>527</v>
      </c>
      <c r="L46" s="64" t="s">
        <v>527</v>
      </c>
      <c r="M46" s="64" t="s">
        <v>527</v>
      </c>
      <c r="N46" s="64" t="s">
        <v>527</v>
      </c>
      <c r="O46" s="65" t="s">
        <v>527</v>
      </c>
      <c r="P46" s="48"/>
      <c r="Q46" s="48"/>
      <c r="R46" s="48"/>
      <c r="S46" s="48"/>
      <c r="T46" s="48"/>
      <c r="U46" s="48"/>
    </row>
    <row r="47" spans="1:21" ht="30.75" customHeight="1">
      <c r="A47" s="48"/>
      <c r="B47" s="1219"/>
      <c r="C47" s="1220"/>
      <c r="D47" s="62"/>
      <c r="E47" s="1225" t="s">
        <v>14</v>
      </c>
      <c r="F47" s="1225"/>
      <c r="G47" s="1225"/>
      <c r="H47" s="1225"/>
      <c r="I47" s="1225"/>
      <c r="J47" s="1226"/>
      <c r="K47" s="63" t="s">
        <v>527</v>
      </c>
      <c r="L47" s="64" t="s">
        <v>527</v>
      </c>
      <c r="M47" s="64" t="s">
        <v>527</v>
      </c>
      <c r="N47" s="64" t="s">
        <v>527</v>
      </c>
      <c r="O47" s="65" t="s">
        <v>527</v>
      </c>
      <c r="P47" s="48"/>
      <c r="Q47" s="48"/>
      <c r="R47" s="48"/>
      <c r="S47" s="48"/>
      <c r="T47" s="48"/>
      <c r="U47" s="48"/>
    </row>
    <row r="48" spans="1:21" ht="30.75" customHeight="1">
      <c r="A48" s="48"/>
      <c r="B48" s="1219"/>
      <c r="C48" s="1220"/>
      <c r="D48" s="62"/>
      <c r="E48" s="1225" t="s">
        <v>15</v>
      </c>
      <c r="F48" s="1225"/>
      <c r="G48" s="1225"/>
      <c r="H48" s="1225"/>
      <c r="I48" s="1225"/>
      <c r="J48" s="1226"/>
      <c r="K48" s="63">
        <v>46</v>
      </c>
      <c r="L48" s="64">
        <v>37</v>
      </c>
      <c r="M48" s="64">
        <v>37</v>
      </c>
      <c r="N48" s="64">
        <v>37</v>
      </c>
      <c r="O48" s="65">
        <v>37</v>
      </c>
      <c r="P48" s="48"/>
      <c r="Q48" s="48"/>
      <c r="R48" s="48"/>
      <c r="S48" s="48"/>
      <c r="T48" s="48"/>
      <c r="U48" s="48"/>
    </row>
    <row r="49" spans="1:21" ht="30.75" customHeight="1">
      <c r="A49" s="48"/>
      <c r="B49" s="1219"/>
      <c r="C49" s="1220"/>
      <c r="D49" s="62"/>
      <c r="E49" s="1225" t="s">
        <v>16</v>
      </c>
      <c r="F49" s="1225"/>
      <c r="G49" s="1225"/>
      <c r="H49" s="1225"/>
      <c r="I49" s="1225"/>
      <c r="J49" s="1226"/>
      <c r="K49" s="63">
        <v>58</v>
      </c>
      <c r="L49" s="64">
        <v>58</v>
      </c>
      <c r="M49" s="64">
        <v>65</v>
      </c>
      <c r="N49" s="64">
        <v>54</v>
      </c>
      <c r="O49" s="65">
        <v>47</v>
      </c>
      <c r="P49" s="48"/>
      <c r="Q49" s="48"/>
      <c r="R49" s="48"/>
      <c r="S49" s="48"/>
      <c r="T49" s="48"/>
      <c r="U49" s="48"/>
    </row>
    <row r="50" spans="1:21" ht="30.75" customHeight="1">
      <c r="A50" s="48"/>
      <c r="B50" s="1219"/>
      <c r="C50" s="1220"/>
      <c r="D50" s="62"/>
      <c r="E50" s="1225" t="s">
        <v>17</v>
      </c>
      <c r="F50" s="1225"/>
      <c r="G50" s="1225"/>
      <c r="H50" s="1225"/>
      <c r="I50" s="1225"/>
      <c r="J50" s="1226"/>
      <c r="K50" s="63">
        <v>0</v>
      </c>
      <c r="L50" s="64">
        <v>0</v>
      </c>
      <c r="M50" s="64">
        <v>0</v>
      </c>
      <c r="N50" s="64" t="s">
        <v>527</v>
      </c>
      <c r="O50" s="65" t="s">
        <v>527</v>
      </c>
      <c r="P50" s="48"/>
      <c r="Q50" s="48"/>
      <c r="R50" s="48"/>
      <c r="S50" s="48"/>
      <c r="T50" s="48"/>
      <c r="U50" s="48"/>
    </row>
    <row r="51" spans="1:21" ht="30.75" customHeight="1">
      <c r="A51" s="48"/>
      <c r="B51" s="1221"/>
      <c r="C51" s="1222"/>
      <c r="D51" s="66"/>
      <c r="E51" s="1225" t="s">
        <v>18</v>
      </c>
      <c r="F51" s="1225"/>
      <c r="G51" s="1225"/>
      <c r="H51" s="1225"/>
      <c r="I51" s="1225"/>
      <c r="J51" s="1226"/>
      <c r="K51" s="63" t="s">
        <v>527</v>
      </c>
      <c r="L51" s="64" t="s">
        <v>527</v>
      </c>
      <c r="M51" s="64" t="s">
        <v>527</v>
      </c>
      <c r="N51" s="64" t="s">
        <v>527</v>
      </c>
      <c r="O51" s="65" t="s">
        <v>527</v>
      </c>
      <c r="P51" s="48"/>
      <c r="Q51" s="48"/>
      <c r="R51" s="48"/>
      <c r="S51" s="48"/>
      <c r="T51" s="48"/>
      <c r="U51" s="48"/>
    </row>
    <row r="52" spans="1:21" ht="30.75" customHeight="1">
      <c r="A52" s="48"/>
      <c r="B52" s="1227" t="s">
        <v>19</v>
      </c>
      <c r="C52" s="1228"/>
      <c r="D52" s="66"/>
      <c r="E52" s="1225" t="s">
        <v>20</v>
      </c>
      <c r="F52" s="1225"/>
      <c r="G52" s="1225"/>
      <c r="H52" s="1225"/>
      <c r="I52" s="1225"/>
      <c r="J52" s="1226"/>
      <c r="K52" s="63">
        <v>846</v>
      </c>
      <c r="L52" s="64">
        <v>793</v>
      </c>
      <c r="M52" s="64">
        <v>772</v>
      </c>
      <c r="N52" s="64">
        <v>728</v>
      </c>
      <c r="O52" s="65">
        <v>743</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248</v>
      </c>
      <c r="L53" s="69">
        <v>206</v>
      </c>
      <c r="M53" s="69">
        <v>216</v>
      </c>
      <c r="N53" s="69">
        <v>199</v>
      </c>
      <c r="O53" s="70">
        <v>210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c r="B57" s="1233" t="s">
        <v>25</v>
      </c>
      <c r="C57" s="1234"/>
      <c r="D57" s="1237" t="s">
        <v>26</v>
      </c>
      <c r="E57" s="1238"/>
      <c r="F57" s="1238"/>
      <c r="G57" s="1238"/>
      <c r="H57" s="1238"/>
      <c r="I57" s="1238"/>
      <c r="J57" s="1239"/>
      <c r="K57" s="83"/>
      <c r="L57" s="84"/>
      <c r="M57" s="84"/>
      <c r="N57" s="84"/>
      <c r="O57" s="85"/>
    </row>
    <row r="58" spans="1:21" ht="31.5" customHeight="1" thickBot="1">
      <c r="B58" s="1235"/>
      <c r="C58" s="1236"/>
      <c r="D58" s="1240" t="s">
        <v>27</v>
      </c>
      <c r="E58" s="1241"/>
      <c r="F58" s="1241"/>
      <c r="G58" s="1241"/>
      <c r="H58" s="1241"/>
      <c r="I58" s="1241"/>
      <c r="J58" s="1242"/>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FUc8McXxWKYmT5n4tAae9B2/w+h1qa0yrh4dbwQ//toPq1wAAFnuH4xj38aC07A/b7Q8KvhdOv3RPmU25rdaA==" saltValue="x2qGdJ6As4bdseA1yRvar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568</v>
      </c>
      <c r="J40" s="100" t="s">
        <v>569</v>
      </c>
      <c r="K40" s="100" t="s">
        <v>570</v>
      </c>
      <c r="L40" s="100" t="s">
        <v>571</v>
      </c>
      <c r="M40" s="101" t="s">
        <v>572</v>
      </c>
    </row>
    <row r="41" spans="2:13" ht="27.75" customHeight="1">
      <c r="B41" s="1243" t="s">
        <v>30</v>
      </c>
      <c r="C41" s="1244"/>
      <c r="D41" s="102"/>
      <c r="E41" s="1249" t="s">
        <v>31</v>
      </c>
      <c r="F41" s="1249"/>
      <c r="G41" s="1249"/>
      <c r="H41" s="1250"/>
      <c r="I41" s="358">
        <v>6734</v>
      </c>
      <c r="J41" s="359">
        <v>7204</v>
      </c>
      <c r="K41" s="359">
        <v>7733</v>
      </c>
      <c r="L41" s="359">
        <v>7616</v>
      </c>
      <c r="M41" s="360">
        <v>7428</v>
      </c>
    </row>
    <row r="42" spans="2:13" ht="27.75" customHeight="1">
      <c r="B42" s="1245"/>
      <c r="C42" s="1246"/>
      <c r="D42" s="103"/>
      <c r="E42" s="1251" t="s">
        <v>32</v>
      </c>
      <c r="F42" s="1251"/>
      <c r="G42" s="1251"/>
      <c r="H42" s="1252"/>
      <c r="I42" s="361" t="s">
        <v>527</v>
      </c>
      <c r="J42" s="362" t="s">
        <v>527</v>
      </c>
      <c r="K42" s="362" t="s">
        <v>527</v>
      </c>
      <c r="L42" s="362">
        <v>117</v>
      </c>
      <c r="M42" s="363">
        <v>98</v>
      </c>
    </row>
    <row r="43" spans="2:13" ht="27.75" customHeight="1">
      <c r="B43" s="1245"/>
      <c r="C43" s="1246"/>
      <c r="D43" s="103"/>
      <c r="E43" s="1251" t="s">
        <v>33</v>
      </c>
      <c r="F43" s="1251"/>
      <c r="G43" s="1251"/>
      <c r="H43" s="1252"/>
      <c r="I43" s="361">
        <v>371</v>
      </c>
      <c r="J43" s="362">
        <v>341</v>
      </c>
      <c r="K43" s="362">
        <v>311</v>
      </c>
      <c r="L43" s="362">
        <v>293</v>
      </c>
      <c r="M43" s="363">
        <v>276</v>
      </c>
    </row>
    <row r="44" spans="2:13" ht="27.75" customHeight="1">
      <c r="B44" s="1245"/>
      <c r="C44" s="1246"/>
      <c r="D44" s="103"/>
      <c r="E44" s="1251" t="s">
        <v>34</v>
      </c>
      <c r="F44" s="1251"/>
      <c r="G44" s="1251"/>
      <c r="H44" s="1252"/>
      <c r="I44" s="361">
        <v>505</v>
      </c>
      <c r="J44" s="362">
        <v>344</v>
      </c>
      <c r="K44" s="362">
        <v>247</v>
      </c>
      <c r="L44" s="362">
        <v>169</v>
      </c>
      <c r="M44" s="363">
        <v>76</v>
      </c>
    </row>
    <row r="45" spans="2:13" ht="27.75" customHeight="1">
      <c r="B45" s="1245"/>
      <c r="C45" s="1246"/>
      <c r="D45" s="103"/>
      <c r="E45" s="1251" t="s">
        <v>35</v>
      </c>
      <c r="F45" s="1251"/>
      <c r="G45" s="1251"/>
      <c r="H45" s="1252"/>
      <c r="I45" s="361">
        <v>1182</v>
      </c>
      <c r="J45" s="362">
        <v>1100</v>
      </c>
      <c r="K45" s="362">
        <v>1141</v>
      </c>
      <c r="L45" s="362">
        <v>1101</v>
      </c>
      <c r="M45" s="363">
        <v>1097</v>
      </c>
    </row>
    <row r="46" spans="2:13" ht="27.75" customHeight="1">
      <c r="B46" s="1245"/>
      <c r="C46" s="1246"/>
      <c r="D46" s="104"/>
      <c r="E46" s="1251" t="s">
        <v>36</v>
      </c>
      <c r="F46" s="1251"/>
      <c r="G46" s="1251"/>
      <c r="H46" s="1252"/>
      <c r="I46" s="361" t="s">
        <v>527</v>
      </c>
      <c r="J46" s="362" t="s">
        <v>527</v>
      </c>
      <c r="K46" s="362" t="s">
        <v>527</v>
      </c>
      <c r="L46" s="362" t="s">
        <v>527</v>
      </c>
      <c r="M46" s="363" t="s">
        <v>527</v>
      </c>
    </row>
    <row r="47" spans="2:13" ht="27.75" customHeight="1">
      <c r="B47" s="1245"/>
      <c r="C47" s="1246"/>
      <c r="D47" s="105"/>
      <c r="E47" s="1253" t="s">
        <v>37</v>
      </c>
      <c r="F47" s="1254"/>
      <c r="G47" s="1254"/>
      <c r="H47" s="1255"/>
      <c r="I47" s="361" t="s">
        <v>527</v>
      </c>
      <c r="J47" s="362" t="s">
        <v>527</v>
      </c>
      <c r="K47" s="362" t="s">
        <v>527</v>
      </c>
      <c r="L47" s="362" t="s">
        <v>527</v>
      </c>
      <c r="M47" s="363" t="s">
        <v>527</v>
      </c>
    </row>
    <row r="48" spans="2:13" ht="27.75" customHeight="1">
      <c r="B48" s="1245"/>
      <c r="C48" s="1246"/>
      <c r="D48" s="103"/>
      <c r="E48" s="1251" t="s">
        <v>38</v>
      </c>
      <c r="F48" s="1251"/>
      <c r="G48" s="1251"/>
      <c r="H48" s="1252"/>
      <c r="I48" s="361" t="s">
        <v>527</v>
      </c>
      <c r="J48" s="362" t="s">
        <v>527</v>
      </c>
      <c r="K48" s="362" t="s">
        <v>527</v>
      </c>
      <c r="L48" s="362" t="s">
        <v>527</v>
      </c>
      <c r="M48" s="363" t="s">
        <v>527</v>
      </c>
    </row>
    <row r="49" spans="2:13" ht="27.75" customHeight="1">
      <c r="B49" s="1247"/>
      <c r="C49" s="1248"/>
      <c r="D49" s="103"/>
      <c r="E49" s="1251" t="s">
        <v>39</v>
      </c>
      <c r="F49" s="1251"/>
      <c r="G49" s="1251"/>
      <c r="H49" s="1252"/>
      <c r="I49" s="361" t="s">
        <v>527</v>
      </c>
      <c r="J49" s="362" t="s">
        <v>527</v>
      </c>
      <c r="K49" s="362" t="s">
        <v>527</v>
      </c>
      <c r="L49" s="362" t="s">
        <v>527</v>
      </c>
      <c r="M49" s="363" t="s">
        <v>527</v>
      </c>
    </row>
    <row r="50" spans="2:13" ht="27.75" customHeight="1">
      <c r="B50" s="1256" t="s">
        <v>40</v>
      </c>
      <c r="C50" s="1257"/>
      <c r="D50" s="106"/>
      <c r="E50" s="1251" t="s">
        <v>41</v>
      </c>
      <c r="F50" s="1251"/>
      <c r="G50" s="1251"/>
      <c r="H50" s="1252"/>
      <c r="I50" s="361">
        <v>4696</v>
      </c>
      <c r="J50" s="362">
        <v>4838</v>
      </c>
      <c r="K50" s="362">
        <v>4738</v>
      </c>
      <c r="L50" s="362">
        <v>4995</v>
      </c>
      <c r="M50" s="363">
        <v>5023</v>
      </c>
    </row>
    <row r="51" spans="2:13" ht="27.75" customHeight="1">
      <c r="B51" s="1245"/>
      <c r="C51" s="1246"/>
      <c r="D51" s="103"/>
      <c r="E51" s="1251" t="s">
        <v>42</v>
      </c>
      <c r="F51" s="1251"/>
      <c r="G51" s="1251"/>
      <c r="H51" s="1252"/>
      <c r="I51" s="361" t="s">
        <v>527</v>
      </c>
      <c r="J51" s="362" t="s">
        <v>527</v>
      </c>
      <c r="K51" s="362" t="s">
        <v>527</v>
      </c>
      <c r="L51" s="362" t="s">
        <v>527</v>
      </c>
      <c r="M51" s="363" t="s">
        <v>527</v>
      </c>
    </row>
    <row r="52" spans="2:13" ht="27.75" customHeight="1">
      <c r="B52" s="1247"/>
      <c r="C52" s="1248"/>
      <c r="D52" s="103"/>
      <c r="E52" s="1251" t="s">
        <v>43</v>
      </c>
      <c r="F52" s="1251"/>
      <c r="G52" s="1251"/>
      <c r="H52" s="1252"/>
      <c r="I52" s="361">
        <v>6325</v>
      </c>
      <c r="J52" s="362">
        <v>6565</v>
      </c>
      <c r="K52" s="362">
        <v>7127</v>
      </c>
      <c r="L52" s="362">
        <v>6623</v>
      </c>
      <c r="M52" s="363">
        <v>6365</v>
      </c>
    </row>
    <row r="53" spans="2:13" ht="27.75" customHeight="1" thickBot="1">
      <c r="B53" s="1258" t="s">
        <v>44</v>
      </c>
      <c r="C53" s="1259"/>
      <c r="D53" s="107"/>
      <c r="E53" s="1260" t="s">
        <v>45</v>
      </c>
      <c r="F53" s="1260"/>
      <c r="G53" s="1260"/>
      <c r="H53" s="1261"/>
      <c r="I53" s="364">
        <v>-2229</v>
      </c>
      <c r="J53" s="365">
        <v>-2414</v>
      </c>
      <c r="K53" s="365">
        <v>-2434</v>
      </c>
      <c r="L53" s="365">
        <v>-2322</v>
      </c>
      <c r="M53" s="366">
        <v>-2413</v>
      </c>
    </row>
    <row r="54" spans="2:13" ht="27.75" customHeight="1">
      <c r="B54" s="108" t="s">
        <v>46</v>
      </c>
      <c r="C54" s="109"/>
      <c r="D54" s="109"/>
      <c r="E54" s="110"/>
      <c r="F54" s="110"/>
      <c r="G54" s="110"/>
      <c r="H54" s="110"/>
      <c r="I54" s="111"/>
      <c r="J54" s="111"/>
      <c r="K54" s="111"/>
      <c r="L54" s="111"/>
      <c r="M54" s="111"/>
    </row>
    <row r="55" spans="2:13"/>
  </sheetData>
  <sheetProtection algorithmName="SHA-512" hashValue="qA6pwODYtb/vO1jaCDX5+bmt32M5o77nT2XMnA6FMzPDej705jnasinJVTGnoBsSYndq/lD6+tfinX+c+g4nNg==" saltValue="QTWeJD91BHUioMZnsN9N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570</v>
      </c>
      <c r="G54" s="116" t="s">
        <v>571</v>
      </c>
      <c r="H54" s="117" t="s">
        <v>572</v>
      </c>
    </row>
    <row r="55" spans="2:8" ht="52.5" customHeight="1">
      <c r="B55" s="118"/>
      <c r="C55" s="1270" t="s">
        <v>48</v>
      </c>
      <c r="D55" s="1270"/>
      <c r="E55" s="1271"/>
      <c r="F55" s="119">
        <v>1602</v>
      </c>
      <c r="G55" s="119">
        <v>1642</v>
      </c>
      <c r="H55" s="120">
        <v>1706</v>
      </c>
    </row>
    <row r="56" spans="2:8" ht="52.5" customHeight="1">
      <c r="B56" s="121"/>
      <c r="C56" s="1272" t="s">
        <v>49</v>
      </c>
      <c r="D56" s="1272"/>
      <c r="E56" s="1273"/>
      <c r="F56" s="122">
        <v>425</v>
      </c>
      <c r="G56" s="122">
        <v>427</v>
      </c>
      <c r="H56" s="123">
        <v>466</v>
      </c>
    </row>
    <row r="57" spans="2:8" ht="53.25" customHeight="1">
      <c r="B57" s="121"/>
      <c r="C57" s="1274" t="s">
        <v>50</v>
      </c>
      <c r="D57" s="1274"/>
      <c r="E57" s="1275"/>
      <c r="F57" s="124">
        <v>3231</v>
      </c>
      <c r="G57" s="124">
        <v>3316</v>
      </c>
      <c r="H57" s="125">
        <v>3795</v>
      </c>
    </row>
    <row r="58" spans="2:8" ht="45.75" customHeight="1">
      <c r="B58" s="126"/>
      <c r="C58" s="1262" t="s">
        <v>591</v>
      </c>
      <c r="D58" s="1263"/>
      <c r="E58" s="1264"/>
      <c r="F58" s="127">
        <v>1137</v>
      </c>
      <c r="G58" s="127">
        <v>1093</v>
      </c>
      <c r="H58" s="128">
        <v>1095</v>
      </c>
    </row>
    <row r="59" spans="2:8" ht="45.75" customHeight="1">
      <c r="B59" s="126"/>
      <c r="C59" s="1262" t="s">
        <v>592</v>
      </c>
      <c r="D59" s="1263"/>
      <c r="E59" s="1264"/>
      <c r="F59" s="127">
        <v>757</v>
      </c>
      <c r="G59" s="127">
        <v>863</v>
      </c>
      <c r="H59" s="128">
        <v>969</v>
      </c>
    </row>
    <row r="60" spans="2:8" ht="45.75" customHeight="1">
      <c r="B60" s="126"/>
      <c r="C60" s="1262" t="s">
        <v>593</v>
      </c>
      <c r="D60" s="1263"/>
      <c r="E60" s="1264"/>
      <c r="F60" s="127">
        <v>871</v>
      </c>
      <c r="G60" s="127">
        <v>814</v>
      </c>
      <c r="H60" s="128">
        <v>770</v>
      </c>
    </row>
    <row r="61" spans="2:8" ht="45.75" customHeight="1">
      <c r="B61" s="126"/>
      <c r="C61" s="1262" t="s">
        <v>594</v>
      </c>
      <c r="D61" s="1263"/>
      <c r="E61" s="1264"/>
      <c r="F61" s="127" t="s">
        <v>603</v>
      </c>
      <c r="G61" s="127" t="s">
        <v>603</v>
      </c>
      <c r="H61" s="128">
        <v>630</v>
      </c>
    </row>
    <row r="62" spans="2:8" ht="45.75" customHeight="1" thickBot="1">
      <c r="B62" s="129"/>
      <c r="C62" s="1265" t="s">
        <v>595</v>
      </c>
      <c r="D62" s="1266"/>
      <c r="E62" s="1267"/>
      <c r="F62" s="130">
        <v>40</v>
      </c>
      <c r="G62" s="130">
        <v>182</v>
      </c>
      <c r="H62" s="131">
        <v>261</v>
      </c>
    </row>
    <row r="63" spans="2:8" ht="52.5" customHeight="1" thickBot="1">
      <c r="B63" s="132"/>
      <c r="C63" s="1268" t="s">
        <v>51</v>
      </c>
      <c r="D63" s="1268"/>
      <c r="E63" s="1269"/>
      <c r="F63" s="133">
        <v>5258</v>
      </c>
      <c r="G63" s="133">
        <v>5385</v>
      </c>
      <c r="H63" s="134">
        <v>5966</v>
      </c>
    </row>
    <row r="64" spans="2:8"/>
  </sheetData>
  <sheetProtection algorithmName="SHA-512" hashValue="t6tevkCVKgF2B4iXdzH71FjhXyDwUDNuF3tC/+opNpceXTAHnTeYU8g8oX5k/B0h7UE28+zsD+7hubdPbZ6fAw==" saltValue="5Apz9qmbEhBpRaFjboQt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604</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605</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76" t="s">
        <v>606</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607</v>
      </c>
    </row>
    <row r="50" spans="1:109">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568</v>
      </c>
      <c r="BQ50" s="1289"/>
      <c r="BR50" s="1289"/>
      <c r="BS50" s="1289"/>
      <c r="BT50" s="1289"/>
      <c r="BU50" s="1289"/>
      <c r="BV50" s="1289"/>
      <c r="BW50" s="1289"/>
      <c r="BX50" s="1289" t="s">
        <v>569</v>
      </c>
      <c r="BY50" s="1289"/>
      <c r="BZ50" s="1289"/>
      <c r="CA50" s="1289"/>
      <c r="CB50" s="1289"/>
      <c r="CC50" s="1289"/>
      <c r="CD50" s="1289"/>
      <c r="CE50" s="1289"/>
      <c r="CF50" s="1289" t="s">
        <v>570</v>
      </c>
      <c r="CG50" s="1289"/>
      <c r="CH50" s="1289"/>
      <c r="CI50" s="1289"/>
      <c r="CJ50" s="1289"/>
      <c r="CK50" s="1289"/>
      <c r="CL50" s="1289"/>
      <c r="CM50" s="1289"/>
      <c r="CN50" s="1289" t="s">
        <v>571</v>
      </c>
      <c r="CO50" s="1289"/>
      <c r="CP50" s="1289"/>
      <c r="CQ50" s="1289"/>
      <c r="CR50" s="1289"/>
      <c r="CS50" s="1289"/>
      <c r="CT50" s="1289"/>
      <c r="CU50" s="1289"/>
      <c r="CV50" s="1289" t="s">
        <v>572</v>
      </c>
      <c r="CW50" s="1289"/>
      <c r="CX50" s="1289"/>
      <c r="CY50" s="1289"/>
      <c r="CZ50" s="1289"/>
      <c r="DA50" s="1289"/>
      <c r="DB50" s="1289"/>
      <c r="DC50" s="1289"/>
    </row>
    <row r="51" spans="1:109" ht="13.5" customHeight="1">
      <c r="B51" s="375"/>
      <c r="G51" s="1295"/>
      <c r="H51" s="1295"/>
      <c r="I51" s="1293"/>
      <c r="J51" s="1293"/>
      <c r="K51" s="1291"/>
      <c r="L51" s="1291"/>
      <c r="M51" s="1291"/>
      <c r="N51" s="1291"/>
      <c r="AM51" s="384"/>
      <c r="AN51" s="1292" t="s">
        <v>608</v>
      </c>
      <c r="AO51" s="1292"/>
      <c r="AP51" s="1292"/>
      <c r="AQ51" s="1292"/>
      <c r="AR51" s="1292"/>
      <c r="AS51" s="1292"/>
      <c r="AT51" s="1292"/>
      <c r="AU51" s="1292"/>
      <c r="AV51" s="1292"/>
      <c r="AW51" s="1292"/>
      <c r="AX51" s="1292"/>
      <c r="AY51" s="1292"/>
      <c r="AZ51" s="1292"/>
      <c r="BA51" s="1292"/>
      <c r="BB51" s="1292" t="s">
        <v>609</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610</v>
      </c>
      <c r="BC53" s="1292"/>
      <c r="BD53" s="1292"/>
      <c r="BE53" s="1292"/>
      <c r="BF53" s="1292"/>
      <c r="BG53" s="1292"/>
      <c r="BH53" s="1292"/>
      <c r="BI53" s="1292"/>
      <c r="BJ53" s="1292"/>
      <c r="BK53" s="1292"/>
      <c r="BL53" s="1292"/>
      <c r="BM53" s="1292"/>
      <c r="BN53" s="1292"/>
      <c r="BO53" s="1292"/>
      <c r="BP53" s="1290">
        <v>45.8</v>
      </c>
      <c r="BQ53" s="1290"/>
      <c r="BR53" s="1290"/>
      <c r="BS53" s="1290"/>
      <c r="BT53" s="1290"/>
      <c r="BU53" s="1290"/>
      <c r="BV53" s="1290"/>
      <c r="BW53" s="1290"/>
      <c r="BX53" s="1290">
        <v>47.1</v>
      </c>
      <c r="BY53" s="1290"/>
      <c r="BZ53" s="1290"/>
      <c r="CA53" s="1290"/>
      <c r="CB53" s="1290"/>
      <c r="CC53" s="1290"/>
      <c r="CD53" s="1290"/>
      <c r="CE53" s="1290"/>
      <c r="CF53" s="1290">
        <v>48.3</v>
      </c>
      <c r="CG53" s="1290"/>
      <c r="CH53" s="1290"/>
      <c r="CI53" s="1290"/>
      <c r="CJ53" s="1290"/>
      <c r="CK53" s="1290"/>
      <c r="CL53" s="1290"/>
      <c r="CM53" s="1290"/>
      <c r="CN53" s="1290">
        <v>25.2</v>
      </c>
      <c r="CO53" s="1290"/>
      <c r="CP53" s="1290"/>
      <c r="CQ53" s="1290"/>
      <c r="CR53" s="1290"/>
      <c r="CS53" s="1290"/>
      <c r="CT53" s="1290"/>
      <c r="CU53" s="1290"/>
      <c r="CV53" s="1290">
        <v>26.2</v>
      </c>
      <c r="CW53" s="1290"/>
      <c r="CX53" s="1290"/>
      <c r="CY53" s="1290"/>
      <c r="CZ53" s="1290"/>
      <c r="DA53" s="1290"/>
      <c r="DB53" s="1290"/>
      <c r="DC53" s="1290"/>
    </row>
    <row r="54" spans="1:109">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3"/>
      <c r="B55" s="375"/>
      <c r="G55" s="1285"/>
      <c r="H55" s="1285"/>
      <c r="I55" s="1285"/>
      <c r="J55" s="1285"/>
      <c r="K55" s="1291"/>
      <c r="L55" s="1291"/>
      <c r="M55" s="1291"/>
      <c r="N55" s="1291"/>
      <c r="AN55" s="1289" t="s">
        <v>611</v>
      </c>
      <c r="AO55" s="1289"/>
      <c r="AP55" s="1289"/>
      <c r="AQ55" s="1289"/>
      <c r="AR55" s="1289"/>
      <c r="AS55" s="1289"/>
      <c r="AT55" s="1289"/>
      <c r="AU55" s="1289"/>
      <c r="AV55" s="1289"/>
      <c r="AW55" s="1289"/>
      <c r="AX55" s="1289"/>
      <c r="AY55" s="1289"/>
      <c r="AZ55" s="1289"/>
      <c r="BA55" s="1289"/>
      <c r="BB55" s="1292" t="s">
        <v>609</v>
      </c>
      <c r="BC55" s="1292"/>
      <c r="BD55" s="1292"/>
      <c r="BE55" s="1292"/>
      <c r="BF55" s="1292"/>
      <c r="BG55" s="1292"/>
      <c r="BH55" s="1292"/>
      <c r="BI55" s="1292"/>
      <c r="BJ55" s="1292"/>
      <c r="BK55" s="1292"/>
      <c r="BL55" s="1292"/>
      <c r="BM55" s="1292"/>
      <c r="BN55" s="1292"/>
      <c r="BO55" s="1292"/>
      <c r="BP55" s="1290">
        <v>0</v>
      </c>
      <c r="BQ55" s="1290"/>
      <c r="BR55" s="1290"/>
      <c r="BS55" s="1290"/>
      <c r="BT55" s="1290"/>
      <c r="BU55" s="1290"/>
      <c r="BV55" s="1290"/>
      <c r="BW55" s="1290"/>
      <c r="BX55" s="1290">
        <v>0</v>
      </c>
      <c r="BY55" s="1290"/>
      <c r="BZ55" s="1290"/>
      <c r="CA55" s="1290"/>
      <c r="CB55" s="1290"/>
      <c r="CC55" s="1290"/>
      <c r="CD55" s="1290"/>
      <c r="CE55" s="1290"/>
      <c r="CF55" s="1290">
        <v>0</v>
      </c>
      <c r="CG55" s="1290"/>
      <c r="CH55" s="1290"/>
      <c r="CI55" s="1290"/>
      <c r="CJ55" s="1290"/>
      <c r="CK55" s="1290"/>
      <c r="CL55" s="1290"/>
      <c r="CM55" s="1290"/>
      <c r="CN55" s="1290">
        <v>0</v>
      </c>
      <c r="CO55" s="1290"/>
      <c r="CP55" s="1290"/>
      <c r="CQ55" s="1290"/>
      <c r="CR55" s="1290"/>
      <c r="CS55" s="1290"/>
      <c r="CT55" s="1290"/>
      <c r="CU55" s="1290"/>
      <c r="CV55" s="1290">
        <v>0</v>
      </c>
      <c r="CW55" s="1290"/>
      <c r="CX55" s="1290"/>
      <c r="CY55" s="1290"/>
      <c r="CZ55" s="1290"/>
      <c r="DA55" s="1290"/>
      <c r="DB55" s="1290"/>
      <c r="DC55" s="1290"/>
    </row>
    <row r="56" spans="1:109">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610</v>
      </c>
      <c r="BC57" s="1292"/>
      <c r="BD57" s="1292"/>
      <c r="BE57" s="1292"/>
      <c r="BF57" s="1292"/>
      <c r="BG57" s="1292"/>
      <c r="BH57" s="1292"/>
      <c r="BI57" s="1292"/>
      <c r="BJ57" s="1292"/>
      <c r="BK57" s="1292"/>
      <c r="BL57" s="1292"/>
      <c r="BM57" s="1292"/>
      <c r="BN57" s="1292"/>
      <c r="BO57" s="1292"/>
      <c r="BP57" s="1290">
        <v>58.2</v>
      </c>
      <c r="BQ57" s="1290"/>
      <c r="BR57" s="1290"/>
      <c r="BS57" s="1290"/>
      <c r="BT57" s="1290"/>
      <c r="BU57" s="1290"/>
      <c r="BV57" s="1290"/>
      <c r="BW57" s="1290"/>
      <c r="BX57" s="1290">
        <v>60.1</v>
      </c>
      <c r="BY57" s="1290"/>
      <c r="BZ57" s="1290"/>
      <c r="CA57" s="1290"/>
      <c r="CB57" s="1290"/>
      <c r="CC57" s="1290"/>
      <c r="CD57" s="1290"/>
      <c r="CE57" s="1290"/>
      <c r="CF57" s="1290">
        <v>61.6</v>
      </c>
      <c r="CG57" s="1290"/>
      <c r="CH57" s="1290"/>
      <c r="CI57" s="1290"/>
      <c r="CJ57" s="1290"/>
      <c r="CK57" s="1290"/>
      <c r="CL57" s="1290"/>
      <c r="CM57" s="1290"/>
      <c r="CN57" s="1290">
        <v>64</v>
      </c>
      <c r="CO57" s="1290"/>
      <c r="CP57" s="1290"/>
      <c r="CQ57" s="1290"/>
      <c r="CR57" s="1290"/>
      <c r="CS57" s="1290"/>
      <c r="CT57" s="1290"/>
      <c r="CU57" s="1290"/>
      <c r="CV57" s="1290">
        <v>64.900000000000006</v>
      </c>
      <c r="CW57" s="1290"/>
      <c r="CX57" s="1290"/>
      <c r="CY57" s="1290"/>
      <c r="CZ57" s="1290"/>
      <c r="DA57" s="1290"/>
      <c r="DB57" s="1290"/>
      <c r="DC57" s="1290"/>
      <c r="DD57" s="388"/>
      <c r="DE57" s="387"/>
    </row>
    <row r="58" spans="1:109" s="383" customFormat="1">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612</v>
      </c>
    </row>
    <row r="64" spans="1:109">
      <c r="B64" s="375"/>
      <c r="G64" s="382"/>
      <c r="I64" s="395"/>
      <c r="J64" s="395"/>
      <c r="K64" s="395"/>
      <c r="L64" s="395"/>
      <c r="M64" s="395"/>
      <c r="N64" s="396"/>
      <c r="AM64" s="382"/>
      <c r="AN64" s="382" t="s">
        <v>605</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76" t="s">
        <v>613</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607</v>
      </c>
    </row>
    <row r="72" spans="2:107">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568</v>
      </c>
      <c r="BQ72" s="1289"/>
      <c r="BR72" s="1289"/>
      <c r="BS72" s="1289"/>
      <c r="BT72" s="1289"/>
      <c r="BU72" s="1289"/>
      <c r="BV72" s="1289"/>
      <c r="BW72" s="1289"/>
      <c r="BX72" s="1289" t="s">
        <v>569</v>
      </c>
      <c r="BY72" s="1289"/>
      <c r="BZ72" s="1289"/>
      <c r="CA72" s="1289"/>
      <c r="CB72" s="1289"/>
      <c r="CC72" s="1289"/>
      <c r="CD72" s="1289"/>
      <c r="CE72" s="1289"/>
      <c r="CF72" s="1289" t="s">
        <v>570</v>
      </c>
      <c r="CG72" s="1289"/>
      <c r="CH72" s="1289"/>
      <c r="CI72" s="1289"/>
      <c r="CJ72" s="1289"/>
      <c r="CK72" s="1289"/>
      <c r="CL72" s="1289"/>
      <c r="CM72" s="1289"/>
      <c r="CN72" s="1289" t="s">
        <v>571</v>
      </c>
      <c r="CO72" s="1289"/>
      <c r="CP72" s="1289"/>
      <c r="CQ72" s="1289"/>
      <c r="CR72" s="1289"/>
      <c r="CS72" s="1289"/>
      <c r="CT72" s="1289"/>
      <c r="CU72" s="1289"/>
      <c r="CV72" s="1289" t="s">
        <v>572</v>
      </c>
      <c r="CW72" s="1289"/>
      <c r="CX72" s="1289"/>
      <c r="CY72" s="1289"/>
      <c r="CZ72" s="1289"/>
      <c r="DA72" s="1289"/>
      <c r="DB72" s="1289"/>
      <c r="DC72" s="1289"/>
    </row>
    <row r="73" spans="2:107">
      <c r="B73" s="375"/>
      <c r="G73" s="1295"/>
      <c r="H73" s="1295"/>
      <c r="I73" s="1295"/>
      <c r="J73" s="1295"/>
      <c r="K73" s="1296"/>
      <c r="L73" s="1296"/>
      <c r="M73" s="1296"/>
      <c r="N73" s="1296"/>
      <c r="AM73" s="384"/>
      <c r="AN73" s="1292" t="s">
        <v>608</v>
      </c>
      <c r="AO73" s="1292"/>
      <c r="AP73" s="1292"/>
      <c r="AQ73" s="1292"/>
      <c r="AR73" s="1292"/>
      <c r="AS73" s="1292"/>
      <c r="AT73" s="1292"/>
      <c r="AU73" s="1292"/>
      <c r="AV73" s="1292"/>
      <c r="AW73" s="1292"/>
      <c r="AX73" s="1292"/>
      <c r="AY73" s="1292"/>
      <c r="AZ73" s="1292"/>
      <c r="BA73" s="1292"/>
      <c r="BB73" s="1292" t="s">
        <v>609</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614</v>
      </c>
      <c r="BC75" s="1292"/>
      <c r="BD75" s="1292"/>
      <c r="BE75" s="1292"/>
      <c r="BF75" s="1292"/>
      <c r="BG75" s="1292"/>
      <c r="BH75" s="1292"/>
      <c r="BI75" s="1292"/>
      <c r="BJ75" s="1292"/>
      <c r="BK75" s="1292"/>
      <c r="BL75" s="1292"/>
      <c r="BM75" s="1292"/>
      <c r="BN75" s="1292"/>
      <c r="BO75" s="1292"/>
      <c r="BP75" s="1290">
        <v>7.8</v>
      </c>
      <c r="BQ75" s="1290"/>
      <c r="BR75" s="1290"/>
      <c r="BS75" s="1290"/>
      <c r="BT75" s="1290"/>
      <c r="BU75" s="1290"/>
      <c r="BV75" s="1290"/>
      <c r="BW75" s="1290"/>
      <c r="BX75" s="1290">
        <v>7.2</v>
      </c>
      <c r="BY75" s="1290"/>
      <c r="BZ75" s="1290"/>
      <c r="CA75" s="1290"/>
      <c r="CB75" s="1290"/>
      <c r="CC75" s="1290"/>
      <c r="CD75" s="1290"/>
      <c r="CE75" s="1290"/>
      <c r="CF75" s="1290">
        <v>6.9</v>
      </c>
      <c r="CG75" s="1290"/>
      <c r="CH75" s="1290"/>
      <c r="CI75" s="1290"/>
      <c r="CJ75" s="1290"/>
      <c r="CK75" s="1290"/>
      <c r="CL75" s="1290"/>
      <c r="CM75" s="1290"/>
      <c r="CN75" s="1290">
        <v>6.3</v>
      </c>
      <c r="CO75" s="1290"/>
      <c r="CP75" s="1290"/>
      <c r="CQ75" s="1290"/>
      <c r="CR75" s="1290"/>
      <c r="CS75" s="1290"/>
      <c r="CT75" s="1290"/>
      <c r="CU75" s="1290"/>
      <c r="CV75" s="1290">
        <v>6.1</v>
      </c>
      <c r="CW75" s="1290"/>
      <c r="CX75" s="1290"/>
      <c r="CY75" s="1290"/>
      <c r="CZ75" s="1290"/>
      <c r="DA75" s="1290"/>
      <c r="DB75" s="1290"/>
      <c r="DC75" s="1290"/>
    </row>
    <row r="76" spans="2:107">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5"/>
      <c r="G77" s="1285"/>
      <c r="H77" s="1285"/>
      <c r="I77" s="1285"/>
      <c r="J77" s="1285"/>
      <c r="K77" s="1296"/>
      <c r="L77" s="1296"/>
      <c r="M77" s="1296"/>
      <c r="N77" s="1296"/>
      <c r="AN77" s="1289" t="s">
        <v>611</v>
      </c>
      <c r="AO77" s="1289"/>
      <c r="AP77" s="1289"/>
      <c r="AQ77" s="1289"/>
      <c r="AR77" s="1289"/>
      <c r="AS77" s="1289"/>
      <c r="AT77" s="1289"/>
      <c r="AU77" s="1289"/>
      <c r="AV77" s="1289"/>
      <c r="AW77" s="1289"/>
      <c r="AX77" s="1289"/>
      <c r="AY77" s="1289"/>
      <c r="AZ77" s="1289"/>
      <c r="BA77" s="1289"/>
      <c r="BB77" s="1292" t="s">
        <v>609</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614</v>
      </c>
      <c r="BC79" s="1292"/>
      <c r="BD79" s="1292"/>
      <c r="BE79" s="1292"/>
      <c r="BF79" s="1292"/>
      <c r="BG79" s="1292"/>
      <c r="BH79" s="1292"/>
      <c r="BI79" s="1292"/>
      <c r="BJ79" s="1292"/>
      <c r="BK79" s="1292"/>
      <c r="BL79" s="1292"/>
      <c r="BM79" s="1292"/>
      <c r="BN79" s="1292"/>
      <c r="BO79" s="1292"/>
      <c r="BP79" s="1290">
        <v>8.5</v>
      </c>
      <c r="BQ79" s="1290"/>
      <c r="BR79" s="1290"/>
      <c r="BS79" s="1290"/>
      <c r="BT79" s="1290"/>
      <c r="BU79" s="1290"/>
      <c r="BV79" s="1290"/>
      <c r="BW79" s="1290"/>
      <c r="BX79" s="1290">
        <v>8.6</v>
      </c>
      <c r="BY79" s="1290"/>
      <c r="BZ79" s="1290"/>
      <c r="CA79" s="1290"/>
      <c r="CB79" s="1290"/>
      <c r="CC79" s="1290"/>
      <c r="CD79" s="1290"/>
      <c r="CE79" s="1290"/>
      <c r="CF79" s="1290">
        <v>8.6</v>
      </c>
      <c r="CG79" s="1290"/>
      <c r="CH79" s="1290"/>
      <c r="CI79" s="1290"/>
      <c r="CJ79" s="1290"/>
      <c r="CK79" s="1290"/>
      <c r="CL79" s="1290"/>
      <c r="CM79" s="1290"/>
      <c r="CN79" s="1290">
        <v>8.9</v>
      </c>
      <c r="CO79" s="1290"/>
      <c r="CP79" s="1290"/>
      <c r="CQ79" s="1290"/>
      <c r="CR79" s="1290"/>
      <c r="CS79" s="1290"/>
      <c r="CT79" s="1290"/>
      <c r="CU79" s="1290"/>
      <c r="CV79" s="1290">
        <v>8.9</v>
      </c>
      <c r="CW79" s="1290"/>
      <c r="CX79" s="1290"/>
      <c r="CY79" s="1290"/>
      <c r="CZ79" s="1290"/>
      <c r="DA79" s="1290"/>
      <c r="DB79" s="1290"/>
      <c r="DC79" s="1290"/>
    </row>
    <row r="80" spans="2:107">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xnIPIvkbod8ciKRKS0ntsCVs25y4VyNpZ4oyt4Srub14xXtwk9LfO0Yhtli47ik6iB6qSRN/0TOICO9MYxYFtw==" saltValue="02tVgVxO5wLaNx9FdD3BN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516</v>
      </c>
    </row>
  </sheetData>
  <sheetProtection algorithmName="SHA-512" hashValue="Q6c4vemRzvi11QCiru8rCNiogLu9vjTyw8UKbhsDb4M0/QCi0qRWZ58k2pquu0be7Jk6CsfPBxqRqfBNX0toag==" saltValue="Vb94Z7xHCmSe7f+M5yJK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516</v>
      </c>
    </row>
  </sheetData>
  <sheetProtection algorithmName="SHA-512" hashValue="cGVhc9Otuc0joHRl4ldc+OWIpXTHJFrNRq9Y8eKgcGhIJOMki1rEwelvt0cBeA81jXSUn/B8RhniSza45L/5Cw==" saltValue="pohSqc5fdiiFkifVrMCPi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566</v>
      </c>
      <c r="G2" s="148"/>
      <c r="H2" s="149"/>
    </row>
    <row r="3" spans="1:8">
      <c r="A3" s="145" t="s">
        <v>559</v>
      </c>
      <c r="B3" s="150"/>
      <c r="C3" s="151"/>
      <c r="D3" s="152">
        <v>159469</v>
      </c>
      <c r="E3" s="153"/>
      <c r="F3" s="154">
        <v>202870</v>
      </c>
      <c r="G3" s="155"/>
      <c r="H3" s="156"/>
    </row>
    <row r="4" spans="1:8">
      <c r="A4" s="157"/>
      <c r="B4" s="158"/>
      <c r="C4" s="159"/>
      <c r="D4" s="160">
        <v>116268</v>
      </c>
      <c r="E4" s="161"/>
      <c r="F4" s="162">
        <v>79735</v>
      </c>
      <c r="G4" s="163"/>
      <c r="H4" s="164"/>
    </row>
    <row r="5" spans="1:8">
      <c r="A5" s="145" t="s">
        <v>561</v>
      </c>
      <c r="B5" s="150"/>
      <c r="C5" s="151"/>
      <c r="D5" s="152">
        <v>215804</v>
      </c>
      <c r="E5" s="153"/>
      <c r="F5" s="154">
        <v>167497</v>
      </c>
      <c r="G5" s="155"/>
      <c r="H5" s="156"/>
    </row>
    <row r="6" spans="1:8">
      <c r="A6" s="157"/>
      <c r="B6" s="158"/>
      <c r="C6" s="159"/>
      <c r="D6" s="160">
        <v>186169</v>
      </c>
      <c r="E6" s="161"/>
      <c r="F6" s="162">
        <v>82571</v>
      </c>
      <c r="G6" s="163"/>
      <c r="H6" s="164"/>
    </row>
    <row r="7" spans="1:8">
      <c r="A7" s="145" t="s">
        <v>562</v>
      </c>
      <c r="B7" s="150"/>
      <c r="C7" s="151"/>
      <c r="D7" s="152">
        <v>304587</v>
      </c>
      <c r="E7" s="153"/>
      <c r="F7" s="154">
        <v>190274</v>
      </c>
      <c r="G7" s="155"/>
      <c r="H7" s="156"/>
    </row>
    <row r="8" spans="1:8">
      <c r="A8" s="157"/>
      <c r="B8" s="158"/>
      <c r="C8" s="159"/>
      <c r="D8" s="160">
        <v>228966</v>
      </c>
      <c r="E8" s="161"/>
      <c r="F8" s="162">
        <v>88584</v>
      </c>
      <c r="G8" s="163"/>
      <c r="H8" s="164"/>
    </row>
    <row r="9" spans="1:8">
      <c r="A9" s="145" t="s">
        <v>563</v>
      </c>
      <c r="B9" s="150"/>
      <c r="C9" s="151"/>
      <c r="D9" s="152">
        <v>152823</v>
      </c>
      <c r="E9" s="153"/>
      <c r="F9" s="154">
        <v>200194</v>
      </c>
      <c r="G9" s="155"/>
      <c r="H9" s="156"/>
    </row>
    <row r="10" spans="1:8">
      <c r="A10" s="157"/>
      <c r="B10" s="158"/>
      <c r="C10" s="159"/>
      <c r="D10" s="160">
        <v>118448</v>
      </c>
      <c r="E10" s="161"/>
      <c r="F10" s="162">
        <v>106422</v>
      </c>
      <c r="G10" s="163"/>
      <c r="H10" s="164"/>
    </row>
    <row r="11" spans="1:8">
      <c r="A11" s="145" t="s">
        <v>564</v>
      </c>
      <c r="B11" s="150"/>
      <c r="C11" s="151"/>
      <c r="D11" s="152">
        <v>137398</v>
      </c>
      <c r="E11" s="153"/>
      <c r="F11" s="154">
        <v>196914</v>
      </c>
      <c r="G11" s="155"/>
      <c r="H11" s="156"/>
    </row>
    <row r="12" spans="1:8">
      <c r="A12" s="157"/>
      <c r="B12" s="158"/>
      <c r="C12" s="165"/>
      <c r="D12" s="160">
        <v>109016</v>
      </c>
      <c r="E12" s="161"/>
      <c r="F12" s="162">
        <v>98966</v>
      </c>
      <c r="G12" s="163"/>
      <c r="H12" s="164"/>
    </row>
    <row r="13" spans="1:8">
      <c r="A13" s="145"/>
      <c r="B13" s="150"/>
      <c r="C13" s="166"/>
      <c r="D13" s="167">
        <v>194016</v>
      </c>
      <c r="E13" s="168"/>
      <c r="F13" s="169">
        <v>191550</v>
      </c>
      <c r="G13" s="170"/>
      <c r="H13" s="156"/>
    </row>
    <row r="14" spans="1:8">
      <c r="A14" s="157"/>
      <c r="B14" s="158"/>
      <c r="C14" s="159"/>
      <c r="D14" s="160">
        <v>151773</v>
      </c>
      <c r="E14" s="161"/>
      <c r="F14" s="162">
        <v>91256</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2.5</v>
      </c>
      <c r="C19" s="171">
        <f>ROUND(VALUE(SUBSTITUTE(実質収支比率等に係る経年分析!G$48,"▲","-")),2)</f>
        <v>2.0299999999999998</v>
      </c>
      <c r="D19" s="171">
        <f>ROUND(VALUE(SUBSTITUTE(実質収支比率等に係る経年分析!H$48,"▲","-")),2)</f>
        <v>1.87</v>
      </c>
      <c r="E19" s="171">
        <f>ROUND(VALUE(SUBSTITUTE(実質収支比率等に係る経年分析!I$48,"▲","-")),2)</f>
        <v>3.1</v>
      </c>
      <c r="F19" s="171">
        <f>ROUND(VALUE(SUBSTITUTE(実質収支比率等に係る経年分析!J$48,"▲","-")),2)</f>
        <v>2.7</v>
      </c>
    </row>
    <row r="20" spans="1:11">
      <c r="A20" s="171" t="s">
        <v>55</v>
      </c>
      <c r="B20" s="171">
        <f>ROUND(VALUE(SUBSTITUTE(実質収支比率等に係る経年分析!F$47,"▲","-")),2)</f>
        <v>43.29</v>
      </c>
      <c r="C20" s="171">
        <f>ROUND(VALUE(SUBSTITUTE(実質収支比率等に係る経年分析!G$47,"▲","-")),2)</f>
        <v>42.2</v>
      </c>
      <c r="D20" s="171">
        <f>ROUND(VALUE(SUBSTITUTE(実質収支比率等に係る経年分析!H$47,"▲","-")),2)</f>
        <v>40.78</v>
      </c>
      <c r="E20" s="171">
        <f>ROUND(VALUE(SUBSTITUTE(実質収支比率等に係る経年分析!I$47,"▲","-")),2)</f>
        <v>40.799999999999997</v>
      </c>
      <c r="F20" s="171">
        <f>ROUND(VALUE(SUBSTITUTE(実質収支比率等に係る経年分析!J$47,"▲","-")),2)</f>
        <v>39.630000000000003</v>
      </c>
    </row>
    <row r="21" spans="1:11">
      <c r="A21" s="171" t="s">
        <v>56</v>
      </c>
      <c r="B21" s="171">
        <f>IF(ISNUMBER(VALUE(SUBSTITUTE(実質収支比率等に係る経年分析!F$49,"▲","-"))),ROUND(VALUE(SUBSTITUTE(実質収支比率等に係る経年分析!F$49,"▲","-")),2),NA())</f>
        <v>-0.78</v>
      </c>
      <c r="C21" s="171">
        <f>IF(ISNUMBER(VALUE(SUBSTITUTE(実質収支比率等に係る経年分析!G$49,"▲","-"))),ROUND(VALUE(SUBSTITUTE(実質収支比率等に係る経年分析!G$49,"▲","-")),2),NA())</f>
        <v>-3.35</v>
      </c>
      <c r="D21" s="171">
        <f>IF(ISNUMBER(VALUE(SUBSTITUTE(実質収支比率等に係る経年分析!H$49,"▲","-"))),ROUND(VALUE(SUBSTITUTE(実質収支比率等に係る経年分析!H$49,"▲","-")),2),NA())</f>
        <v>-2.3199999999999998</v>
      </c>
      <c r="E21" s="171">
        <f>IF(ISNUMBER(VALUE(SUBSTITUTE(実質収支比率等に係る経年分析!I$49,"▲","-"))),ROUND(VALUE(SUBSTITUTE(実質収支比率等に係る経年分析!I$49,"▲","-")),2),NA())</f>
        <v>2.2599999999999998</v>
      </c>
      <c r="F21" s="171">
        <f>IF(ISNUMBER(VALUE(SUBSTITUTE(実質収支比率等に係る経年分析!J$49,"▲","-"))),ROUND(VALUE(SUBSTITUTE(実質収支比率等に係る経年分析!J$49,"▲","-")),2),NA())</f>
        <v>1.31</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介護保険事業（サービス事業勘定）特別会計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c r="A32" s="172" t="str">
        <f>IF(連結実質赤字比率に係る赤字・黒字の構成分析!C$38="",NA(),連結実質赤字比率に係る赤字・黒字の構成分析!C$38)</f>
        <v>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0.11</v>
      </c>
    </row>
    <row r="33" spans="1:16">
      <c r="A33" s="172" t="str">
        <f>IF(連結実質赤字比率に係る赤字・黒字の構成分析!C$37="",NA(),連結実質赤字比率に係る赤字・黒字の構成分析!C$37)</f>
        <v>簡易水道事業特別会計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0.14000000000000001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0.16</v>
      </c>
    </row>
    <row r="34" spans="1:16">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0.95</v>
      </c>
    </row>
    <row r="35" spans="1:16">
      <c r="A35" s="172" t="str">
        <f>IF(連結実質赤字比率に係る赤字・黒字の構成分析!C$35="",NA(),連結実質赤字比率に係る赤字・黒字の構成分析!C$35)</f>
        <v>介護保険事業（保険事業勘定）特別会計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2.14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1.42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1.89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1.37</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2.0299999999999998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1.86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3.09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2.7</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846</v>
      </c>
      <c r="E42" s="173"/>
      <c r="F42" s="173"/>
      <c r="G42" s="173">
        <f>'実質公債費比率（分子）の構造'!L$52</f>
        <v>793</v>
      </c>
      <c r="H42" s="173"/>
      <c r="I42" s="173"/>
      <c r="J42" s="173">
        <f>'実質公債費比率（分子）の構造'!M$52</f>
        <v>772</v>
      </c>
      <c r="K42" s="173"/>
      <c r="L42" s="173"/>
      <c r="M42" s="173">
        <f>'実質公債費比率（分子）の構造'!N$52</f>
        <v>728</v>
      </c>
      <c r="N42" s="173"/>
      <c r="O42" s="173"/>
      <c r="P42" s="173">
        <f>'実質公債費比率（分子）の構造'!O$52</f>
        <v>743</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t="str">
        <f>'実質公債費比率（分子）の構造'!N$50</f>
        <v>-</v>
      </c>
      <c r="L44" s="173"/>
      <c r="M44" s="173"/>
      <c r="N44" s="173" t="str">
        <f>'実質公債費比率（分子）の構造'!O$50</f>
        <v>-</v>
      </c>
      <c r="O44" s="173"/>
      <c r="P44" s="173"/>
    </row>
    <row r="45" spans="1:16">
      <c r="A45" s="173" t="s">
        <v>66</v>
      </c>
      <c r="B45" s="173">
        <f>'実質公債費比率（分子）の構造'!K$49</f>
        <v>58</v>
      </c>
      <c r="C45" s="173"/>
      <c r="D45" s="173"/>
      <c r="E45" s="173">
        <f>'実質公債費比率（分子）の構造'!L$49</f>
        <v>58</v>
      </c>
      <c r="F45" s="173"/>
      <c r="G45" s="173"/>
      <c r="H45" s="173">
        <f>'実質公債費比率（分子）の構造'!M$49</f>
        <v>65</v>
      </c>
      <c r="I45" s="173"/>
      <c r="J45" s="173"/>
      <c r="K45" s="173">
        <f>'実質公債費比率（分子）の構造'!N$49</f>
        <v>54</v>
      </c>
      <c r="L45" s="173"/>
      <c r="M45" s="173"/>
      <c r="N45" s="173">
        <f>'実質公債費比率（分子）の構造'!O$49</f>
        <v>47</v>
      </c>
      <c r="O45" s="173"/>
      <c r="P45" s="173"/>
    </row>
    <row r="46" spans="1:16">
      <c r="A46" s="173" t="s">
        <v>67</v>
      </c>
      <c r="B46" s="173">
        <f>'実質公債費比率（分子）の構造'!K$48</f>
        <v>46</v>
      </c>
      <c r="C46" s="173"/>
      <c r="D46" s="173"/>
      <c r="E46" s="173">
        <f>'実質公債費比率（分子）の構造'!L$48</f>
        <v>37</v>
      </c>
      <c r="F46" s="173"/>
      <c r="G46" s="173"/>
      <c r="H46" s="173">
        <f>'実質公債費比率（分子）の構造'!M$48</f>
        <v>37</v>
      </c>
      <c r="I46" s="173"/>
      <c r="J46" s="173"/>
      <c r="K46" s="173">
        <f>'実質公債費比率（分子）の構造'!N$48</f>
        <v>37</v>
      </c>
      <c r="L46" s="173"/>
      <c r="M46" s="173"/>
      <c r="N46" s="173">
        <f>'実質公債費比率（分子）の構造'!O$48</f>
        <v>37</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990</v>
      </c>
      <c r="C49" s="173"/>
      <c r="D49" s="173"/>
      <c r="E49" s="173">
        <f>'実質公債費比率（分子）の構造'!L$45</f>
        <v>904</v>
      </c>
      <c r="F49" s="173"/>
      <c r="G49" s="173"/>
      <c r="H49" s="173">
        <f>'実質公債費比率（分子）の構造'!M$45</f>
        <v>886</v>
      </c>
      <c r="I49" s="173"/>
      <c r="J49" s="173"/>
      <c r="K49" s="173">
        <f>'実質公債費比率（分子）の構造'!N$45</f>
        <v>836</v>
      </c>
      <c r="L49" s="173"/>
      <c r="M49" s="173"/>
      <c r="N49" s="173">
        <f>'実質公債費比率（分子）の構造'!O$45</f>
        <v>869</v>
      </c>
      <c r="O49" s="173"/>
      <c r="P49" s="173"/>
    </row>
    <row r="50" spans="1:16">
      <c r="A50" s="173" t="s">
        <v>71</v>
      </c>
      <c r="B50" s="173" t="e">
        <f>NA()</f>
        <v>#N/A</v>
      </c>
      <c r="C50" s="173">
        <f>IF(ISNUMBER('実質公債費比率（分子）の構造'!K$53),'実質公債費比率（分子）の構造'!K$53,NA())</f>
        <v>248</v>
      </c>
      <c r="D50" s="173" t="e">
        <f>NA()</f>
        <v>#N/A</v>
      </c>
      <c r="E50" s="173" t="e">
        <f>NA()</f>
        <v>#N/A</v>
      </c>
      <c r="F50" s="173">
        <f>IF(ISNUMBER('実質公債費比率（分子）の構造'!L$53),'実質公債費比率（分子）の構造'!L$53,NA())</f>
        <v>206</v>
      </c>
      <c r="G50" s="173" t="e">
        <f>NA()</f>
        <v>#N/A</v>
      </c>
      <c r="H50" s="173" t="e">
        <f>NA()</f>
        <v>#N/A</v>
      </c>
      <c r="I50" s="173">
        <f>IF(ISNUMBER('実質公債費比率（分子）の構造'!M$53),'実質公債費比率（分子）の構造'!M$53,NA())</f>
        <v>216</v>
      </c>
      <c r="J50" s="173" t="e">
        <f>NA()</f>
        <v>#N/A</v>
      </c>
      <c r="K50" s="173" t="e">
        <f>NA()</f>
        <v>#N/A</v>
      </c>
      <c r="L50" s="173">
        <f>IF(ISNUMBER('実質公債費比率（分子）の構造'!N$53),'実質公債費比率（分子）の構造'!N$53,NA())</f>
        <v>199</v>
      </c>
      <c r="M50" s="173" t="e">
        <f>NA()</f>
        <v>#N/A</v>
      </c>
      <c r="N50" s="173" t="e">
        <f>NA()</f>
        <v>#N/A</v>
      </c>
      <c r="O50" s="173">
        <f>IF(ISNUMBER('実質公債費比率（分子）の構造'!O$53),'実質公債費比率（分子）の構造'!O$53,NA())</f>
        <v>210</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6325</v>
      </c>
      <c r="E56" s="172"/>
      <c r="F56" s="172"/>
      <c r="G56" s="172">
        <f>'将来負担比率（分子）の構造'!J$52</f>
        <v>6565</v>
      </c>
      <c r="H56" s="172"/>
      <c r="I56" s="172"/>
      <c r="J56" s="172">
        <f>'将来負担比率（分子）の構造'!K$52</f>
        <v>7127</v>
      </c>
      <c r="K56" s="172"/>
      <c r="L56" s="172"/>
      <c r="M56" s="172">
        <f>'将来負担比率（分子）の構造'!L$52</f>
        <v>6623</v>
      </c>
      <c r="N56" s="172"/>
      <c r="O56" s="172"/>
      <c r="P56" s="172">
        <f>'将来負担比率（分子）の構造'!M$52</f>
        <v>6365</v>
      </c>
    </row>
    <row r="57" spans="1:16">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c r="A58" s="172" t="s">
        <v>41</v>
      </c>
      <c r="B58" s="172"/>
      <c r="C58" s="172"/>
      <c r="D58" s="172">
        <f>'将来負担比率（分子）の構造'!I$50</f>
        <v>4696</v>
      </c>
      <c r="E58" s="172"/>
      <c r="F58" s="172"/>
      <c r="G58" s="172">
        <f>'将来負担比率（分子）の構造'!J$50</f>
        <v>4838</v>
      </c>
      <c r="H58" s="172"/>
      <c r="I58" s="172"/>
      <c r="J58" s="172">
        <f>'将来負担比率（分子）の構造'!K$50</f>
        <v>4738</v>
      </c>
      <c r="K58" s="172"/>
      <c r="L58" s="172"/>
      <c r="M58" s="172">
        <f>'将来負担比率（分子）の構造'!L$50</f>
        <v>4995</v>
      </c>
      <c r="N58" s="172"/>
      <c r="O58" s="172"/>
      <c r="P58" s="172">
        <f>'将来負担比率（分子）の構造'!M$50</f>
        <v>5023</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1182</v>
      </c>
      <c r="C62" s="172"/>
      <c r="D62" s="172"/>
      <c r="E62" s="172">
        <f>'将来負担比率（分子）の構造'!J$45</f>
        <v>1100</v>
      </c>
      <c r="F62" s="172"/>
      <c r="G62" s="172"/>
      <c r="H62" s="172">
        <f>'将来負担比率（分子）の構造'!K$45</f>
        <v>1141</v>
      </c>
      <c r="I62" s="172"/>
      <c r="J62" s="172"/>
      <c r="K62" s="172">
        <f>'将来負担比率（分子）の構造'!L$45</f>
        <v>1101</v>
      </c>
      <c r="L62" s="172"/>
      <c r="M62" s="172"/>
      <c r="N62" s="172">
        <f>'将来負担比率（分子）の構造'!M$45</f>
        <v>1097</v>
      </c>
      <c r="O62" s="172"/>
      <c r="P62" s="172"/>
    </row>
    <row r="63" spans="1:16">
      <c r="A63" s="172" t="s">
        <v>34</v>
      </c>
      <c r="B63" s="172">
        <f>'将来負担比率（分子）の構造'!I$44</f>
        <v>505</v>
      </c>
      <c r="C63" s="172"/>
      <c r="D63" s="172"/>
      <c r="E63" s="172">
        <f>'将来負担比率（分子）の構造'!J$44</f>
        <v>344</v>
      </c>
      <c r="F63" s="172"/>
      <c r="G63" s="172"/>
      <c r="H63" s="172">
        <f>'将来負担比率（分子）の構造'!K$44</f>
        <v>247</v>
      </c>
      <c r="I63" s="172"/>
      <c r="J63" s="172"/>
      <c r="K63" s="172">
        <f>'将来負担比率（分子）の構造'!L$44</f>
        <v>169</v>
      </c>
      <c r="L63" s="172"/>
      <c r="M63" s="172"/>
      <c r="N63" s="172">
        <f>'将来負担比率（分子）の構造'!M$44</f>
        <v>76</v>
      </c>
      <c r="O63" s="172"/>
      <c r="P63" s="172"/>
    </row>
    <row r="64" spans="1:16">
      <c r="A64" s="172" t="s">
        <v>33</v>
      </c>
      <c r="B64" s="172">
        <f>'将来負担比率（分子）の構造'!I$43</f>
        <v>371</v>
      </c>
      <c r="C64" s="172"/>
      <c r="D64" s="172"/>
      <c r="E64" s="172">
        <f>'将来負担比率（分子）の構造'!J$43</f>
        <v>341</v>
      </c>
      <c r="F64" s="172"/>
      <c r="G64" s="172"/>
      <c r="H64" s="172">
        <f>'将来負担比率（分子）の構造'!K$43</f>
        <v>311</v>
      </c>
      <c r="I64" s="172"/>
      <c r="J64" s="172"/>
      <c r="K64" s="172">
        <f>'将来負担比率（分子）の構造'!L$43</f>
        <v>293</v>
      </c>
      <c r="L64" s="172"/>
      <c r="M64" s="172"/>
      <c r="N64" s="172">
        <f>'将来負担比率（分子）の構造'!M$43</f>
        <v>276</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f>'将来負担比率（分子）の構造'!L$42</f>
        <v>117</v>
      </c>
      <c r="L65" s="172"/>
      <c r="M65" s="172"/>
      <c r="N65" s="172">
        <f>'将来負担比率（分子）の構造'!M$42</f>
        <v>98</v>
      </c>
      <c r="O65" s="172"/>
      <c r="P65" s="172"/>
    </row>
    <row r="66" spans="1:16">
      <c r="A66" s="172" t="s">
        <v>31</v>
      </c>
      <c r="B66" s="172">
        <f>'将来負担比率（分子）の構造'!I$41</f>
        <v>6734</v>
      </c>
      <c r="C66" s="172"/>
      <c r="D66" s="172"/>
      <c r="E66" s="172">
        <f>'将来負担比率（分子）の構造'!J$41</f>
        <v>7204</v>
      </c>
      <c r="F66" s="172"/>
      <c r="G66" s="172"/>
      <c r="H66" s="172">
        <f>'将来負担比率（分子）の構造'!K$41</f>
        <v>7733</v>
      </c>
      <c r="I66" s="172"/>
      <c r="J66" s="172"/>
      <c r="K66" s="172">
        <f>'将来負担比率（分子）の構造'!L$41</f>
        <v>7616</v>
      </c>
      <c r="L66" s="172"/>
      <c r="M66" s="172"/>
      <c r="N66" s="172">
        <f>'将来負担比率（分子）の構造'!M$41</f>
        <v>7428</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1602</v>
      </c>
      <c r="C72" s="176">
        <f>基金残高に係る経年分析!G55</f>
        <v>1642</v>
      </c>
      <c r="D72" s="176">
        <f>基金残高に係る経年分析!H55</f>
        <v>1706</v>
      </c>
    </row>
    <row r="73" spans="1:16">
      <c r="A73" s="175" t="s">
        <v>78</v>
      </c>
      <c r="B73" s="176">
        <f>基金残高に係る経年分析!F56</f>
        <v>425</v>
      </c>
      <c r="C73" s="176">
        <f>基金残高に係る経年分析!G56</f>
        <v>427</v>
      </c>
      <c r="D73" s="176">
        <f>基金残高に係る経年分析!H56</f>
        <v>466</v>
      </c>
    </row>
    <row r="74" spans="1:16">
      <c r="A74" s="175" t="s">
        <v>79</v>
      </c>
      <c r="B74" s="176">
        <f>基金残高に係る経年分析!F57</f>
        <v>3231</v>
      </c>
      <c r="C74" s="176">
        <f>基金残高に係る経年分析!G57</f>
        <v>3316</v>
      </c>
      <c r="D74" s="176">
        <f>基金残高に係る経年分析!H57</f>
        <v>3795</v>
      </c>
    </row>
  </sheetData>
  <sheetProtection algorithmName="SHA-512" hashValue="UiPyesi51xZ2M8au83n1K0R2JOU/XmQKpnExtAYCuGbDNl51EDL7O3MXnzNsvd4RNftBjJ1lUifn0TgrEfIsIw==" saltValue="HDzCnURA5jPWAekJjKVJ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216</v>
      </c>
      <c r="DI1" s="642"/>
      <c r="DJ1" s="642"/>
      <c r="DK1" s="642"/>
      <c r="DL1" s="642"/>
      <c r="DM1" s="642"/>
      <c r="DN1" s="643"/>
      <c r="DO1" s="212"/>
      <c r="DP1" s="641" t="s">
        <v>217</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4" t="s">
        <v>219</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220</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221</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c r="B4" s="644" t="s">
        <v>1</v>
      </c>
      <c r="C4" s="645"/>
      <c r="D4" s="645"/>
      <c r="E4" s="645"/>
      <c r="F4" s="645"/>
      <c r="G4" s="645"/>
      <c r="H4" s="645"/>
      <c r="I4" s="645"/>
      <c r="J4" s="645"/>
      <c r="K4" s="645"/>
      <c r="L4" s="645"/>
      <c r="M4" s="645"/>
      <c r="N4" s="645"/>
      <c r="O4" s="645"/>
      <c r="P4" s="645"/>
      <c r="Q4" s="646"/>
      <c r="R4" s="644" t="s">
        <v>222</v>
      </c>
      <c r="S4" s="645"/>
      <c r="T4" s="645"/>
      <c r="U4" s="645"/>
      <c r="V4" s="645"/>
      <c r="W4" s="645"/>
      <c r="X4" s="645"/>
      <c r="Y4" s="646"/>
      <c r="Z4" s="644" t="s">
        <v>223</v>
      </c>
      <c r="AA4" s="645"/>
      <c r="AB4" s="645"/>
      <c r="AC4" s="646"/>
      <c r="AD4" s="644" t="s">
        <v>224</v>
      </c>
      <c r="AE4" s="645"/>
      <c r="AF4" s="645"/>
      <c r="AG4" s="645"/>
      <c r="AH4" s="645"/>
      <c r="AI4" s="645"/>
      <c r="AJ4" s="645"/>
      <c r="AK4" s="646"/>
      <c r="AL4" s="644" t="s">
        <v>223</v>
      </c>
      <c r="AM4" s="645"/>
      <c r="AN4" s="645"/>
      <c r="AO4" s="646"/>
      <c r="AP4" s="650" t="s">
        <v>225</v>
      </c>
      <c r="AQ4" s="650"/>
      <c r="AR4" s="650"/>
      <c r="AS4" s="650"/>
      <c r="AT4" s="650"/>
      <c r="AU4" s="650"/>
      <c r="AV4" s="650"/>
      <c r="AW4" s="650"/>
      <c r="AX4" s="650"/>
      <c r="AY4" s="650"/>
      <c r="AZ4" s="650"/>
      <c r="BA4" s="650"/>
      <c r="BB4" s="650"/>
      <c r="BC4" s="650"/>
      <c r="BD4" s="650"/>
      <c r="BE4" s="650"/>
      <c r="BF4" s="650"/>
      <c r="BG4" s="650" t="s">
        <v>226</v>
      </c>
      <c r="BH4" s="650"/>
      <c r="BI4" s="650"/>
      <c r="BJ4" s="650"/>
      <c r="BK4" s="650"/>
      <c r="BL4" s="650"/>
      <c r="BM4" s="650"/>
      <c r="BN4" s="650"/>
      <c r="BO4" s="650" t="s">
        <v>223</v>
      </c>
      <c r="BP4" s="650"/>
      <c r="BQ4" s="650"/>
      <c r="BR4" s="650"/>
      <c r="BS4" s="650" t="s">
        <v>227</v>
      </c>
      <c r="BT4" s="650"/>
      <c r="BU4" s="650"/>
      <c r="BV4" s="650"/>
      <c r="BW4" s="650"/>
      <c r="BX4" s="650"/>
      <c r="BY4" s="650"/>
      <c r="BZ4" s="650"/>
      <c r="CA4" s="650"/>
      <c r="CB4" s="650"/>
      <c r="CD4" s="647" t="s">
        <v>228</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c r="B5" s="651" t="s">
        <v>229</v>
      </c>
      <c r="C5" s="652"/>
      <c r="D5" s="652"/>
      <c r="E5" s="652"/>
      <c r="F5" s="652"/>
      <c r="G5" s="652"/>
      <c r="H5" s="652"/>
      <c r="I5" s="652"/>
      <c r="J5" s="652"/>
      <c r="K5" s="652"/>
      <c r="L5" s="652"/>
      <c r="M5" s="652"/>
      <c r="N5" s="652"/>
      <c r="O5" s="652"/>
      <c r="P5" s="652"/>
      <c r="Q5" s="653"/>
      <c r="R5" s="654">
        <v>626865</v>
      </c>
      <c r="S5" s="655"/>
      <c r="T5" s="655"/>
      <c r="U5" s="655"/>
      <c r="V5" s="655"/>
      <c r="W5" s="655"/>
      <c r="X5" s="655"/>
      <c r="Y5" s="656"/>
      <c r="Z5" s="657">
        <v>8.6</v>
      </c>
      <c r="AA5" s="657"/>
      <c r="AB5" s="657"/>
      <c r="AC5" s="657"/>
      <c r="AD5" s="658">
        <v>626865</v>
      </c>
      <c r="AE5" s="658"/>
      <c r="AF5" s="658"/>
      <c r="AG5" s="658"/>
      <c r="AH5" s="658"/>
      <c r="AI5" s="658"/>
      <c r="AJ5" s="658"/>
      <c r="AK5" s="658"/>
      <c r="AL5" s="659">
        <v>14.9</v>
      </c>
      <c r="AM5" s="660"/>
      <c r="AN5" s="660"/>
      <c r="AO5" s="661"/>
      <c r="AP5" s="651" t="s">
        <v>230</v>
      </c>
      <c r="AQ5" s="652"/>
      <c r="AR5" s="652"/>
      <c r="AS5" s="652"/>
      <c r="AT5" s="652"/>
      <c r="AU5" s="652"/>
      <c r="AV5" s="652"/>
      <c r="AW5" s="652"/>
      <c r="AX5" s="652"/>
      <c r="AY5" s="652"/>
      <c r="AZ5" s="652"/>
      <c r="BA5" s="652"/>
      <c r="BB5" s="652"/>
      <c r="BC5" s="652"/>
      <c r="BD5" s="652"/>
      <c r="BE5" s="652"/>
      <c r="BF5" s="653"/>
      <c r="BG5" s="665">
        <v>626865</v>
      </c>
      <c r="BH5" s="666"/>
      <c r="BI5" s="666"/>
      <c r="BJ5" s="666"/>
      <c r="BK5" s="666"/>
      <c r="BL5" s="666"/>
      <c r="BM5" s="666"/>
      <c r="BN5" s="667"/>
      <c r="BO5" s="668">
        <v>100</v>
      </c>
      <c r="BP5" s="668"/>
      <c r="BQ5" s="668"/>
      <c r="BR5" s="668"/>
      <c r="BS5" s="669" t="s">
        <v>231</v>
      </c>
      <c r="BT5" s="669"/>
      <c r="BU5" s="669"/>
      <c r="BV5" s="669"/>
      <c r="BW5" s="669"/>
      <c r="BX5" s="669"/>
      <c r="BY5" s="669"/>
      <c r="BZ5" s="669"/>
      <c r="CA5" s="669"/>
      <c r="CB5" s="673"/>
      <c r="CD5" s="647" t="s">
        <v>225</v>
      </c>
      <c r="CE5" s="648"/>
      <c r="CF5" s="648"/>
      <c r="CG5" s="648"/>
      <c r="CH5" s="648"/>
      <c r="CI5" s="648"/>
      <c r="CJ5" s="648"/>
      <c r="CK5" s="648"/>
      <c r="CL5" s="648"/>
      <c r="CM5" s="648"/>
      <c r="CN5" s="648"/>
      <c r="CO5" s="648"/>
      <c r="CP5" s="648"/>
      <c r="CQ5" s="649"/>
      <c r="CR5" s="647" t="s">
        <v>232</v>
      </c>
      <c r="CS5" s="648"/>
      <c r="CT5" s="648"/>
      <c r="CU5" s="648"/>
      <c r="CV5" s="648"/>
      <c r="CW5" s="648"/>
      <c r="CX5" s="648"/>
      <c r="CY5" s="649"/>
      <c r="CZ5" s="647" t="s">
        <v>223</v>
      </c>
      <c r="DA5" s="648"/>
      <c r="DB5" s="648"/>
      <c r="DC5" s="649"/>
      <c r="DD5" s="647" t="s">
        <v>233</v>
      </c>
      <c r="DE5" s="648"/>
      <c r="DF5" s="648"/>
      <c r="DG5" s="648"/>
      <c r="DH5" s="648"/>
      <c r="DI5" s="648"/>
      <c r="DJ5" s="648"/>
      <c r="DK5" s="648"/>
      <c r="DL5" s="648"/>
      <c r="DM5" s="648"/>
      <c r="DN5" s="648"/>
      <c r="DO5" s="648"/>
      <c r="DP5" s="649"/>
      <c r="DQ5" s="647" t="s">
        <v>234</v>
      </c>
      <c r="DR5" s="648"/>
      <c r="DS5" s="648"/>
      <c r="DT5" s="648"/>
      <c r="DU5" s="648"/>
      <c r="DV5" s="648"/>
      <c r="DW5" s="648"/>
      <c r="DX5" s="648"/>
      <c r="DY5" s="648"/>
      <c r="DZ5" s="648"/>
      <c r="EA5" s="648"/>
      <c r="EB5" s="648"/>
      <c r="EC5" s="649"/>
    </row>
    <row r="6" spans="2:143" ht="11.25" customHeight="1">
      <c r="B6" s="662" t="s">
        <v>235</v>
      </c>
      <c r="C6" s="663"/>
      <c r="D6" s="663"/>
      <c r="E6" s="663"/>
      <c r="F6" s="663"/>
      <c r="G6" s="663"/>
      <c r="H6" s="663"/>
      <c r="I6" s="663"/>
      <c r="J6" s="663"/>
      <c r="K6" s="663"/>
      <c r="L6" s="663"/>
      <c r="M6" s="663"/>
      <c r="N6" s="663"/>
      <c r="O6" s="663"/>
      <c r="P6" s="663"/>
      <c r="Q6" s="664"/>
      <c r="R6" s="665">
        <v>84260</v>
      </c>
      <c r="S6" s="666"/>
      <c r="T6" s="666"/>
      <c r="U6" s="666"/>
      <c r="V6" s="666"/>
      <c r="W6" s="666"/>
      <c r="X6" s="666"/>
      <c r="Y6" s="667"/>
      <c r="Z6" s="668">
        <v>1.2</v>
      </c>
      <c r="AA6" s="668"/>
      <c r="AB6" s="668"/>
      <c r="AC6" s="668"/>
      <c r="AD6" s="669">
        <v>84260</v>
      </c>
      <c r="AE6" s="669"/>
      <c r="AF6" s="669"/>
      <c r="AG6" s="669"/>
      <c r="AH6" s="669"/>
      <c r="AI6" s="669"/>
      <c r="AJ6" s="669"/>
      <c r="AK6" s="669"/>
      <c r="AL6" s="670">
        <v>2</v>
      </c>
      <c r="AM6" s="671"/>
      <c r="AN6" s="671"/>
      <c r="AO6" s="672"/>
      <c r="AP6" s="662" t="s">
        <v>236</v>
      </c>
      <c r="AQ6" s="663"/>
      <c r="AR6" s="663"/>
      <c r="AS6" s="663"/>
      <c r="AT6" s="663"/>
      <c r="AU6" s="663"/>
      <c r="AV6" s="663"/>
      <c r="AW6" s="663"/>
      <c r="AX6" s="663"/>
      <c r="AY6" s="663"/>
      <c r="AZ6" s="663"/>
      <c r="BA6" s="663"/>
      <c r="BB6" s="663"/>
      <c r="BC6" s="663"/>
      <c r="BD6" s="663"/>
      <c r="BE6" s="663"/>
      <c r="BF6" s="664"/>
      <c r="BG6" s="665">
        <v>626865</v>
      </c>
      <c r="BH6" s="666"/>
      <c r="BI6" s="666"/>
      <c r="BJ6" s="666"/>
      <c r="BK6" s="666"/>
      <c r="BL6" s="666"/>
      <c r="BM6" s="666"/>
      <c r="BN6" s="667"/>
      <c r="BO6" s="668">
        <v>100</v>
      </c>
      <c r="BP6" s="668"/>
      <c r="BQ6" s="668"/>
      <c r="BR6" s="668"/>
      <c r="BS6" s="669" t="s">
        <v>237</v>
      </c>
      <c r="BT6" s="669"/>
      <c r="BU6" s="669"/>
      <c r="BV6" s="669"/>
      <c r="BW6" s="669"/>
      <c r="BX6" s="669"/>
      <c r="BY6" s="669"/>
      <c r="BZ6" s="669"/>
      <c r="CA6" s="669"/>
      <c r="CB6" s="673"/>
      <c r="CD6" s="676" t="s">
        <v>238</v>
      </c>
      <c r="CE6" s="677"/>
      <c r="CF6" s="677"/>
      <c r="CG6" s="677"/>
      <c r="CH6" s="677"/>
      <c r="CI6" s="677"/>
      <c r="CJ6" s="677"/>
      <c r="CK6" s="677"/>
      <c r="CL6" s="677"/>
      <c r="CM6" s="677"/>
      <c r="CN6" s="677"/>
      <c r="CO6" s="677"/>
      <c r="CP6" s="677"/>
      <c r="CQ6" s="678"/>
      <c r="CR6" s="665">
        <v>71370</v>
      </c>
      <c r="CS6" s="666"/>
      <c r="CT6" s="666"/>
      <c r="CU6" s="666"/>
      <c r="CV6" s="666"/>
      <c r="CW6" s="666"/>
      <c r="CX6" s="666"/>
      <c r="CY6" s="667"/>
      <c r="CZ6" s="659">
        <v>1</v>
      </c>
      <c r="DA6" s="660"/>
      <c r="DB6" s="660"/>
      <c r="DC6" s="679"/>
      <c r="DD6" s="674" t="s">
        <v>137</v>
      </c>
      <c r="DE6" s="666"/>
      <c r="DF6" s="666"/>
      <c r="DG6" s="666"/>
      <c r="DH6" s="666"/>
      <c r="DI6" s="666"/>
      <c r="DJ6" s="666"/>
      <c r="DK6" s="666"/>
      <c r="DL6" s="666"/>
      <c r="DM6" s="666"/>
      <c r="DN6" s="666"/>
      <c r="DO6" s="666"/>
      <c r="DP6" s="667"/>
      <c r="DQ6" s="674">
        <v>71370</v>
      </c>
      <c r="DR6" s="666"/>
      <c r="DS6" s="666"/>
      <c r="DT6" s="666"/>
      <c r="DU6" s="666"/>
      <c r="DV6" s="666"/>
      <c r="DW6" s="666"/>
      <c r="DX6" s="666"/>
      <c r="DY6" s="666"/>
      <c r="DZ6" s="666"/>
      <c r="EA6" s="666"/>
      <c r="EB6" s="666"/>
      <c r="EC6" s="675"/>
    </row>
    <row r="7" spans="2:143" ht="11.25" customHeight="1">
      <c r="B7" s="662" t="s">
        <v>239</v>
      </c>
      <c r="C7" s="663"/>
      <c r="D7" s="663"/>
      <c r="E7" s="663"/>
      <c r="F7" s="663"/>
      <c r="G7" s="663"/>
      <c r="H7" s="663"/>
      <c r="I7" s="663"/>
      <c r="J7" s="663"/>
      <c r="K7" s="663"/>
      <c r="L7" s="663"/>
      <c r="M7" s="663"/>
      <c r="N7" s="663"/>
      <c r="O7" s="663"/>
      <c r="P7" s="663"/>
      <c r="Q7" s="664"/>
      <c r="R7" s="665">
        <v>307</v>
      </c>
      <c r="S7" s="666"/>
      <c r="T7" s="666"/>
      <c r="U7" s="666"/>
      <c r="V7" s="666"/>
      <c r="W7" s="666"/>
      <c r="X7" s="666"/>
      <c r="Y7" s="667"/>
      <c r="Z7" s="668">
        <v>0</v>
      </c>
      <c r="AA7" s="668"/>
      <c r="AB7" s="668"/>
      <c r="AC7" s="668"/>
      <c r="AD7" s="669">
        <v>307</v>
      </c>
      <c r="AE7" s="669"/>
      <c r="AF7" s="669"/>
      <c r="AG7" s="669"/>
      <c r="AH7" s="669"/>
      <c r="AI7" s="669"/>
      <c r="AJ7" s="669"/>
      <c r="AK7" s="669"/>
      <c r="AL7" s="670">
        <v>0</v>
      </c>
      <c r="AM7" s="671"/>
      <c r="AN7" s="671"/>
      <c r="AO7" s="672"/>
      <c r="AP7" s="662" t="s">
        <v>240</v>
      </c>
      <c r="AQ7" s="663"/>
      <c r="AR7" s="663"/>
      <c r="AS7" s="663"/>
      <c r="AT7" s="663"/>
      <c r="AU7" s="663"/>
      <c r="AV7" s="663"/>
      <c r="AW7" s="663"/>
      <c r="AX7" s="663"/>
      <c r="AY7" s="663"/>
      <c r="AZ7" s="663"/>
      <c r="BA7" s="663"/>
      <c r="BB7" s="663"/>
      <c r="BC7" s="663"/>
      <c r="BD7" s="663"/>
      <c r="BE7" s="663"/>
      <c r="BF7" s="664"/>
      <c r="BG7" s="665">
        <v>206451</v>
      </c>
      <c r="BH7" s="666"/>
      <c r="BI7" s="666"/>
      <c r="BJ7" s="666"/>
      <c r="BK7" s="666"/>
      <c r="BL7" s="666"/>
      <c r="BM7" s="666"/>
      <c r="BN7" s="667"/>
      <c r="BO7" s="668">
        <v>32.9</v>
      </c>
      <c r="BP7" s="668"/>
      <c r="BQ7" s="668"/>
      <c r="BR7" s="668"/>
      <c r="BS7" s="669" t="s">
        <v>237</v>
      </c>
      <c r="BT7" s="669"/>
      <c r="BU7" s="669"/>
      <c r="BV7" s="669"/>
      <c r="BW7" s="669"/>
      <c r="BX7" s="669"/>
      <c r="BY7" s="669"/>
      <c r="BZ7" s="669"/>
      <c r="CA7" s="669"/>
      <c r="CB7" s="673"/>
      <c r="CD7" s="680" t="s">
        <v>241</v>
      </c>
      <c r="CE7" s="681"/>
      <c r="CF7" s="681"/>
      <c r="CG7" s="681"/>
      <c r="CH7" s="681"/>
      <c r="CI7" s="681"/>
      <c r="CJ7" s="681"/>
      <c r="CK7" s="681"/>
      <c r="CL7" s="681"/>
      <c r="CM7" s="681"/>
      <c r="CN7" s="681"/>
      <c r="CO7" s="681"/>
      <c r="CP7" s="681"/>
      <c r="CQ7" s="682"/>
      <c r="CR7" s="665">
        <v>1630862</v>
      </c>
      <c r="CS7" s="666"/>
      <c r="CT7" s="666"/>
      <c r="CU7" s="666"/>
      <c r="CV7" s="666"/>
      <c r="CW7" s="666"/>
      <c r="CX7" s="666"/>
      <c r="CY7" s="667"/>
      <c r="CZ7" s="668">
        <v>22.7</v>
      </c>
      <c r="DA7" s="668"/>
      <c r="DB7" s="668"/>
      <c r="DC7" s="668"/>
      <c r="DD7" s="674">
        <v>26800</v>
      </c>
      <c r="DE7" s="666"/>
      <c r="DF7" s="666"/>
      <c r="DG7" s="666"/>
      <c r="DH7" s="666"/>
      <c r="DI7" s="666"/>
      <c r="DJ7" s="666"/>
      <c r="DK7" s="666"/>
      <c r="DL7" s="666"/>
      <c r="DM7" s="666"/>
      <c r="DN7" s="666"/>
      <c r="DO7" s="666"/>
      <c r="DP7" s="667"/>
      <c r="DQ7" s="674">
        <v>1240441</v>
      </c>
      <c r="DR7" s="666"/>
      <c r="DS7" s="666"/>
      <c r="DT7" s="666"/>
      <c r="DU7" s="666"/>
      <c r="DV7" s="666"/>
      <c r="DW7" s="666"/>
      <c r="DX7" s="666"/>
      <c r="DY7" s="666"/>
      <c r="DZ7" s="666"/>
      <c r="EA7" s="666"/>
      <c r="EB7" s="666"/>
      <c r="EC7" s="675"/>
    </row>
    <row r="8" spans="2:143" ht="11.25" customHeight="1">
      <c r="B8" s="662" t="s">
        <v>242</v>
      </c>
      <c r="C8" s="663"/>
      <c r="D8" s="663"/>
      <c r="E8" s="663"/>
      <c r="F8" s="663"/>
      <c r="G8" s="663"/>
      <c r="H8" s="663"/>
      <c r="I8" s="663"/>
      <c r="J8" s="663"/>
      <c r="K8" s="663"/>
      <c r="L8" s="663"/>
      <c r="M8" s="663"/>
      <c r="N8" s="663"/>
      <c r="O8" s="663"/>
      <c r="P8" s="663"/>
      <c r="Q8" s="664"/>
      <c r="R8" s="665">
        <v>1273</v>
      </c>
      <c r="S8" s="666"/>
      <c r="T8" s="666"/>
      <c r="U8" s="666"/>
      <c r="V8" s="666"/>
      <c r="W8" s="666"/>
      <c r="X8" s="666"/>
      <c r="Y8" s="667"/>
      <c r="Z8" s="668">
        <v>0</v>
      </c>
      <c r="AA8" s="668"/>
      <c r="AB8" s="668"/>
      <c r="AC8" s="668"/>
      <c r="AD8" s="669">
        <v>1273</v>
      </c>
      <c r="AE8" s="669"/>
      <c r="AF8" s="669"/>
      <c r="AG8" s="669"/>
      <c r="AH8" s="669"/>
      <c r="AI8" s="669"/>
      <c r="AJ8" s="669"/>
      <c r="AK8" s="669"/>
      <c r="AL8" s="670">
        <v>0</v>
      </c>
      <c r="AM8" s="671"/>
      <c r="AN8" s="671"/>
      <c r="AO8" s="672"/>
      <c r="AP8" s="662" t="s">
        <v>243</v>
      </c>
      <c r="AQ8" s="663"/>
      <c r="AR8" s="663"/>
      <c r="AS8" s="663"/>
      <c r="AT8" s="663"/>
      <c r="AU8" s="663"/>
      <c r="AV8" s="663"/>
      <c r="AW8" s="663"/>
      <c r="AX8" s="663"/>
      <c r="AY8" s="663"/>
      <c r="AZ8" s="663"/>
      <c r="BA8" s="663"/>
      <c r="BB8" s="663"/>
      <c r="BC8" s="663"/>
      <c r="BD8" s="663"/>
      <c r="BE8" s="663"/>
      <c r="BF8" s="664"/>
      <c r="BG8" s="665">
        <v>9528</v>
      </c>
      <c r="BH8" s="666"/>
      <c r="BI8" s="666"/>
      <c r="BJ8" s="666"/>
      <c r="BK8" s="666"/>
      <c r="BL8" s="666"/>
      <c r="BM8" s="666"/>
      <c r="BN8" s="667"/>
      <c r="BO8" s="668">
        <v>1.5</v>
      </c>
      <c r="BP8" s="668"/>
      <c r="BQ8" s="668"/>
      <c r="BR8" s="668"/>
      <c r="BS8" s="669" t="s">
        <v>128</v>
      </c>
      <c r="BT8" s="669"/>
      <c r="BU8" s="669"/>
      <c r="BV8" s="669"/>
      <c r="BW8" s="669"/>
      <c r="BX8" s="669"/>
      <c r="BY8" s="669"/>
      <c r="BZ8" s="669"/>
      <c r="CA8" s="669"/>
      <c r="CB8" s="673"/>
      <c r="CD8" s="680" t="s">
        <v>244</v>
      </c>
      <c r="CE8" s="681"/>
      <c r="CF8" s="681"/>
      <c r="CG8" s="681"/>
      <c r="CH8" s="681"/>
      <c r="CI8" s="681"/>
      <c r="CJ8" s="681"/>
      <c r="CK8" s="681"/>
      <c r="CL8" s="681"/>
      <c r="CM8" s="681"/>
      <c r="CN8" s="681"/>
      <c r="CO8" s="681"/>
      <c r="CP8" s="681"/>
      <c r="CQ8" s="682"/>
      <c r="CR8" s="665">
        <v>1988055</v>
      </c>
      <c r="CS8" s="666"/>
      <c r="CT8" s="666"/>
      <c r="CU8" s="666"/>
      <c r="CV8" s="666"/>
      <c r="CW8" s="666"/>
      <c r="CX8" s="666"/>
      <c r="CY8" s="667"/>
      <c r="CZ8" s="668">
        <v>27.7</v>
      </c>
      <c r="DA8" s="668"/>
      <c r="DB8" s="668"/>
      <c r="DC8" s="668"/>
      <c r="DD8" s="674">
        <v>41812</v>
      </c>
      <c r="DE8" s="666"/>
      <c r="DF8" s="666"/>
      <c r="DG8" s="666"/>
      <c r="DH8" s="666"/>
      <c r="DI8" s="666"/>
      <c r="DJ8" s="666"/>
      <c r="DK8" s="666"/>
      <c r="DL8" s="666"/>
      <c r="DM8" s="666"/>
      <c r="DN8" s="666"/>
      <c r="DO8" s="666"/>
      <c r="DP8" s="667"/>
      <c r="DQ8" s="674">
        <v>923066</v>
      </c>
      <c r="DR8" s="666"/>
      <c r="DS8" s="666"/>
      <c r="DT8" s="666"/>
      <c r="DU8" s="666"/>
      <c r="DV8" s="666"/>
      <c r="DW8" s="666"/>
      <c r="DX8" s="666"/>
      <c r="DY8" s="666"/>
      <c r="DZ8" s="666"/>
      <c r="EA8" s="666"/>
      <c r="EB8" s="666"/>
      <c r="EC8" s="675"/>
    </row>
    <row r="9" spans="2:143" ht="11.25" customHeight="1">
      <c r="B9" s="662" t="s">
        <v>245</v>
      </c>
      <c r="C9" s="663"/>
      <c r="D9" s="663"/>
      <c r="E9" s="663"/>
      <c r="F9" s="663"/>
      <c r="G9" s="663"/>
      <c r="H9" s="663"/>
      <c r="I9" s="663"/>
      <c r="J9" s="663"/>
      <c r="K9" s="663"/>
      <c r="L9" s="663"/>
      <c r="M9" s="663"/>
      <c r="N9" s="663"/>
      <c r="O9" s="663"/>
      <c r="P9" s="663"/>
      <c r="Q9" s="664"/>
      <c r="R9" s="665">
        <v>1761</v>
      </c>
      <c r="S9" s="666"/>
      <c r="T9" s="666"/>
      <c r="U9" s="666"/>
      <c r="V9" s="666"/>
      <c r="W9" s="666"/>
      <c r="X9" s="666"/>
      <c r="Y9" s="667"/>
      <c r="Z9" s="668">
        <v>0</v>
      </c>
      <c r="AA9" s="668"/>
      <c r="AB9" s="668"/>
      <c r="AC9" s="668"/>
      <c r="AD9" s="669">
        <v>1761</v>
      </c>
      <c r="AE9" s="669"/>
      <c r="AF9" s="669"/>
      <c r="AG9" s="669"/>
      <c r="AH9" s="669"/>
      <c r="AI9" s="669"/>
      <c r="AJ9" s="669"/>
      <c r="AK9" s="669"/>
      <c r="AL9" s="670">
        <v>0</v>
      </c>
      <c r="AM9" s="671"/>
      <c r="AN9" s="671"/>
      <c r="AO9" s="672"/>
      <c r="AP9" s="662" t="s">
        <v>246</v>
      </c>
      <c r="AQ9" s="663"/>
      <c r="AR9" s="663"/>
      <c r="AS9" s="663"/>
      <c r="AT9" s="663"/>
      <c r="AU9" s="663"/>
      <c r="AV9" s="663"/>
      <c r="AW9" s="663"/>
      <c r="AX9" s="663"/>
      <c r="AY9" s="663"/>
      <c r="AZ9" s="663"/>
      <c r="BA9" s="663"/>
      <c r="BB9" s="663"/>
      <c r="BC9" s="663"/>
      <c r="BD9" s="663"/>
      <c r="BE9" s="663"/>
      <c r="BF9" s="664"/>
      <c r="BG9" s="665">
        <v>172878</v>
      </c>
      <c r="BH9" s="666"/>
      <c r="BI9" s="666"/>
      <c r="BJ9" s="666"/>
      <c r="BK9" s="666"/>
      <c r="BL9" s="666"/>
      <c r="BM9" s="666"/>
      <c r="BN9" s="667"/>
      <c r="BO9" s="668">
        <v>27.6</v>
      </c>
      <c r="BP9" s="668"/>
      <c r="BQ9" s="668"/>
      <c r="BR9" s="668"/>
      <c r="BS9" s="669" t="s">
        <v>128</v>
      </c>
      <c r="BT9" s="669"/>
      <c r="BU9" s="669"/>
      <c r="BV9" s="669"/>
      <c r="BW9" s="669"/>
      <c r="BX9" s="669"/>
      <c r="BY9" s="669"/>
      <c r="BZ9" s="669"/>
      <c r="CA9" s="669"/>
      <c r="CB9" s="673"/>
      <c r="CD9" s="680" t="s">
        <v>247</v>
      </c>
      <c r="CE9" s="681"/>
      <c r="CF9" s="681"/>
      <c r="CG9" s="681"/>
      <c r="CH9" s="681"/>
      <c r="CI9" s="681"/>
      <c r="CJ9" s="681"/>
      <c r="CK9" s="681"/>
      <c r="CL9" s="681"/>
      <c r="CM9" s="681"/>
      <c r="CN9" s="681"/>
      <c r="CO9" s="681"/>
      <c r="CP9" s="681"/>
      <c r="CQ9" s="682"/>
      <c r="CR9" s="665">
        <v>437015</v>
      </c>
      <c r="CS9" s="666"/>
      <c r="CT9" s="666"/>
      <c r="CU9" s="666"/>
      <c r="CV9" s="666"/>
      <c r="CW9" s="666"/>
      <c r="CX9" s="666"/>
      <c r="CY9" s="667"/>
      <c r="CZ9" s="668">
        <v>6.1</v>
      </c>
      <c r="DA9" s="668"/>
      <c r="DB9" s="668"/>
      <c r="DC9" s="668"/>
      <c r="DD9" s="674">
        <v>10546</v>
      </c>
      <c r="DE9" s="666"/>
      <c r="DF9" s="666"/>
      <c r="DG9" s="666"/>
      <c r="DH9" s="666"/>
      <c r="DI9" s="666"/>
      <c r="DJ9" s="666"/>
      <c r="DK9" s="666"/>
      <c r="DL9" s="666"/>
      <c r="DM9" s="666"/>
      <c r="DN9" s="666"/>
      <c r="DO9" s="666"/>
      <c r="DP9" s="667"/>
      <c r="DQ9" s="674">
        <v>334376</v>
      </c>
      <c r="DR9" s="666"/>
      <c r="DS9" s="666"/>
      <c r="DT9" s="666"/>
      <c r="DU9" s="666"/>
      <c r="DV9" s="666"/>
      <c r="DW9" s="666"/>
      <c r="DX9" s="666"/>
      <c r="DY9" s="666"/>
      <c r="DZ9" s="666"/>
      <c r="EA9" s="666"/>
      <c r="EB9" s="666"/>
      <c r="EC9" s="675"/>
    </row>
    <row r="10" spans="2:143" ht="11.25" customHeight="1">
      <c r="B10" s="662" t="s">
        <v>248</v>
      </c>
      <c r="C10" s="663"/>
      <c r="D10" s="663"/>
      <c r="E10" s="663"/>
      <c r="F10" s="663"/>
      <c r="G10" s="663"/>
      <c r="H10" s="663"/>
      <c r="I10" s="663"/>
      <c r="J10" s="663"/>
      <c r="K10" s="663"/>
      <c r="L10" s="663"/>
      <c r="M10" s="663"/>
      <c r="N10" s="663"/>
      <c r="O10" s="663"/>
      <c r="P10" s="663"/>
      <c r="Q10" s="664"/>
      <c r="R10" s="665" t="s">
        <v>231</v>
      </c>
      <c r="S10" s="666"/>
      <c r="T10" s="666"/>
      <c r="U10" s="666"/>
      <c r="V10" s="666"/>
      <c r="W10" s="666"/>
      <c r="X10" s="666"/>
      <c r="Y10" s="667"/>
      <c r="Z10" s="668" t="s">
        <v>237</v>
      </c>
      <c r="AA10" s="668"/>
      <c r="AB10" s="668"/>
      <c r="AC10" s="668"/>
      <c r="AD10" s="669" t="s">
        <v>237</v>
      </c>
      <c r="AE10" s="669"/>
      <c r="AF10" s="669"/>
      <c r="AG10" s="669"/>
      <c r="AH10" s="669"/>
      <c r="AI10" s="669"/>
      <c r="AJ10" s="669"/>
      <c r="AK10" s="669"/>
      <c r="AL10" s="670" t="s">
        <v>237</v>
      </c>
      <c r="AM10" s="671"/>
      <c r="AN10" s="671"/>
      <c r="AO10" s="672"/>
      <c r="AP10" s="662" t="s">
        <v>249</v>
      </c>
      <c r="AQ10" s="663"/>
      <c r="AR10" s="663"/>
      <c r="AS10" s="663"/>
      <c r="AT10" s="663"/>
      <c r="AU10" s="663"/>
      <c r="AV10" s="663"/>
      <c r="AW10" s="663"/>
      <c r="AX10" s="663"/>
      <c r="AY10" s="663"/>
      <c r="AZ10" s="663"/>
      <c r="BA10" s="663"/>
      <c r="BB10" s="663"/>
      <c r="BC10" s="663"/>
      <c r="BD10" s="663"/>
      <c r="BE10" s="663"/>
      <c r="BF10" s="664"/>
      <c r="BG10" s="665">
        <v>13052</v>
      </c>
      <c r="BH10" s="666"/>
      <c r="BI10" s="666"/>
      <c r="BJ10" s="666"/>
      <c r="BK10" s="666"/>
      <c r="BL10" s="666"/>
      <c r="BM10" s="666"/>
      <c r="BN10" s="667"/>
      <c r="BO10" s="668">
        <v>2.1</v>
      </c>
      <c r="BP10" s="668"/>
      <c r="BQ10" s="668"/>
      <c r="BR10" s="668"/>
      <c r="BS10" s="669" t="s">
        <v>237</v>
      </c>
      <c r="BT10" s="669"/>
      <c r="BU10" s="669"/>
      <c r="BV10" s="669"/>
      <c r="BW10" s="669"/>
      <c r="BX10" s="669"/>
      <c r="BY10" s="669"/>
      <c r="BZ10" s="669"/>
      <c r="CA10" s="669"/>
      <c r="CB10" s="673"/>
      <c r="CD10" s="680" t="s">
        <v>250</v>
      </c>
      <c r="CE10" s="681"/>
      <c r="CF10" s="681"/>
      <c r="CG10" s="681"/>
      <c r="CH10" s="681"/>
      <c r="CI10" s="681"/>
      <c r="CJ10" s="681"/>
      <c r="CK10" s="681"/>
      <c r="CL10" s="681"/>
      <c r="CM10" s="681"/>
      <c r="CN10" s="681"/>
      <c r="CO10" s="681"/>
      <c r="CP10" s="681"/>
      <c r="CQ10" s="682"/>
      <c r="CR10" s="665" t="s">
        <v>237</v>
      </c>
      <c r="CS10" s="666"/>
      <c r="CT10" s="666"/>
      <c r="CU10" s="666"/>
      <c r="CV10" s="666"/>
      <c r="CW10" s="666"/>
      <c r="CX10" s="666"/>
      <c r="CY10" s="667"/>
      <c r="CZ10" s="668" t="s">
        <v>128</v>
      </c>
      <c r="DA10" s="668"/>
      <c r="DB10" s="668"/>
      <c r="DC10" s="668"/>
      <c r="DD10" s="674" t="s">
        <v>128</v>
      </c>
      <c r="DE10" s="666"/>
      <c r="DF10" s="666"/>
      <c r="DG10" s="666"/>
      <c r="DH10" s="666"/>
      <c r="DI10" s="666"/>
      <c r="DJ10" s="666"/>
      <c r="DK10" s="666"/>
      <c r="DL10" s="666"/>
      <c r="DM10" s="666"/>
      <c r="DN10" s="666"/>
      <c r="DO10" s="666"/>
      <c r="DP10" s="667"/>
      <c r="DQ10" s="674" t="s">
        <v>137</v>
      </c>
      <c r="DR10" s="666"/>
      <c r="DS10" s="666"/>
      <c r="DT10" s="666"/>
      <c r="DU10" s="666"/>
      <c r="DV10" s="666"/>
      <c r="DW10" s="666"/>
      <c r="DX10" s="666"/>
      <c r="DY10" s="666"/>
      <c r="DZ10" s="666"/>
      <c r="EA10" s="666"/>
      <c r="EB10" s="666"/>
      <c r="EC10" s="675"/>
    </row>
    <row r="11" spans="2:143" ht="11.25" customHeight="1">
      <c r="B11" s="662" t="s">
        <v>251</v>
      </c>
      <c r="C11" s="663"/>
      <c r="D11" s="663"/>
      <c r="E11" s="663"/>
      <c r="F11" s="663"/>
      <c r="G11" s="663"/>
      <c r="H11" s="663"/>
      <c r="I11" s="663"/>
      <c r="J11" s="663"/>
      <c r="K11" s="663"/>
      <c r="L11" s="663"/>
      <c r="M11" s="663"/>
      <c r="N11" s="663"/>
      <c r="O11" s="663"/>
      <c r="P11" s="663"/>
      <c r="Q11" s="664"/>
      <c r="R11" s="665">
        <v>175211</v>
      </c>
      <c r="S11" s="666"/>
      <c r="T11" s="666"/>
      <c r="U11" s="666"/>
      <c r="V11" s="666"/>
      <c r="W11" s="666"/>
      <c r="X11" s="666"/>
      <c r="Y11" s="667"/>
      <c r="Z11" s="670">
        <v>2.4</v>
      </c>
      <c r="AA11" s="671"/>
      <c r="AB11" s="671"/>
      <c r="AC11" s="683"/>
      <c r="AD11" s="674">
        <v>175211</v>
      </c>
      <c r="AE11" s="666"/>
      <c r="AF11" s="666"/>
      <c r="AG11" s="666"/>
      <c r="AH11" s="666"/>
      <c r="AI11" s="666"/>
      <c r="AJ11" s="666"/>
      <c r="AK11" s="667"/>
      <c r="AL11" s="670">
        <v>4.2</v>
      </c>
      <c r="AM11" s="671"/>
      <c r="AN11" s="671"/>
      <c r="AO11" s="672"/>
      <c r="AP11" s="662" t="s">
        <v>252</v>
      </c>
      <c r="AQ11" s="663"/>
      <c r="AR11" s="663"/>
      <c r="AS11" s="663"/>
      <c r="AT11" s="663"/>
      <c r="AU11" s="663"/>
      <c r="AV11" s="663"/>
      <c r="AW11" s="663"/>
      <c r="AX11" s="663"/>
      <c r="AY11" s="663"/>
      <c r="AZ11" s="663"/>
      <c r="BA11" s="663"/>
      <c r="BB11" s="663"/>
      <c r="BC11" s="663"/>
      <c r="BD11" s="663"/>
      <c r="BE11" s="663"/>
      <c r="BF11" s="664"/>
      <c r="BG11" s="665">
        <v>10993</v>
      </c>
      <c r="BH11" s="666"/>
      <c r="BI11" s="666"/>
      <c r="BJ11" s="666"/>
      <c r="BK11" s="666"/>
      <c r="BL11" s="666"/>
      <c r="BM11" s="666"/>
      <c r="BN11" s="667"/>
      <c r="BO11" s="668">
        <v>1.8</v>
      </c>
      <c r="BP11" s="668"/>
      <c r="BQ11" s="668"/>
      <c r="BR11" s="668"/>
      <c r="BS11" s="669" t="s">
        <v>128</v>
      </c>
      <c r="BT11" s="669"/>
      <c r="BU11" s="669"/>
      <c r="BV11" s="669"/>
      <c r="BW11" s="669"/>
      <c r="BX11" s="669"/>
      <c r="BY11" s="669"/>
      <c r="BZ11" s="669"/>
      <c r="CA11" s="669"/>
      <c r="CB11" s="673"/>
      <c r="CD11" s="680" t="s">
        <v>253</v>
      </c>
      <c r="CE11" s="681"/>
      <c r="CF11" s="681"/>
      <c r="CG11" s="681"/>
      <c r="CH11" s="681"/>
      <c r="CI11" s="681"/>
      <c r="CJ11" s="681"/>
      <c r="CK11" s="681"/>
      <c r="CL11" s="681"/>
      <c r="CM11" s="681"/>
      <c r="CN11" s="681"/>
      <c r="CO11" s="681"/>
      <c r="CP11" s="681"/>
      <c r="CQ11" s="682"/>
      <c r="CR11" s="665">
        <v>601228</v>
      </c>
      <c r="CS11" s="666"/>
      <c r="CT11" s="666"/>
      <c r="CU11" s="666"/>
      <c r="CV11" s="666"/>
      <c r="CW11" s="666"/>
      <c r="CX11" s="666"/>
      <c r="CY11" s="667"/>
      <c r="CZ11" s="668">
        <v>8.4</v>
      </c>
      <c r="DA11" s="668"/>
      <c r="DB11" s="668"/>
      <c r="DC11" s="668"/>
      <c r="DD11" s="674">
        <v>135768</v>
      </c>
      <c r="DE11" s="666"/>
      <c r="DF11" s="666"/>
      <c r="DG11" s="666"/>
      <c r="DH11" s="666"/>
      <c r="DI11" s="666"/>
      <c r="DJ11" s="666"/>
      <c r="DK11" s="666"/>
      <c r="DL11" s="666"/>
      <c r="DM11" s="666"/>
      <c r="DN11" s="666"/>
      <c r="DO11" s="666"/>
      <c r="DP11" s="667"/>
      <c r="DQ11" s="674">
        <v>420827</v>
      </c>
      <c r="DR11" s="666"/>
      <c r="DS11" s="666"/>
      <c r="DT11" s="666"/>
      <c r="DU11" s="666"/>
      <c r="DV11" s="666"/>
      <c r="DW11" s="666"/>
      <c r="DX11" s="666"/>
      <c r="DY11" s="666"/>
      <c r="DZ11" s="666"/>
      <c r="EA11" s="666"/>
      <c r="EB11" s="666"/>
      <c r="EC11" s="675"/>
    </row>
    <row r="12" spans="2:143" ht="11.25" customHeight="1">
      <c r="B12" s="662" t="s">
        <v>254</v>
      </c>
      <c r="C12" s="663"/>
      <c r="D12" s="663"/>
      <c r="E12" s="663"/>
      <c r="F12" s="663"/>
      <c r="G12" s="663"/>
      <c r="H12" s="663"/>
      <c r="I12" s="663"/>
      <c r="J12" s="663"/>
      <c r="K12" s="663"/>
      <c r="L12" s="663"/>
      <c r="M12" s="663"/>
      <c r="N12" s="663"/>
      <c r="O12" s="663"/>
      <c r="P12" s="663"/>
      <c r="Q12" s="664"/>
      <c r="R12" s="665" t="s">
        <v>128</v>
      </c>
      <c r="S12" s="666"/>
      <c r="T12" s="666"/>
      <c r="U12" s="666"/>
      <c r="V12" s="666"/>
      <c r="W12" s="666"/>
      <c r="X12" s="666"/>
      <c r="Y12" s="667"/>
      <c r="Z12" s="668" t="s">
        <v>128</v>
      </c>
      <c r="AA12" s="668"/>
      <c r="AB12" s="668"/>
      <c r="AC12" s="668"/>
      <c r="AD12" s="669" t="s">
        <v>237</v>
      </c>
      <c r="AE12" s="669"/>
      <c r="AF12" s="669"/>
      <c r="AG12" s="669"/>
      <c r="AH12" s="669"/>
      <c r="AI12" s="669"/>
      <c r="AJ12" s="669"/>
      <c r="AK12" s="669"/>
      <c r="AL12" s="670" t="s">
        <v>128</v>
      </c>
      <c r="AM12" s="671"/>
      <c r="AN12" s="671"/>
      <c r="AO12" s="672"/>
      <c r="AP12" s="662" t="s">
        <v>255</v>
      </c>
      <c r="AQ12" s="663"/>
      <c r="AR12" s="663"/>
      <c r="AS12" s="663"/>
      <c r="AT12" s="663"/>
      <c r="AU12" s="663"/>
      <c r="AV12" s="663"/>
      <c r="AW12" s="663"/>
      <c r="AX12" s="663"/>
      <c r="AY12" s="663"/>
      <c r="AZ12" s="663"/>
      <c r="BA12" s="663"/>
      <c r="BB12" s="663"/>
      <c r="BC12" s="663"/>
      <c r="BD12" s="663"/>
      <c r="BE12" s="663"/>
      <c r="BF12" s="664"/>
      <c r="BG12" s="665">
        <v>328491</v>
      </c>
      <c r="BH12" s="666"/>
      <c r="BI12" s="666"/>
      <c r="BJ12" s="666"/>
      <c r="BK12" s="666"/>
      <c r="BL12" s="666"/>
      <c r="BM12" s="666"/>
      <c r="BN12" s="667"/>
      <c r="BO12" s="668">
        <v>52.4</v>
      </c>
      <c r="BP12" s="668"/>
      <c r="BQ12" s="668"/>
      <c r="BR12" s="668"/>
      <c r="BS12" s="669" t="s">
        <v>237</v>
      </c>
      <c r="BT12" s="669"/>
      <c r="BU12" s="669"/>
      <c r="BV12" s="669"/>
      <c r="BW12" s="669"/>
      <c r="BX12" s="669"/>
      <c r="BY12" s="669"/>
      <c r="BZ12" s="669"/>
      <c r="CA12" s="669"/>
      <c r="CB12" s="673"/>
      <c r="CD12" s="680" t="s">
        <v>256</v>
      </c>
      <c r="CE12" s="681"/>
      <c r="CF12" s="681"/>
      <c r="CG12" s="681"/>
      <c r="CH12" s="681"/>
      <c r="CI12" s="681"/>
      <c r="CJ12" s="681"/>
      <c r="CK12" s="681"/>
      <c r="CL12" s="681"/>
      <c r="CM12" s="681"/>
      <c r="CN12" s="681"/>
      <c r="CO12" s="681"/>
      <c r="CP12" s="681"/>
      <c r="CQ12" s="682"/>
      <c r="CR12" s="665">
        <v>197891</v>
      </c>
      <c r="CS12" s="666"/>
      <c r="CT12" s="666"/>
      <c r="CU12" s="666"/>
      <c r="CV12" s="666"/>
      <c r="CW12" s="666"/>
      <c r="CX12" s="666"/>
      <c r="CY12" s="667"/>
      <c r="CZ12" s="668">
        <v>2.8</v>
      </c>
      <c r="DA12" s="668"/>
      <c r="DB12" s="668"/>
      <c r="DC12" s="668"/>
      <c r="DD12" s="674">
        <v>685</v>
      </c>
      <c r="DE12" s="666"/>
      <c r="DF12" s="666"/>
      <c r="DG12" s="666"/>
      <c r="DH12" s="666"/>
      <c r="DI12" s="666"/>
      <c r="DJ12" s="666"/>
      <c r="DK12" s="666"/>
      <c r="DL12" s="666"/>
      <c r="DM12" s="666"/>
      <c r="DN12" s="666"/>
      <c r="DO12" s="666"/>
      <c r="DP12" s="667"/>
      <c r="DQ12" s="674">
        <v>186136</v>
      </c>
      <c r="DR12" s="666"/>
      <c r="DS12" s="666"/>
      <c r="DT12" s="666"/>
      <c r="DU12" s="666"/>
      <c r="DV12" s="666"/>
      <c r="DW12" s="666"/>
      <c r="DX12" s="666"/>
      <c r="DY12" s="666"/>
      <c r="DZ12" s="666"/>
      <c r="EA12" s="666"/>
      <c r="EB12" s="666"/>
      <c r="EC12" s="675"/>
    </row>
    <row r="13" spans="2:143" ht="11.25" customHeight="1">
      <c r="B13" s="662" t="s">
        <v>257</v>
      </c>
      <c r="C13" s="663"/>
      <c r="D13" s="663"/>
      <c r="E13" s="663"/>
      <c r="F13" s="663"/>
      <c r="G13" s="663"/>
      <c r="H13" s="663"/>
      <c r="I13" s="663"/>
      <c r="J13" s="663"/>
      <c r="K13" s="663"/>
      <c r="L13" s="663"/>
      <c r="M13" s="663"/>
      <c r="N13" s="663"/>
      <c r="O13" s="663"/>
      <c r="P13" s="663"/>
      <c r="Q13" s="664"/>
      <c r="R13" s="665" t="s">
        <v>237</v>
      </c>
      <c r="S13" s="666"/>
      <c r="T13" s="666"/>
      <c r="U13" s="666"/>
      <c r="V13" s="666"/>
      <c r="W13" s="666"/>
      <c r="X13" s="666"/>
      <c r="Y13" s="667"/>
      <c r="Z13" s="668" t="s">
        <v>237</v>
      </c>
      <c r="AA13" s="668"/>
      <c r="AB13" s="668"/>
      <c r="AC13" s="668"/>
      <c r="AD13" s="669" t="s">
        <v>128</v>
      </c>
      <c r="AE13" s="669"/>
      <c r="AF13" s="669"/>
      <c r="AG13" s="669"/>
      <c r="AH13" s="669"/>
      <c r="AI13" s="669"/>
      <c r="AJ13" s="669"/>
      <c r="AK13" s="669"/>
      <c r="AL13" s="670" t="s">
        <v>237</v>
      </c>
      <c r="AM13" s="671"/>
      <c r="AN13" s="671"/>
      <c r="AO13" s="672"/>
      <c r="AP13" s="662" t="s">
        <v>258</v>
      </c>
      <c r="AQ13" s="663"/>
      <c r="AR13" s="663"/>
      <c r="AS13" s="663"/>
      <c r="AT13" s="663"/>
      <c r="AU13" s="663"/>
      <c r="AV13" s="663"/>
      <c r="AW13" s="663"/>
      <c r="AX13" s="663"/>
      <c r="AY13" s="663"/>
      <c r="AZ13" s="663"/>
      <c r="BA13" s="663"/>
      <c r="BB13" s="663"/>
      <c r="BC13" s="663"/>
      <c r="BD13" s="663"/>
      <c r="BE13" s="663"/>
      <c r="BF13" s="664"/>
      <c r="BG13" s="665">
        <v>314215</v>
      </c>
      <c r="BH13" s="666"/>
      <c r="BI13" s="666"/>
      <c r="BJ13" s="666"/>
      <c r="BK13" s="666"/>
      <c r="BL13" s="666"/>
      <c r="BM13" s="666"/>
      <c r="BN13" s="667"/>
      <c r="BO13" s="668">
        <v>50.1</v>
      </c>
      <c r="BP13" s="668"/>
      <c r="BQ13" s="668"/>
      <c r="BR13" s="668"/>
      <c r="BS13" s="669" t="s">
        <v>237</v>
      </c>
      <c r="BT13" s="669"/>
      <c r="BU13" s="669"/>
      <c r="BV13" s="669"/>
      <c r="BW13" s="669"/>
      <c r="BX13" s="669"/>
      <c r="BY13" s="669"/>
      <c r="BZ13" s="669"/>
      <c r="CA13" s="669"/>
      <c r="CB13" s="673"/>
      <c r="CD13" s="680" t="s">
        <v>259</v>
      </c>
      <c r="CE13" s="681"/>
      <c r="CF13" s="681"/>
      <c r="CG13" s="681"/>
      <c r="CH13" s="681"/>
      <c r="CI13" s="681"/>
      <c r="CJ13" s="681"/>
      <c r="CK13" s="681"/>
      <c r="CL13" s="681"/>
      <c r="CM13" s="681"/>
      <c r="CN13" s="681"/>
      <c r="CO13" s="681"/>
      <c r="CP13" s="681"/>
      <c r="CQ13" s="682"/>
      <c r="CR13" s="665">
        <v>566849</v>
      </c>
      <c r="CS13" s="666"/>
      <c r="CT13" s="666"/>
      <c r="CU13" s="666"/>
      <c r="CV13" s="666"/>
      <c r="CW13" s="666"/>
      <c r="CX13" s="666"/>
      <c r="CY13" s="667"/>
      <c r="CZ13" s="668">
        <v>7.9</v>
      </c>
      <c r="DA13" s="668"/>
      <c r="DB13" s="668"/>
      <c r="DC13" s="668"/>
      <c r="DD13" s="674">
        <v>530629</v>
      </c>
      <c r="DE13" s="666"/>
      <c r="DF13" s="666"/>
      <c r="DG13" s="666"/>
      <c r="DH13" s="666"/>
      <c r="DI13" s="666"/>
      <c r="DJ13" s="666"/>
      <c r="DK13" s="666"/>
      <c r="DL13" s="666"/>
      <c r="DM13" s="666"/>
      <c r="DN13" s="666"/>
      <c r="DO13" s="666"/>
      <c r="DP13" s="667"/>
      <c r="DQ13" s="674">
        <v>182508</v>
      </c>
      <c r="DR13" s="666"/>
      <c r="DS13" s="666"/>
      <c r="DT13" s="666"/>
      <c r="DU13" s="666"/>
      <c r="DV13" s="666"/>
      <c r="DW13" s="666"/>
      <c r="DX13" s="666"/>
      <c r="DY13" s="666"/>
      <c r="DZ13" s="666"/>
      <c r="EA13" s="666"/>
      <c r="EB13" s="666"/>
      <c r="EC13" s="675"/>
    </row>
    <row r="14" spans="2:143" ht="11.25" customHeight="1">
      <c r="B14" s="662" t="s">
        <v>260</v>
      </c>
      <c r="C14" s="663"/>
      <c r="D14" s="663"/>
      <c r="E14" s="663"/>
      <c r="F14" s="663"/>
      <c r="G14" s="663"/>
      <c r="H14" s="663"/>
      <c r="I14" s="663"/>
      <c r="J14" s="663"/>
      <c r="K14" s="663"/>
      <c r="L14" s="663"/>
      <c r="M14" s="663"/>
      <c r="N14" s="663"/>
      <c r="O14" s="663"/>
      <c r="P14" s="663"/>
      <c r="Q14" s="664"/>
      <c r="R14" s="665" t="s">
        <v>237</v>
      </c>
      <c r="S14" s="666"/>
      <c r="T14" s="666"/>
      <c r="U14" s="666"/>
      <c r="V14" s="666"/>
      <c r="W14" s="666"/>
      <c r="X14" s="666"/>
      <c r="Y14" s="667"/>
      <c r="Z14" s="668" t="s">
        <v>128</v>
      </c>
      <c r="AA14" s="668"/>
      <c r="AB14" s="668"/>
      <c r="AC14" s="668"/>
      <c r="AD14" s="669" t="s">
        <v>137</v>
      </c>
      <c r="AE14" s="669"/>
      <c r="AF14" s="669"/>
      <c r="AG14" s="669"/>
      <c r="AH14" s="669"/>
      <c r="AI14" s="669"/>
      <c r="AJ14" s="669"/>
      <c r="AK14" s="669"/>
      <c r="AL14" s="670" t="s">
        <v>237</v>
      </c>
      <c r="AM14" s="671"/>
      <c r="AN14" s="671"/>
      <c r="AO14" s="672"/>
      <c r="AP14" s="662" t="s">
        <v>261</v>
      </c>
      <c r="AQ14" s="663"/>
      <c r="AR14" s="663"/>
      <c r="AS14" s="663"/>
      <c r="AT14" s="663"/>
      <c r="AU14" s="663"/>
      <c r="AV14" s="663"/>
      <c r="AW14" s="663"/>
      <c r="AX14" s="663"/>
      <c r="AY14" s="663"/>
      <c r="AZ14" s="663"/>
      <c r="BA14" s="663"/>
      <c r="BB14" s="663"/>
      <c r="BC14" s="663"/>
      <c r="BD14" s="663"/>
      <c r="BE14" s="663"/>
      <c r="BF14" s="664"/>
      <c r="BG14" s="665">
        <v>34174</v>
      </c>
      <c r="BH14" s="666"/>
      <c r="BI14" s="666"/>
      <c r="BJ14" s="666"/>
      <c r="BK14" s="666"/>
      <c r="BL14" s="666"/>
      <c r="BM14" s="666"/>
      <c r="BN14" s="667"/>
      <c r="BO14" s="668">
        <v>5.5</v>
      </c>
      <c r="BP14" s="668"/>
      <c r="BQ14" s="668"/>
      <c r="BR14" s="668"/>
      <c r="BS14" s="669" t="s">
        <v>237</v>
      </c>
      <c r="BT14" s="669"/>
      <c r="BU14" s="669"/>
      <c r="BV14" s="669"/>
      <c r="BW14" s="669"/>
      <c r="BX14" s="669"/>
      <c r="BY14" s="669"/>
      <c r="BZ14" s="669"/>
      <c r="CA14" s="669"/>
      <c r="CB14" s="673"/>
      <c r="CD14" s="680" t="s">
        <v>262</v>
      </c>
      <c r="CE14" s="681"/>
      <c r="CF14" s="681"/>
      <c r="CG14" s="681"/>
      <c r="CH14" s="681"/>
      <c r="CI14" s="681"/>
      <c r="CJ14" s="681"/>
      <c r="CK14" s="681"/>
      <c r="CL14" s="681"/>
      <c r="CM14" s="681"/>
      <c r="CN14" s="681"/>
      <c r="CO14" s="681"/>
      <c r="CP14" s="681"/>
      <c r="CQ14" s="682"/>
      <c r="CR14" s="665">
        <v>229917</v>
      </c>
      <c r="CS14" s="666"/>
      <c r="CT14" s="666"/>
      <c r="CU14" s="666"/>
      <c r="CV14" s="666"/>
      <c r="CW14" s="666"/>
      <c r="CX14" s="666"/>
      <c r="CY14" s="667"/>
      <c r="CZ14" s="668">
        <v>3.2</v>
      </c>
      <c r="DA14" s="668"/>
      <c r="DB14" s="668"/>
      <c r="DC14" s="668"/>
      <c r="DD14" s="674">
        <v>33131</v>
      </c>
      <c r="DE14" s="666"/>
      <c r="DF14" s="666"/>
      <c r="DG14" s="666"/>
      <c r="DH14" s="666"/>
      <c r="DI14" s="666"/>
      <c r="DJ14" s="666"/>
      <c r="DK14" s="666"/>
      <c r="DL14" s="666"/>
      <c r="DM14" s="666"/>
      <c r="DN14" s="666"/>
      <c r="DO14" s="666"/>
      <c r="DP14" s="667"/>
      <c r="DQ14" s="674">
        <v>203565</v>
      </c>
      <c r="DR14" s="666"/>
      <c r="DS14" s="666"/>
      <c r="DT14" s="666"/>
      <c r="DU14" s="666"/>
      <c r="DV14" s="666"/>
      <c r="DW14" s="666"/>
      <c r="DX14" s="666"/>
      <c r="DY14" s="666"/>
      <c r="DZ14" s="666"/>
      <c r="EA14" s="666"/>
      <c r="EB14" s="666"/>
      <c r="EC14" s="675"/>
    </row>
    <row r="15" spans="2:143" ht="11.25" customHeight="1">
      <c r="B15" s="662" t="s">
        <v>263</v>
      </c>
      <c r="C15" s="663"/>
      <c r="D15" s="663"/>
      <c r="E15" s="663"/>
      <c r="F15" s="663"/>
      <c r="G15" s="663"/>
      <c r="H15" s="663"/>
      <c r="I15" s="663"/>
      <c r="J15" s="663"/>
      <c r="K15" s="663"/>
      <c r="L15" s="663"/>
      <c r="M15" s="663"/>
      <c r="N15" s="663"/>
      <c r="O15" s="663"/>
      <c r="P15" s="663"/>
      <c r="Q15" s="664"/>
      <c r="R15" s="665" t="s">
        <v>237</v>
      </c>
      <c r="S15" s="666"/>
      <c r="T15" s="666"/>
      <c r="U15" s="666"/>
      <c r="V15" s="666"/>
      <c r="W15" s="666"/>
      <c r="X15" s="666"/>
      <c r="Y15" s="667"/>
      <c r="Z15" s="668" t="s">
        <v>128</v>
      </c>
      <c r="AA15" s="668"/>
      <c r="AB15" s="668"/>
      <c r="AC15" s="668"/>
      <c r="AD15" s="669" t="s">
        <v>137</v>
      </c>
      <c r="AE15" s="669"/>
      <c r="AF15" s="669"/>
      <c r="AG15" s="669"/>
      <c r="AH15" s="669"/>
      <c r="AI15" s="669"/>
      <c r="AJ15" s="669"/>
      <c r="AK15" s="669"/>
      <c r="AL15" s="670" t="s">
        <v>237</v>
      </c>
      <c r="AM15" s="671"/>
      <c r="AN15" s="671"/>
      <c r="AO15" s="672"/>
      <c r="AP15" s="662" t="s">
        <v>264</v>
      </c>
      <c r="AQ15" s="663"/>
      <c r="AR15" s="663"/>
      <c r="AS15" s="663"/>
      <c r="AT15" s="663"/>
      <c r="AU15" s="663"/>
      <c r="AV15" s="663"/>
      <c r="AW15" s="663"/>
      <c r="AX15" s="663"/>
      <c r="AY15" s="663"/>
      <c r="AZ15" s="663"/>
      <c r="BA15" s="663"/>
      <c r="BB15" s="663"/>
      <c r="BC15" s="663"/>
      <c r="BD15" s="663"/>
      <c r="BE15" s="663"/>
      <c r="BF15" s="664"/>
      <c r="BG15" s="665">
        <v>57749</v>
      </c>
      <c r="BH15" s="666"/>
      <c r="BI15" s="666"/>
      <c r="BJ15" s="666"/>
      <c r="BK15" s="666"/>
      <c r="BL15" s="666"/>
      <c r="BM15" s="666"/>
      <c r="BN15" s="667"/>
      <c r="BO15" s="668">
        <v>9.1999999999999993</v>
      </c>
      <c r="BP15" s="668"/>
      <c r="BQ15" s="668"/>
      <c r="BR15" s="668"/>
      <c r="BS15" s="669" t="s">
        <v>237</v>
      </c>
      <c r="BT15" s="669"/>
      <c r="BU15" s="669"/>
      <c r="BV15" s="669"/>
      <c r="BW15" s="669"/>
      <c r="BX15" s="669"/>
      <c r="BY15" s="669"/>
      <c r="BZ15" s="669"/>
      <c r="CA15" s="669"/>
      <c r="CB15" s="673"/>
      <c r="CD15" s="680" t="s">
        <v>265</v>
      </c>
      <c r="CE15" s="681"/>
      <c r="CF15" s="681"/>
      <c r="CG15" s="681"/>
      <c r="CH15" s="681"/>
      <c r="CI15" s="681"/>
      <c r="CJ15" s="681"/>
      <c r="CK15" s="681"/>
      <c r="CL15" s="681"/>
      <c r="CM15" s="681"/>
      <c r="CN15" s="681"/>
      <c r="CO15" s="681"/>
      <c r="CP15" s="681"/>
      <c r="CQ15" s="682"/>
      <c r="CR15" s="665">
        <v>593037</v>
      </c>
      <c r="CS15" s="666"/>
      <c r="CT15" s="666"/>
      <c r="CU15" s="666"/>
      <c r="CV15" s="666"/>
      <c r="CW15" s="666"/>
      <c r="CX15" s="666"/>
      <c r="CY15" s="667"/>
      <c r="CZ15" s="668">
        <v>8.3000000000000007</v>
      </c>
      <c r="DA15" s="668"/>
      <c r="DB15" s="668"/>
      <c r="DC15" s="668"/>
      <c r="DD15" s="674">
        <v>174032</v>
      </c>
      <c r="DE15" s="666"/>
      <c r="DF15" s="666"/>
      <c r="DG15" s="666"/>
      <c r="DH15" s="666"/>
      <c r="DI15" s="666"/>
      <c r="DJ15" s="666"/>
      <c r="DK15" s="666"/>
      <c r="DL15" s="666"/>
      <c r="DM15" s="666"/>
      <c r="DN15" s="666"/>
      <c r="DO15" s="666"/>
      <c r="DP15" s="667"/>
      <c r="DQ15" s="674">
        <v>377065</v>
      </c>
      <c r="DR15" s="666"/>
      <c r="DS15" s="666"/>
      <c r="DT15" s="666"/>
      <c r="DU15" s="666"/>
      <c r="DV15" s="666"/>
      <c r="DW15" s="666"/>
      <c r="DX15" s="666"/>
      <c r="DY15" s="666"/>
      <c r="DZ15" s="666"/>
      <c r="EA15" s="666"/>
      <c r="EB15" s="666"/>
      <c r="EC15" s="675"/>
    </row>
    <row r="16" spans="2:143" ht="11.25" customHeight="1">
      <c r="B16" s="662" t="s">
        <v>266</v>
      </c>
      <c r="C16" s="663"/>
      <c r="D16" s="663"/>
      <c r="E16" s="663"/>
      <c r="F16" s="663"/>
      <c r="G16" s="663"/>
      <c r="H16" s="663"/>
      <c r="I16" s="663"/>
      <c r="J16" s="663"/>
      <c r="K16" s="663"/>
      <c r="L16" s="663"/>
      <c r="M16" s="663"/>
      <c r="N16" s="663"/>
      <c r="O16" s="663"/>
      <c r="P16" s="663"/>
      <c r="Q16" s="664"/>
      <c r="R16" s="665">
        <v>4040</v>
      </c>
      <c r="S16" s="666"/>
      <c r="T16" s="666"/>
      <c r="U16" s="666"/>
      <c r="V16" s="666"/>
      <c r="W16" s="666"/>
      <c r="X16" s="666"/>
      <c r="Y16" s="667"/>
      <c r="Z16" s="668">
        <v>0.1</v>
      </c>
      <c r="AA16" s="668"/>
      <c r="AB16" s="668"/>
      <c r="AC16" s="668"/>
      <c r="AD16" s="669">
        <v>4040</v>
      </c>
      <c r="AE16" s="669"/>
      <c r="AF16" s="669"/>
      <c r="AG16" s="669"/>
      <c r="AH16" s="669"/>
      <c r="AI16" s="669"/>
      <c r="AJ16" s="669"/>
      <c r="AK16" s="669"/>
      <c r="AL16" s="670">
        <v>0.1</v>
      </c>
      <c r="AM16" s="671"/>
      <c r="AN16" s="671"/>
      <c r="AO16" s="672"/>
      <c r="AP16" s="662" t="s">
        <v>267</v>
      </c>
      <c r="AQ16" s="663"/>
      <c r="AR16" s="663"/>
      <c r="AS16" s="663"/>
      <c r="AT16" s="663"/>
      <c r="AU16" s="663"/>
      <c r="AV16" s="663"/>
      <c r="AW16" s="663"/>
      <c r="AX16" s="663"/>
      <c r="AY16" s="663"/>
      <c r="AZ16" s="663"/>
      <c r="BA16" s="663"/>
      <c r="BB16" s="663"/>
      <c r="BC16" s="663"/>
      <c r="BD16" s="663"/>
      <c r="BE16" s="663"/>
      <c r="BF16" s="664"/>
      <c r="BG16" s="665" t="s">
        <v>237</v>
      </c>
      <c r="BH16" s="666"/>
      <c r="BI16" s="666"/>
      <c r="BJ16" s="666"/>
      <c r="BK16" s="666"/>
      <c r="BL16" s="666"/>
      <c r="BM16" s="666"/>
      <c r="BN16" s="667"/>
      <c r="BO16" s="668" t="s">
        <v>237</v>
      </c>
      <c r="BP16" s="668"/>
      <c r="BQ16" s="668"/>
      <c r="BR16" s="668"/>
      <c r="BS16" s="669" t="s">
        <v>128</v>
      </c>
      <c r="BT16" s="669"/>
      <c r="BU16" s="669"/>
      <c r="BV16" s="669"/>
      <c r="BW16" s="669"/>
      <c r="BX16" s="669"/>
      <c r="BY16" s="669"/>
      <c r="BZ16" s="669"/>
      <c r="CA16" s="669"/>
      <c r="CB16" s="673"/>
      <c r="CD16" s="680" t="s">
        <v>268</v>
      </c>
      <c r="CE16" s="681"/>
      <c r="CF16" s="681"/>
      <c r="CG16" s="681"/>
      <c r="CH16" s="681"/>
      <c r="CI16" s="681"/>
      <c r="CJ16" s="681"/>
      <c r="CK16" s="681"/>
      <c r="CL16" s="681"/>
      <c r="CM16" s="681"/>
      <c r="CN16" s="681"/>
      <c r="CO16" s="681"/>
      <c r="CP16" s="681"/>
      <c r="CQ16" s="682"/>
      <c r="CR16" s="665" t="s">
        <v>128</v>
      </c>
      <c r="CS16" s="666"/>
      <c r="CT16" s="666"/>
      <c r="CU16" s="666"/>
      <c r="CV16" s="666"/>
      <c r="CW16" s="666"/>
      <c r="CX16" s="666"/>
      <c r="CY16" s="667"/>
      <c r="CZ16" s="668" t="s">
        <v>237</v>
      </c>
      <c r="DA16" s="668"/>
      <c r="DB16" s="668"/>
      <c r="DC16" s="668"/>
      <c r="DD16" s="674" t="s">
        <v>128</v>
      </c>
      <c r="DE16" s="666"/>
      <c r="DF16" s="666"/>
      <c r="DG16" s="666"/>
      <c r="DH16" s="666"/>
      <c r="DI16" s="666"/>
      <c r="DJ16" s="666"/>
      <c r="DK16" s="666"/>
      <c r="DL16" s="666"/>
      <c r="DM16" s="666"/>
      <c r="DN16" s="666"/>
      <c r="DO16" s="666"/>
      <c r="DP16" s="667"/>
      <c r="DQ16" s="674" t="s">
        <v>237</v>
      </c>
      <c r="DR16" s="666"/>
      <c r="DS16" s="666"/>
      <c r="DT16" s="666"/>
      <c r="DU16" s="666"/>
      <c r="DV16" s="666"/>
      <c r="DW16" s="666"/>
      <c r="DX16" s="666"/>
      <c r="DY16" s="666"/>
      <c r="DZ16" s="666"/>
      <c r="EA16" s="666"/>
      <c r="EB16" s="666"/>
      <c r="EC16" s="675"/>
    </row>
    <row r="17" spans="2:133" ht="11.25" customHeight="1">
      <c r="B17" s="662" t="s">
        <v>269</v>
      </c>
      <c r="C17" s="663"/>
      <c r="D17" s="663"/>
      <c r="E17" s="663"/>
      <c r="F17" s="663"/>
      <c r="G17" s="663"/>
      <c r="H17" s="663"/>
      <c r="I17" s="663"/>
      <c r="J17" s="663"/>
      <c r="K17" s="663"/>
      <c r="L17" s="663"/>
      <c r="M17" s="663"/>
      <c r="N17" s="663"/>
      <c r="O17" s="663"/>
      <c r="P17" s="663"/>
      <c r="Q17" s="664"/>
      <c r="R17" s="665">
        <v>7361</v>
      </c>
      <c r="S17" s="666"/>
      <c r="T17" s="666"/>
      <c r="U17" s="666"/>
      <c r="V17" s="666"/>
      <c r="W17" s="666"/>
      <c r="X17" s="666"/>
      <c r="Y17" s="667"/>
      <c r="Z17" s="668">
        <v>0.1</v>
      </c>
      <c r="AA17" s="668"/>
      <c r="AB17" s="668"/>
      <c r="AC17" s="668"/>
      <c r="AD17" s="669">
        <v>7361</v>
      </c>
      <c r="AE17" s="669"/>
      <c r="AF17" s="669"/>
      <c r="AG17" s="669"/>
      <c r="AH17" s="669"/>
      <c r="AI17" s="669"/>
      <c r="AJ17" s="669"/>
      <c r="AK17" s="669"/>
      <c r="AL17" s="670">
        <v>0.2</v>
      </c>
      <c r="AM17" s="671"/>
      <c r="AN17" s="671"/>
      <c r="AO17" s="672"/>
      <c r="AP17" s="662" t="s">
        <v>270</v>
      </c>
      <c r="AQ17" s="663"/>
      <c r="AR17" s="663"/>
      <c r="AS17" s="663"/>
      <c r="AT17" s="663"/>
      <c r="AU17" s="663"/>
      <c r="AV17" s="663"/>
      <c r="AW17" s="663"/>
      <c r="AX17" s="663"/>
      <c r="AY17" s="663"/>
      <c r="AZ17" s="663"/>
      <c r="BA17" s="663"/>
      <c r="BB17" s="663"/>
      <c r="BC17" s="663"/>
      <c r="BD17" s="663"/>
      <c r="BE17" s="663"/>
      <c r="BF17" s="664"/>
      <c r="BG17" s="665" t="s">
        <v>237</v>
      </c>
      <c r="BH17" s="666"/>
      <c r="BI17" s="666"/>
      <c r="BJ17" s="666"/>
      <c r="BK17" s="666"/>
      <c r="BL17" s="666"/>
      <c r="BM17" s="666"/>
      <c r="BN17" s="667"/>
      <c r="BO17" s="668" t="s">
        <v>128</v>
      </c>
      <c r="BP17" s="668"/>
      <c r="BQ17" s="668"/>
      <c r="BR17" s="668"/>
      <c r="BS17" s="669" t="s">
        <v>237</v>
      </c>
      <c r="BT17" s="669"/>
      <c r="BU17" s="669"/>
      <c r="BV17" s="669"/>
      <c r="BW17" s="669"/>
      <c r="BX17" s="669"/>
      <c r="BY17" s="669"/>
      <c r="BZ17" s="669"/>
      <c r="CA17" s="669"/>
      <c r="CB17" s="673"/>
      <c r="CD17" s="680" t="s">
        <v>271</v>
      </c>
      <c r="CE17" s="681"/>
      <c r="CF17" s="681"/>
      <c r="CG17" s="681"/>
      <c r="CH17" s="681"/>
      <c r="CI17" s="681"/>
      <c r="CJ17" s="681"/>
      <c r="CK17" s="681"/>
      <c r="CL17" s="681"/>
      <c r="CM17" s="681"/>
      <c r="CN17" s="681"/>
      <c r="CO17" s="681"/>
      <c r="CP17" s="681"/>
      <c r="CQ17" s="682"/>
      <c r="CR17" s="665">
        <v>869231</v>
      </c>
      <c r="CS17" s="666"/>
      <c r="CT17" s="666"/>
      <c r="CU17" s="666"/>
      <c r="CV17" s="666"/>
      <c r="CW17" s="666"/>
      <c r="CX17" s="666"/>
      <c r="CY17" s="667"/>
      <c r="CZ17" s="668">
        <v>12.1</v>
      </c>
      <c r="DA17" s="668"/>
      <c r="DB17" s="668"/>
      <c r="DC17" s="668"/>
      <c r="DD17" s="674" t="s">
        <v>128</v>
      </c>
      <c r="DE17" s="666"/>
      <c r="DF17" s="666"/>
      <c r="DG17" s="666"/>
      <c r="DH17" s="666"/>
      <c r="DI17" s="666"/>
      <c r="DJ17" s="666"/>
      <c r="DK17" s="666"/>
      <c r="DL17" s="666"/>
      <c r="DM17" s="666"/>
      <c r="DN17" s="666"/>
      <c r="DO17" s="666"/>
      <c r="DP17" s="667"/>
      <c r="DQ17" s="674">
        <v>869231</v>
      </c>
      <c r="DR17" s="666"/>
      <c r="DS17" s="666"/>
      <c r="DT17" s="666"/>
      <c r="DU17" s="666"/>
      <c r="DV17" s="666"/>
      <c r="DW17" s="666"/>
      <c r="DX17" s="666"/>
      <c r="DY17" s="666"/>
      <c r="DZ17" s="666"/>
      <c r="EA17" s="666"/>
      <c r="EB17" s="666"/>
      <c r="EC17" s="675"/>
    </row>
    <row r="18" spans="2:133" ht="11.25" customHeight="1">
      <c r="B18" s="662" t="s">
        <v>272</v>
      </c>
      <c r="C18" s="663"/>
      <c r="D18" s="663"/>
      <c r="E18" s="663"/>
      <c r="F18" s="663"/>
      <c r="G18" s="663"/>
      <c r="H18" s="663"/>
      <c r="I18" s="663"/>
      <c r="J18" s="663"/>
      <c r="K18" s="663"/>
      <c r="L18" s="663"/>
      <c r="M18" s="663"/>
      <c r="N18" s="663"/>
      <c r="O18" s="663"/>
      <c r="P18" s="663"/>
      <c r="Q18" s="664"/>
      <c r="R18" s="665">
        <v>9888</v>
      </c>
      <c r="S18" s="666"/>
      <c r="T18" s="666"/>
      <c r="U18" s="666"/>
      <c r="V18" s="666"/>
      <c r="W18" s="666"/>
      <c r="X18" s="666"/>
      <c r="Y18" s="667"/>
      <c r="Z18" s="668">
        <v>0.1</v>
      </c>
      <c r="AA18" s="668"/>
      <c r="AB18" s="668"/>
      <c r="AC18" s="668"/>
      <c r="AD18" s="669">
        <v>9888</v>
      </c>
      <c r="AE18" s="669"/>
      <c r="AF18" s="669"/>
      <c r="AG18" s="669"/>
      <c r="AH18" s="669"/>
      <c r="AI18" s="669"/>
      <c r="AJ18" s="669"/>
      <c r="AK18" s="669"/>
      <c r="AL18" s="670">
        <v>0.2</v>
      </c>
      <c r="AM18" s="671"/>
      <c r="AN18" s="671"/>
      <c r="AO18" s="672"/>
      <c r="AP18" s="662" t="s">
        <v>273</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68" t="s">
        <v>237</v>
      </c>
      <c r="BP18" s="668"/>
      <c r="BQ18" s="668"/>
      <c r="BR18" s="668"/>
      <c r="BS18" s="669" t="s">
        <v>237</v>
      </c>
      <c r="BT18" s="669"/>
      <c r="BU18" s="669"/>
      <c r="BV18" s="669"/>
      <c r="BW18" s="669"/>
      <c r="BX18" s="669"/>
      <c r="BY18" s="669"/>
      <c r="BZ18" s="669"/>
      <c r="CA18" s="669"/>
      <c r="CB18" s="673"/>
      <c r="CD18" s="680" t="s">
        <v>274</v>
      </c>
      <c r="CE18" s="681"/>
      <c r="CF18" s="681"/>
      <c r="CG18" s="681"/>
      <c r="CH18" s="681"/>
      <c r="CI18" s="681"/>
      <c r="CJ18" s="681"/>
      <c r="CK18" s="681"/>
      <c r="CL18" s="681"/>
      <c r="CM18" s="681"/>
      <c r="CN18" s="681"/>
      <c r="CO18" s="681"/>
      <c r="CP18" s="681"/>
      <c r="CQ18" s="682"/>
      <c r="CR18" s="665" t="s">
        <v>137</v>
      </c>
      <c r="CS18" s="666"/>
      <c r="CT18" s="666"/>
      <c r="CU18" s="666"/>
      <c r="CV18" s="666"/>
      <c r="CW18" s="666"/>
      <c r="CX18" s="666"/>
      <c r="CY18" s="667"/>
      <c r="CZ18" s="668" t="s">
        <v>237</v>
      </c>
      <c r="DA18" s="668"/>
      <c r="DB18" s="668"/>
      <c r="DC18" s="668"/>
      <c r="DD18" s="674" t="s">
        <v>237</v>
      </c>
      <c r="DE18" s="666"/>
      <c r="DF18" s="666"/>
      <c r="DG18" s="666"/>
      <c r="DH18" s="666"/>
      <c r="DI18" s="666"/>
      <c r="DJ18" s="666"/>
      <c r="DK18" s="666"/>
      <c r="DL18" s="666"/>
      <c r="DM18" s="666"/>
      <c r="DN18" s="666"/>
      <c r="DO18" s="666"/>
      <c r="DP18" s="667"/>
      <c r="DQ18" s="674" t="s">
        <v>128</v>
      </c>
      <c r="DR18" s="666"/>
      <c r="DS18" s="666"/>
      <c r="DT18" s="666"/>
      <c r="DU18" s="666"/>
      <c r="DV18" s="666"/>
      <c r="DW18" s="666"/>
      <c r="DX18" s="666"/>
      <c r="DY18" s="666"/>
      <c r="DZ18" s="666"/>
      <c r="EA18" s="666"/>
      <c r="EB18" s="666"/>
      <c r="EC18" s="675"/>
    </row>
    <row r="19" spans="2:133" ht="11.25" customHeight="1">
      <c r="B19" s="662" t="s">
        <v>275</v>
      </c>
      <c r="C19" s="663"/>
      <c r="D19" s="663"/>
      <c r="E19" s="663"/>
      <c r="F19" s="663"/>
      <c r="G19" s="663"/>
      <c r="H19" s="663"/>
      <c r="I19" s="663"/>
      <c r="J19" s="663"/>
      <c r="K19" s="663"/>
      <c r="L19" s="663"/>
      <c r="M19" s="663"/>
      <c r="N19" s="663"/>
      <c r="O19" s="663"/>
      <c r="P19" s="663"/>
      <c r="Q19" s="664"/>
      <c r="R19" s="665">
        <v>1468</v>
      </c>
      <c r="S19" s="666"/>
      <c r="T19" s="666"/>
      <c r="U19" s="666"/>
      <c r="V19" s="666"/>
      <c r="W19" s="666"/>
      <c r="X19" s="666"/>
      <c r="Y19" s="667"/>
      <c r="Z19" s="668">
        <v>0</v>
      </c>
      <c r="AA19" s="668"/>
      <c r="AB19" s="668"/>
      <c r="AC19" s="668"/>
      <c r="AD19" s="669">
        <v>1468</v>
      </c>
      <c r="AE19" s="669"/>
      <c r="AF19" s="669"/>
      <c r="AG19" s="669"/>
      <c r="AH19" s="669"/>
      <c r="AI19" s="669"/>
      <c r="AJ19" s="669"/>
      <c r="AK19" s="669"/>
      <c r="AL19" s="670">
        <v>0</v>
      </c>
      <c r="AM19" s="671"/>
      <c r="AN19" s="671"/>
      <c r="AO19" s="672"/>
      <c r="AP19" s="662" t="s">
        <v>276</v>
      </c>
      <c r="AQ19" s="663"/>
      <c r="AR19" s="663"/>
      <c r="AS19" s="663"/>
      <c r="AT19" s="663"/>
      <c r="AU19" s="663"/>
      <c r="AV19" s="663"/>
      <c r="AW19" s="663"/>
      <c r="AX19" s="663"/>
      <c r="AY19" s="663"/>
      <c r="AZ19" s="663"/>
      <c r="BA19" s="663"/>
      <c r="BB19" s="663"/>
      <c r="BC19" s="663"/>
      <c r="BD19" s="663"/>
      <c r="BE19" s="663"/>
      <c r="BF19" s="664"/>
      <c r="BG19" s="665" t="s">
        <v>237</v>
      </c>
      <c r="BH19" s="666"/>
      <c r="BI19" s="666"/>
      <c r="BJ19" s="666"/>
      <c r="BK19" s="666"/>
      <c r="BL19" s="666"/>
      <c r="BM19" s="666"/>
      <c r="BN19" s="667"/>
      <c r="BO19" s="668" t="s">
        <v>231</v>
      </c>
      <c r="BP19" s="668"/>
      <c r="BQ19" s="668"/>
      <c r="BR19" s="668"/>
      <c r="BS19" s="669" t="s">
        <v>237</v>
      </c>
      <c r="BT19" s="669"/>
      <c r="BU19" s="669"/>
      <c r="BV19" s="669"/>
      <c r="BW19" s="669"/>
      <c r="BX19" s="669"/>
      <c r="BY19" s="669"/>
      <c r="BZ19" s="669"/>
      <c r="CA19" s="669"/>
      <c r="CB19" s="673"/>
      <c r="CD19" s="680" t="s">
        <v>277</v>
      </c>
      <c r="CE19" s="681"/>
      <c r="CF19" s="681"/>
      <c r="CG19" s="681"/>
      <c r="CH19" s="681"/>
      <c r="CI19" s="681"/>
      <c r="CJ19" s="681"/>
      <c r="CK19" s="681"/>
      <c r="CL19" s="681"/>
      <c r="CM19" s="681"/>
      <c r="CN19" s="681"/>
      <c r="CO19" s="681"/>
      <c r="CP19" s="681"/>
      <c r="CQ19" s="682"/>
      <c r="CR19" s="665" t="s">
        <v>231</v>
      </c>
      <c r="CS19" s="666"/>
      <c r="CT19" s="666"/>
      <c r="CU19" s="666"/>
      <c r="CV19" s="666"/>
      <c r="CW19" s="666"/>
      <c r="CX19" s="666"/>
      <c r="CY19" s="667"/>
      <c r="CZ19" s="668" t="s">
        <v>237</v>
      </c>
      <c r="DA19" s="668"/>
      <c r="DB19" s="668"/>
      <c r="DC19" s="668"/>
      <c r="DD19" s="674" t="s">
        <v>237</v>
      </c>
      <c r="DE19" s="666"/>
      <c r="DF19" s="666"/>
      <c r="DG19" s="666"/>
      <c r="DH19" s="666"/>
      <c r="DI19" s="666"/>
      <c r="DJ19" s="666"/>
      <c r="DK19" s="666"/>
      <c r="DL19" s="666"/>
      <c r="DM19" s="666"/>
      <c r="DN19" s="666"/>
      <c r="DO19" s="666"/>
      <c r="DP19" s="667"/>
      <c r="DQ19" s="674" t="s">
        <v>237</v>
      </c>
      <c r="DR19" s="666"/>
      <c r="DS19" s="666"/>
      <c r="DT19" s="666"/>
      <c r="DU19" s="666"/>
      <c r="DV19" s="666"/>
      <c r="DW19" s="666"/>
      <c r="DX19" s="666"/>
      <c r="DY19" s="666"/>
      <c r="DZ19" s="666"/>
      <c r="EA19" s="666"/>
      <c r="EB19" s="666"/>
      <c r="EC19" s="675"/>
    </row>
    <row r="20" spans="2:133" ht="11.25" customHeight="1">
      <c r="B20" s="662" t="s">
        <v>278</v>
      </c>
      <c r="C20" s="663"/>
      <c r="D20" s="663"/>
      <c r="E20" s="663"/>
      <c r="F20" s="663"/>
      <c r="G20" s="663"/>
      <c r="H20" s="663"/>
      <c r="I20" s="663"/>
      <c r="J20" s="663"/>
      <c r="K20" s="663"/>
      <c r="L20" s="663"/>
      <c r="M20" s="663"/>
      <c r="N20" s="663"/>
      <c r="O20" s="663"/>
      <c r="P20" s="663"/>
      <c r="Q20" s="664"/>
      <c r="R20" s="665">
        <v>1132</v>
      </c>
      <c r="S20" s="666"/>
      <c r="T20" s="666"/>
      <c r="U20" s="666"/>
      <c r="V20" s="666"/>
      <c r="W20" s="666"/>
      <c r="X20" s="666"/>
      <c r="Y20" s="667"/>
      <c r="Z20" s="668">
        <v>0</v>
      </c>
      <c r="AA20" s="668"/>
      <c r="AB20" s="668"/>
      <c r="AC20" s="668"/>
      <c r="AD20" s="669">
        <v>1132</v>
      </c>
      <c r="AE20" s="669"/>
      <c r="AF20" s="669"/>
      <c r="AG20" s="669"/>
      <c r="AH20" s="669"/>
      <c r="AI20" s="669"/>
      <c r="AJ20" s="669"/>
      <c r="AK20" s="669"/>
      <c r="AL20" s="670">
        <v>0</v>
      </c>
      <c r="AM20" s="671"/>
      <c r="AN20" s="671"/>
      <c r="AO20" s="672"/>
      <c r="AP20" s="662" t="s">
        <v>279</v>
      </c>
      <c r="AQ20" s="663"/>
      <c r="AR20" s="663"/>
      <c r="AS20" s="663"/>
      <c r="AT20" s="663"/>
      <c r="AU20" s="663"/>
      <c r="AV20" s="663"/>
      <c r="AW20" s="663"/>
      <c r="AX20" s="663"/>
      <c r="AY20" s="663"/>
      <c r="AZ20" s="663"/>
      <c r="BA20" s="663"/>
      <c r="BB20" s="663"/>
      <c r="BC20" s="663"/>
      <c r="BD20" s="663"/>
      <c r="BE20" s="663"/>
      <c r="BF20" s="664"/>
      <c r="BG20" s="665" t="s">
        <v>231</v>
      </c>
      <c r="BH20" s="666"/>
      <c r="BI20" s="666"/>
      <c r="BJ20" s="666"/>
      <c r="BK20" s="666"/>
      <c r="BL20" s="666"/>
      <c r="BM20" s="666"/>
      <c r="BN20" s="667"/>
      <c r="BO20" s="668" t="s">
        <v>137</v>
      </c>
      <c r="BP20" s="668"/>
      <c r="BQ20" s="668"/>
      <c r="BR20" s="668"/>
      <c r="BS20" s="669" t="s">
        <v>237</v>
      </c>
      <c r="BT20" s="669"/>
      <c r="BU20" s="669"/>
      <c r="BV20" s="669"/>
      <c r="BW20" s="669"/>
      <c r="BX20" s="669"/>
      <c r="BY20" s="669"/>
      <c r="BZ20" s="669"/>
      <c r="CA20" s="669"/>
      <c r="CB20" s="673"/>
      <c r="CD20" s="680" t="s">
        <v>280</v>
      </c>
      <c r="CE20" s="681"/>
      <c r="CF20" s="681"/>
      <c r="CG20" s="681"/>
      <c r="CH20" s="681"/>
      <c r="CI20" s="681"/>
      <c r="CJ20" s="681"/>
      <c r="CK20" s="681"/>
      <c r="CL20" s="681"/>
      <c r="CM20" s="681"/>
      <c r="CN20" s="681"/>
      <c r="CO20" s="681"/>
      <c r="CP20" s="681"/>
      <c r="CQ20" s="682"/>
      <c r="CR20" s="665">
        <v>7185455</v>
      </c>
      <c r="CS20" s="666"/>
      <c r="CT20" s="666"/>
      <c r="CU20" s="666"/>
      <c r="CV20" s="666"/>
      <c r="CW20" s="666"/>
      <c r="CX20" s="666"/>
      <c r="CY20" s="667"/>
      <c r="CZ20" s="668">
        <v>100</v>
      </c>
      <c r="DA20" s="668"/>
      <c r="DB20" s="668"/>
      <c r="DC20" s="668"/>
      <c r="DD20" s="674">
        <v>953403</v>
      </c>
      <c r="DE20" s="666"/>
      <c r="DF20" s="666"/>
      <c r="DG20" s="666"/>
      <c r="DH20" s="666"/>
      <c r="DI20" s="666"/>
      <c r="DJ20" s="666"/>
      <c r="DK20" s="666"/>
      <c r="DL20" s="666"/>
      <c r="DM20" s="666"/>
      <c r="DN20" s="666"/>
      <c r="DO20" s="666"/>
      <c r="DP20" s="667"/>
      <c r="DQ20" s="674">
        <v>4808585</v>
      </c>
      <c r="DR20" s="666"/>
      <c r="DS20" s="666"/>
      <c r="DT20" s="666"/>
      <c r="DU20" s="666"/>
      <c r="DV20" s="666"/>
      <c r="DW20" s="666"/>
      <c r="DX20" s="666"/>
      <c r="DY20" s="666"/>
      <c r="DZ20" s="666"/>
      <c r="EA20" s="666"/>
      <c r="EB20" s="666"/>
      <c r="EC20" s="675"/>
    </row>
    <row r="21" spans="2:133" ht="11.25" customHeight="1">
      <c r="B21" s="662" t="s">
        <v>281</v>
      </c>
      <c r="C21" s="663"/>
      <c r="D21" s="663"/>
      <c r="E21" s="663"/>
      <c r="F21" s="663"/>
      <c r="G21" s="663"/>
      <c r="H21" s="663"/>
      <c r="I21" s="663"/>
      <c r="J21" s="663"/>
      <c r="K21" s="663"/>
      <c r="L21" s="663"/>
      <c r="M21" s="663"/>
      <c r="N21" s="663"/>
      <c r="O21" s="663"/>
      <c r="P21" s="663"/>
      <c r="Q21" s="664"/>
      <c r="R21" s="665">
        <v>281</v>
      </c>
      <c r="S21" s="666"/>
      <c r="T21" s="666"/>
      <c r="U21" s="666"/>
      <c r="V21" s="666"/>
      <c r="W21" s="666"/>
      <c r="X21" s="666"/>
      <c r="Y21" s="667"/>
      <c r="Z21" s="668">
        <v>0</v>
      </c>
      <c r="AA21" s="668"/>
      <c r="AB21" s="668"/>
      <c r="AC21" s="668"/>
      <c r="AD21" s="669">
        <v>281</v>
      </c>
      <c r="AE21" s="669"/>
      <c r="AF21" s="669"/>
      <c r="AG21" s="669"/>
      <c r="AH21" s="669"/>
      <c r="AI21" s="669"/>
      <c r="AJ21" s="669"/>
      <c r="AK21" s="669"/>
      <c r="AL21" s="670">
        <v>0</v>
      </c>
      <c r="AM21" s="671"/>
      <c r="AN21" s="671"/>
      <c r="AO21" s="672"/>
      <c r="AP21" s="684" t="s">
        <v>282</v>
      </c>
      <c r="AQ21" s="685"/>
      <c r="AR21" s="685"/>
      <c r="AS21" s="685"/>
      <c r="AT21" s="685"/>
      <c r="AU21" s="685"/>
      <c r="AV21" s="685"/>
      <c r="AW21" s="685"/>
      <c r="AX21" s="685"/>
      <c r="AY21" s="685"/>
      <c r="AZ21" s="685"/>
      <c r="BA21" s="685"/>
      <c r="BB21" s="685"/>
      <c r="BC21" s="685"/>
      <c r="BD21" s="685"/>
      <c r="BE21" s="685"/>
      <c r="BF21" s="686"/>
      <c r="BG21" s="665" t="s">
        <v>237</v>
      </c>
      <c r="BH21" s="666"/>
      <c r="BI21" s="666"/>
      <c r="BJ21" s="666"/>
      <c r="BK21" s="666"/>
      <c r="BL21" s="666"/>
      <c r="BM21" s="666"/>
      <c r="BN21" s="667"/>
      <c r="BO21" s="668" t="s">
        <v>237</v>
      </c>
      <c r="BP21" s="668"/>
      <c r="BQ21" s="668"/>
      <c r="BR21" s="668"/>
      <c r="BS21" s="669" t="s">
        <v>237</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c r="B22" s="701" t="s">
        <v>283</v>
      </c>
      <c r="C22" s="702"/>
      <c r="D22" s="702"/>
      <c r="E22" s="702"/>
      <c r="F22" s="702"/>
      <c r="G22" s="702"/>
      <c r="H22" s="702"/>
      <c r="I22" s="702"/>
      <c r="J22" s="702"/>
      <c r="K22" s="702"/>
      <c r="L22" s="702"/>
      <c r="M22" s="702"/>
      <c r="N22" s="702"/>
      <c r="O22" s="702"/>
      <c r="P22" s="702"/>
      <c r="Q22" s="703"/>
      <c r="R22" s="665">
        <v>7007</v>
      </c>
      <c r="S22" s="666"/>
      <c r="T22" s="666"/>
      <c r="U22" s="666"/>
      <c r="V22" s="666"/>
      <c r="W22" s="666"/>
      <c r="X22" s="666"/>
      <c r="Y22" s="667"/>
      <c r="Z22" s="668">
        <v>0.1</v>
      </c>
      <c r="AA22" s="668"/>
      <c r="AB22" s="668"/>
      <c r="AC22" s="668"/>
      <c r="AD22" s="669" t="s">
        <v>128</v>
      </c>
      <c r="AE22" s="669"/>
      <c r="AF22" s="669"/>
      <c r="AG22" s="669"/>
      <c r="AH22" s="669"/>
      <c r="AI22" s="669"/>
      <c r="AJ22" s="669"/>
      <c r="AK22" s="669"/>
      <c r="AL22" s="670" t="s">
        <v>237</v>
      </c>
      <c r="AM22" s="671"/>
      <c r="AN22" s="671"/>
      <c r="AO22" s="672"/>
      <c r="AP22" s="684" t="s">
        <v>284</v>
      </c>
      <c r="AQ22" s="685"/>
      <c r="AR22" s="685"/>
      <c r="AS22" s="685"/>
      <c r="AT22" s="685"/>
      <c r="AU22" s="685"/>
      <c r="AV22" s="685"/>
      <c r="AW22" s="685"/>
      <c r="AX22" s="685"/>
      <c r="AY22" s="685"/>
      <c r="AZ22" s="685"/>
      <c r="BA22" s="685"/>
      <c r="BB22" s="685"/>
      <c r="BC22" s="685"/>
      <c r="BD22" s="685"/>
      <c r="BE22" s="685"/>
      <c r="BF22" s="686"/>
      <c r="BG22" s="665" t="s">
        <v>128</v>
      </c>
      <c r="BH22" s="666"/>
      <c r="BI22" s="666"/>
      <c r="BJ22" s="666"/>
      <c r="BK22" s="666"/>
      <c r="BL22" s="666"/>
      <c r="BM22" s="666"/>
      <c r="BN22" s="667"/>
      <c r="BO22" s="668" t="s">
        <v>128</v>
      </c>
      <c r="BP22" s="668"/>
      <c r="BQ22" s="668"/>
      <c r="BR22" s="668"/>
      <c r="BS22" s="669" t="s">
        <v>237</v>
      </c>
      <c r="BT22" s="669"/>
      <c r="BU22" s="669"/>
      <c r="BV22" s="669"/>
      <c r="BW22" s="669"/>
      <c r="BX22" s="669"/>
      <c r="BY22" s="669"/>
      <c r="BZ22" s="669"/>
      <c r="CA22" s="669"/>
      <c r="CB22" s="673"/>
      <c r="CD22" s="647" t="s">
        <v>285</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c r="B23" s="662" t="s">
        <v>286</v>
      </c>
      <c r="C23" s="663"/>
      <c r="D23" s="663"/>
      <c r="E23" s="663"/>
      <c r="F23" s="663"/>
      <c r="G23" s="663"/>
      <c r="H23" s="663"/>
      <c r="I23" s="663"/>
      <c r="J23" s="663"/>
      <c r="K23" s="663"/>
      <c r="L23" s="663"/>
      <c r="M23" s="663"/>
      <c r="N23" s="663"/>
      <c r="O23" s="663"/>
      <c r="P23" s="663"/>
      <c r="Q23" s="664"/>
      <c r="R23" s="665">
        <v>3550173</v>
      </c>
      <c r="S23" s="666"/>
      <c r="T23" s="666"/>
      <c r="U23" s="666"/>
      <c r="V23" s="666"/>
      <c r="W23" s="666"/>
      <c r="X23" s="666"/>
      <c r="Y23" s="667"/>
      <c r="Z23" s="668">
        <v>48.6</v>
      </c>
      <c r="AA23" s="668"/>
      <c r="AB23" s="668"/>
      <c r="AC23" s="668"/>
      <c r="AD23" s="669">
        <v>3290715</v>
      </c>
      <c r="AE23" s="669"/>
      <c r="AF23" s="669"/>
      <c r="AG23" s="669"/>
      <c r="AH23" s="669"/>
      <c r="AI23" s="669"/>
      <c r="AJ23" s="669"/>
      <c r="AK23" s="669"/>
      <c r="AL23" s="670">
        <v>78.3</v>
      </c>
      <c r="AM23" s="671"/>
      <c r="AN23" s="671"/>
      <c r="AO23" s="672"/>
      <c r="AP23" s="684" t="s">
        <v>287</v>
      </c>
      <c r="AQ23" s="685"/>
      <c r="AR23" s="685"/>
      <c r="AS23" s="685"/>
      <c r="AT23" s="685"/>
      <c r="AU23" s="685"/>
      <c r="AV23" s="685"/>
      <c r="AW23" s="685"/>
      <c r="AX23" s="685"/>
      <c r="AY23" s="685"/>
      <c r="AZ23" s="685"/>
      <c r="BA23" s="685"/>
      <c r="BB23" s="685"/>
      <c r="BC23" s="685"/>
      <c r="BD23" s="685"/>
      <c r="BE23" s="685"/>
      <c r="BF23" s="686"/>
      <c r="BG23" s="665" t="s">
        <v>128</v>
      </c>
      <c r="BH23" s="666"/>
      <c r="BI23" s="666"/>
      <c r="BJ23" s="666"/>
      <c r="BK23" s="666"/>
      <c r="BL23" s="666"/>
      <c r="BM23" s="666"/>
      <c r="BN23" s="667"/>
      <c r="BO23" s="668" t="s">
        <v>237</v>
      </c>
      <c r="BP23" s="668"/>
      <c r="BQ23" s="668"/>
      <c r="BR23" s="668"/>
      <c r="BS23" s="669" t="s">
        <v>237</v>
      </c>
      <c r="BT23" s="669"/>
      <c r="BU23" s="669"/>
      <c r="BV23" s="669"/>
      <c r="BW23" s="669"/>
      <c r="BX23" s="669"/>
      <c r="BY23" s="669"/>
      <c r="BZ23" s="669"/>
      <c r="CA23" s="669"/>
      <c r="CB23" s="673"/>
      <c r="CD23" s="647" t="s">
        <v>225</v>
      </c>
      <c r="CE23" s="648"/>
      <c r="CF23" s="648"/>
      <c r="CG23" s="648"/>
      <c r="CH23" s="648"/>
      <c r="CI23" s="648"/>
      <c r="CJ23" s="648"/>
      <c r="CK23" s="648"/>
      <c r="CL23" s="648"/>
      <c r="CM23" s="648"/>
      <c r="CN23" s="648"/>
      <c r="CO23" s="648"/>
      <c r="CP23" s="648"/>
      <c r="CQ23" s="649"/>
      <c r="CR23" s="647" t="s">
        <v>288</v>
      </c>
      <c r="CS23" s="648"/>
      <c r="CT23" s="648"/>
      <c r="CU23" s="648"/>
      <c r="CV23" s="648"/>
      <c r="CW23" s="648"/>
      <c r="CX23" s="648"/>
      <c r="CY23" s="649"/>
      <c r="CZ23" s="647" t="s">
        <v>289</v>
      </c>
      <c r="DA23" s="648"/>
      <c r="DB23" s="648"/>
      <c r="DC23" s="649"/>
      <c r="DD23" s="647" t="s">
        <v>290</v>
      </c>
      <c r="DE23" s="648"/>
      <c r="DF23" s="648"/>
      <c r="DG23" s="648"/>
      <c r="DH23" s="648"/>
      <c r="DI23" s="648"/>
      <c r="DJ23" s="648"/>
      <c r="DK23" s="649"/>
      <c r="DL23" s="696" t="s">
        <v>291</v>
      </c>
      <c r="DM23" s="697"/>
      <c r="DN23" s="697"/>
      <c r="DO23" s="697"/>
      <c r="DP23" s="697"/>
      <c r="DQ23" s="697"/>
      <c r="DR23" s="697"/>
      <c r="DS23" s="697"/>
      <c r="DT23" s="697"/>
      <c r="DU23" s="697"/>
      <c r="DV23" s="698"/>
      <c r="DW23" s="647" t="s">
        <v>292</v>
      </c>
      <c r="DX23" s="648"/>
      <c r="DY23" s="648"/>
      <c r="DZ23" s="648"/>
      <c r="EA23" s="648"/>
      <c r="EB23" s="648"/>
      <c r="EC23" s="649"/>
    </row>
    <row r="24" spans="2:133" ht="11.25" customHeight="1">
      <c r="B24" s="662" t="s">
        <v>293</v>
      </c>
      <c r="C24" s="663"/>
      <c r="D24" s="663"/>
      <c r="E24" s="663"/>
      <c r="F24" s="663"/>
      <c r="G24" s="663"/>
      <c r="H24" s="663"/>
      <c r="I24" s="663"/>
      <c r="J24" s="663"/>
      <c r="K24" s="663"/>
      <c r="L24" s="663"/>
      <c r="M24" s="663"/>
      <c r="N24" s="663"/>
      <c r="O24" s="663"/>
      <c r="P24" s="663"/>
      <c r="Q24" s="664"/>
      <c r="R24" s="665">
        <v>3290715</v>
      </c>
      <c r="S24" s="666"/>
      <c r="T24" s="666"/>
      <c r="U24" s="666"/>
      <c r="V24" s="666"/>
      <c r="W24" s="666"/>
      <c r="X24" s="666"/>
      <c r="Y24" s="667"/>
      <c r="Z24" s="668">
        <v>45</v>
      </c>
      <c r="AA24" s="668"/>
      <c r="AB24" s="668"/>
      <c r="AC24" s="668"/>
      <c r="AD24" s="669">
        <v>3290715</v>
      </c>
      <c r="AE24" s="669"/>
      <c r="AF24" s="669"/>
      <c r="AG24" s="669"/>
      <c r="AH24" s="669"/>
      <c r="AI24" s="669"/>
      <c r="AJ24" s="669"/>
      <c r="AK24" s="669"/>
      <c r="AL24" s="670">
        <v>78.3</v>
      </c>
      <c r="AM24" s="671"/>
      <c r="AN24" s="671"/>
      <c r="AO24" s="672"/>
      <c r="AP24" s="684" t="s">
        <v>294</v>
      </c>
      <c r="AQ24" s="685"/>
      <c r="AR24" s="685"/>
      <c r="AS24" s="685"/>
      <c r="AT24" s="685"/>
      <c r="AU24" s="685"/>
      <c r="AV24" s="685"/>
      <c r="AW24" s="685"/>
      <c r="AX24" s="685"/>
      <c r="AY24" s="685"/>
      <c r="AZ24" s="685"/>
      <c r="BA24" s="685"/>
      <c r="BB24" s="685"/>
      <c r="BC24" s="685"/>
      <c r="BD24" s="685"/>
      <c r="BE24" s="685"/>
      <c r="BF24" s="686"/>
      <c r="BG24" s="665" t="s">
        <v>237</v>
      </c>
      <c r="BH24" s="666"/>
      <c r="BI24" s="666"/>
      <c r="BJ24" s="666"/>
      <c r="BK24" s="666"/>
      <c r="BL24" s="666"/>
      <c r="BM24" s="666"/>
      <c r="BN24" s="667"/>
      <c r="BO24" s="668" t="s">
        <v>237</v>
      </c>
      <c r="BP24" s="668"/>
      <c r="BQ24" s="668"/>
      <c r="BR24" s="668"/>
      <c r="BS24" s="669" t="s">
        <v>231</v>
      </c>
      <c r="BT24" s="669"/>
      <c r="BU24" s="669"/>
      <c r="BV24" s="669"/>
      <c r="BW24" s="669"/>
      <c r="BX24" s="669"/>
      <c r="BY24" s="669"/>
      <c r="BZ24" s="669"/>
      <c r="CA24" s="669"/>
      <c r="CB24" s="673"/>
      <c r="CD24" s="676" t="s">
        <v>295</v>
      </c>
      <c r="CE24" s="677"/>
      <c r="CF24" s="677"/>
      <c r="CG24" s="677"/>
      <c r="CH24" s="677"/>
      <c r="CI24" s="677"/>
      <c r="CJ24" s="677"/>
      <c r="CK24" s="677"/>
      <c r="CL24" s="677"/>
      <c r="CM24" s="677"/>
      <c r="CN24" s="677"/>
      <c r="CO24" s="677"/>
      <c r="CP24" s="677"/>
      <c r="CQ24" s="678"/>
      <c r="CR24" s="654">
        <v>3028098</v>
      </c>
      <c r="CS24" s="655"/>
      <c r="CT24" s="655"/>
      <c r="CU24" s="655"/>
      <c r="CV24" s="655"/>
      <c r="CW24" s="655"/>
      <c r="CX24" s="655"/>
      <c r="CY24" s="656"/>
      <c r="CZ24" s="659">
        <v>42.1</v>
      </c>
      <c r="DA24" s="660"/>
      <c r="DB24" s="660"/>
      <c r="DC24" s="679"/>
      <c r="DD24" s="707">
        <v>2129947</v>
      </c>
      <c r="DE24" s="655"/>
      <c r="DF24" s="655"/>
      <c r="DG24" s="655"/>
      <c r="DH24" s="655"/>
      <c r="DI24" s="655"/>
      <c r="DJ24" s="655"/>
      <c r="DK24" s="656"/>
      <c r="DL24" s="707">
        <v>2090378</v>
      </c>
      <c r="DM24" s="655"/>
      <c r="DN24" s="655"/>
      <c r="DO24" s="655"/>
      <c r="DP24" s="655"/>
      <c r="DQ24" s="655"/>
      <c r="DR24" s="655"/>
      <c r="DS24" s="655"/>
      <c r="DT24" s="655"/>
      <c r="DU24" s="655"/>
      <c r="DV24" s="656"/>
      <c r="DW24" s="659">
        <v>48.2</v>
      </c>
      <c r="DX24" s="660"/>
      <c r="DY24" s="660"/>
      <c r="DZ24" s="660"/>
      <c r="EA24" s="660"/>
      <c r="EB24" s="660"/>
      <c r="EC24" s="661"/>
    </row>
    <row r="25" spans="2:133" ht="11.25" customHeight="1">
      <c r="B25" s="662" t="s">
        <v>296</v>
      </c>
      <c r="C25" s="663"/>
      <c r="D25" s="663"/>
      <c r="E25" s="663"/>
      <c r="F25" s="663"/>
      <c r="G25" s="663"/>
      <c r="H25" s="663"/>
      <c r="I25" s="663"/>
      <c r="J25" s="663"/>
      <c r="K25" s="663"/>
      <c r="L25" s="663"/>
      <c r="M25" s="663"/>
      <c r="N25" s="663"/>
      <c r="O25" s="663"/>
      <c r="P25" s="663"/>
      <c r="Q25" s="664"/>
      <c r="R25" s="665">
        <v>259458</v>
      </c>
      <c r="S25" s="666"/>
      <c r="T25" s="666"/>
      <c r="U25" s="666"/>
      <c r="V25" s="666"/>
      <c r="W25" s="666"/>
      <c r="X25" s="666"/>
      <c r="Y25" s="667"/>
      <c r="Z25" s="668">
        <v>3.6</v>
      </c>
      <c r="AA25" s="668"/>
      <c r="AB25" s="668"/>
      <c r="AC25" s="668"/>
      <c r="AD25" s="669" t="s">
        <v>237</v>
      </c>
      <c r="AE25" s="669"/>
      <c r="AF25" s="669"/>
      <c r="AG25" s="669"/>
      <c r="AH25" s="669"/>
      <c r="AI25" s="669"/>
      <c r="AJ25" s="669"/>
      <c r="AK25" s="669"/>
      <c r="AL25" s="670" t="s">
        <v>237</v>
      </c>
      <c r="AM25" s="671"/>
      <c r="AN25" s="671"/>
      <c r="AO25" s="672"/>
      <c r="AP25" s="684" t="s">
        <v>297</v>
      </c>
      <c r="AQ25" s="685"/>
      <c r="AR25" s="685"/>
      <c r="AS25" s="685"/>
      <c r="AT25" s="685"/>
      <c r="AU25" s="685"/>
      <c r="AV25" s="685"/>
      <c r="AW25" s="685"/>
      <c r="AX25" s="685"/>
      <c r="AY25" s="685"/>
      <c r="AZ25" s="685"/>
      <c r="BA25" s="685"/>
      <c r="BB25" s="685"/>
      <c r="BC25" s="685"/>
      <c r="BD25" s="685"/>
      <c r="BE25" s="685"/>
      <c r="BF25" s="686"/>
      <c r="BG25" s="665" t="s">
        <v>237</v>
      </c>
      <c r="BH25" s="666"/>
      <c r="BI25" s="666"/>
      <c r="BJ25" s="666"/>
      <c r="BK25" s="666"/>
      <c r="BL25" s="666"/>
      <c r="BM25" s="666"/>
      <c r="BN25" s="667"/>
      <c r="BO25" s="668" t="s">
        <v>237</v>
      </c>
      <c r="BP25" s="668"/>
      <c r="BQ25" s="668"/>
      <c r="BR25" s="668"/>
      <c r="BS25" s="669" t="s">
        <v>237</v>
      </c>
      <c r="BT25" s="669"/>
      <c r="BU25" s="669"/>
      <c r="BV25" s="669"/>
      <c r="BW25" s="669"/>
      <c r="BX25" s="669"/>
      <c r="BY25" s="669"/>
      <c r="BZ25" s="669"/>
      <c r="CA25" s="669"/>
      <c r="CB25" s="673"/>
      <c r="CD25" s="680" t="s">
        <v>298</v>
      </c>
      <c r="CE25" s="681"/>
      <c r="CF25" s="681"/>
      <c r="CG25" s="681"/>
      <c r="CH25" s="681"/>
      <c r="CI25" s="681"/>
      <c r="CJ25" s="681"/>
      <c r="CK25" s="681"/>
      <c r="CL25" s="681"/>
      <c r="CM25" s="681"/>
      <c r="CN25" s="681"/>
      <c r="CO25" s="681"/>
      <c r="CP25" s="681"/>
      <c r="CQ25" s="682"/>
      <c r="CR25" s="665">
        <v>1017034</v>
      </c>
      <c r="CS25" s="704"/>
      <c r="CT25" s="704"/>
      <c r="CU25" s="704"/>
      <c r="CV25" s="704"/>
      <c r="CW25" s="704"/>
      <c r="CX25" s="704"/>
      <c r="CY25" s="705"/>
      <c r="CZ25" s="670">
        <v>14.2</v>
      </c>
      <c r="DA25" s="699"/>
      <c r="DB25" s="699"/>
      <c r="DC25" s="706"/>
      <c r="DD25" s="674">
        <v>920815</v>
      </c>
      <c r="DE25" s="704"/>
      <c r="DF25" s="704"/>
      <c r="DG25" s="704"/>
      <c r="DH25" s="704"/>
      <c r="DI25" s="704"/>
      <c r="DJ25" s="704"/>
      <c r="DK25" s="705"/>
      <c r="DL25" s="674">
        <v>888704</v>
      </c>
      <c r="DM25" s="704"/>
      <c r="DN25" s="704"/>
      <c r="DO25" s="704"/>
      <c r="DP25" s="704"/>
      <c r="DQ25" s="704"/>
      <c r="DR25" s="704"/>
      <c r="DS25" s="704"/>
      <c r="DT25" s="704"/>
      <c r="DU25" s="704"/>
      <c r="DV25" s="705"/>
      <c r="DW25" s="670">
        <v>20.5</v>
      </c>
      <c r="DX25" s="699"/>
      <c r="DY25" s="699"/>
      <c r="DZ25" s="699"/>
      <c r="EA25" s="699"/>
      <c r="EB25" s="699"/>
      <c r="EC25" s="700"/>
    </row>
    <row r="26" spans="2:133" ht="11.25" customHeight="1">
      <c r="B26" s="662" t="s">
        <v>299</v>
      </c>
      <c r="C26" s="663"/>
      <c r="D26" s="663"/>
      <c r="E26" s="663"/>
      <c r="F26" s="663"/>
      <c r="G26" s="663"/>
      <c r="H26" s="663"/>
      <c r="I26" s="663"/>
      <c r="J26" s="663"/>
      <c r="K26" s="663"/>
      <c r="L26" s="663"/>
      <c r="M26" s="663"/>
      <c r="N26" s="663"/>
      <c r="O26" s="663"/>
      <c r="P26" s="663"/>
      <c r="Q26" s="664"/>
      <c r="R26" s="665" t="s">
        <v>237</v>
      </c>
      <c r="S26" s="666"/>
      <c r="T26" s="666"/>
      <c r="U26" s="666"/>
      <c r="V26" s="666"/>
      <c r="W26" s="666"/>
      <c r="X26" s="666"/>
      <c r="Y26" s="667"/>
      <c r="Z26" s="668" t="s">
        <v>128</v>
      </c>
      <c r="AA26" s="668"/>
      <c r="AB26" s="668"/>
      <c r="AC26" s="668"/>
      <c r="AD26" s="669" t="s">
        <v>231</v>
      </c>
      <c r="AE26" s="669"/>
      <c r="AF26" s="669"/>
      <c r="AG26" s="669"/>
      <c r="AH26" s="669"/>
      <c r="AI26" s="669"/>
      <c r="AJ26" s="669"/>
      <c r="AK26" s="669"/>
      <c r="AL26" s="670" t="s">
        <v>237</v>
      </c>
      <c r="AM26" s="671"/>
      <c r="AN26" s="671"/>
      <c r="AO26" s="672"/>
      <c r="AP26" s="684" t="s">
        <v>300</v>
      </c>
      <c r="AQ26" s="714"/>
      <c r="AR26" s="714"/>
      <c r="AS26" s="714"/>
      <c r="AT26" s="714"/>
      <c r="AU26" s="714"/>
      <c r="AV26" s="714"/>
      <c r="AW26" s="714"/>
      <c r="AX26" s="714"/>
      <c r="AY26" s="714"/>
      <c r="AZ26" s="714"/>
      <c r="BA26" s="714"/>
      <c r="BB26" s="714"/>
      <c r="BC26" s="714"/>
      <c r="BD26" s="714"/>
      <c r="BE26" s="714"/>
      <c r="BF26" s="686"/>
      <c r="BG26" s="665" t="s">
        <v>237</v>
      </c>
      <c r="BH26" s="666"/>
      <c r="BI26" s="666"/>
      <c r="BJ26" s="666"/>
      <c r="BK26" s="666"/>
      <c r="BL26" s="666"/>
      <c r="BM26" s="666"/>
      <c r="BN26" s="667"/>
      <c r="BO26" s="668" t="s">
        <v>237</v>
      </c>
      <c r="BP26" s="668"/>
      <c r="BQ26" s="668"/>
      <c r="BR26" s="668"/>
      <c r="BS26" s="669" t="s">
        <v>231</v>
      </c>
      <c r="BT26" s="669"/>
      <c r="BU26" s="669"/>
      <c r="BV26" s="669"/>
      <c r="BW26" s="669"/>
      <c r="BX26" s="669"/>
      <c r="BY26" s="669"/>
      <c r="BZ26" s="669"/>
      <c r="CA26" s="669"/>
      <c r="CB26" s="673"/>
      <c r="CD26" s="680" t="s">
        <v>301</v>
      </c>
      <c r="CE26" s="681"/>
      <c r="CF26" s="681"/>
      <c r="CG26" s="681"/>
      <c r="CH26" s="681"/>
      <c r="CI26" s="681"/>
      <c r="CJ26" s="681"/>
      <c r="CK26" s="681"/>
      <c r="CL26" s="681"/>
      <c r="CM26" s="681"/>
      <c r="CN26" s="681"/>
      <c r="CO26" s="681"/>
      <c r="CP26" s="681"/>
      <c r="CQ26" s="682"/>
      <c r="CR26" s="665">
        <v>544519</v>
      </c>
      <c r="CS26" s="666"/>
      <c r="CT26" s="666"/>
      <c r="CU26" s="666"/>
      <c r="CV26" s="666"/>
      <c r="CW26" s="666"/>
      <c r="CX26" s="666"/>
      <c r="CY26" s="667"/>
      <c r="CZ26" s="670">
        <v>7.6</v>
      </c>
      <c r="DA26" s="699"/>
      <c r="DB26" s="699"/>
      <c r="DC26" s="706"/>
      <c r="DD26" s="674">
        <v>512113</v>
      </c>
      <c r="DE26" s="666"/>
      <c r="DF26" s="666"/>
      <c r="DG26" s="666"/>
      <c r="DH26" s="666"/>
      <c r="DI26" s="666"/>
      <c r="DJ26" s="666"/>
      <c r="DK26" s="667"/>
      <c r="DL26" s="674" t="s">
        <v>237</v>
      </c>
      <c r="DM26" s="666"/>
      <c r="DN26" s="666"/>
      <c r="DO26" s="666"/>
      <c r="DP26" s="666"/>
      <c r="DQ26" s="666"/>
      <c r="DR26" s="666"/>
      <c r="DS26" s="666"/>
      <c r="DT26" s="666"/>
      <c r="DU26" s="666"/>
      <c r="DV26" s="667"/>
      <c r="DW26" s="670" t="s">
        <v>237</v>
      </c>
      <c r="DX26" s="699"/>
      <c r="DY26" s="699"/>
      <c r="DZ26" s="699"/>
      <c r="EA26" s="699"/>
      <c r="EB26" s="699"/>
      <c r="EC26" s="700"/>
    </row>
    <row r="27" spans="2:133" ht="11.25" customHeight="1">
      <c r="B27" s="662" t="s">
        <v>302</v>
      </c>
      <c r="C27" s="663"/>
      <c r="D27" s="663"/>
      <c r="E27" s="663"/>
      <c r="F27" s="663"/>
      <c r="G27" s="663"/>
      <c r="H27" s="663"/>
      <c r="I27" s="663"/>
      <c r="J27" s="663"/>
      <c r="K27" s="663"/>
      <c r="L27" s="663"/>
      <c r="M27" s="663"/>
      <c r="N27" s="663"/>
      <c r="O27" s="663"/>
      <c r="P27" s="663"/>
      <c r="Q27" s="664"/>
      <c r="R27" s="665">
        <v>4461139</v>
      </c>
      <c r="S27" s="666"/>
      <c r="T27" s="666"/>
      <c r="U27" s="666"/>
      <c r="V27" s="666"/>
      <c r="W27" s="666"/>
      <c r="X27" s="666"/>
      <c r="Y27" s="667"/>
      <c r="Z27" s="668">
        <v>61.1</v>
      </c>
      <c r="AA27" s="668"/>
      <c r="AB27" s="668"/>
      <c r="AC27" s="668"/>
      <c r="AD27" s="669">
        <v>4201681</v>
      </c>
      <c r="AE27" s="669"/>
      <c r="AF27" s="669"/>
      <c r="AG27" s="669"/>
      <c r="AH27" s="669"/>
      <c r="AI27" s="669"/>
      <c r="AJ27" s="669"/>
      <c r="AK27" s="669"/>
      <c r="AL27" s="670">
        <v>100</v>
      </c>
      <c r="AM27" s="671"/>
      <c r="AN27" s="671"/>
      <c r="AO27" s="672"/>
      <c r="AP27" s="662" t="s">
        <v>303</v>
      </c>
      <c r="AQ27" s="663"/>
      <c r="AR27" s="663"/>
      <c r="AS27" s="663"/>
      <c r="AT27" s="663"/>
      <c r="AU27" s="663"/>
      <c r="AV27" s="663"/>
      <c r="AW27" s="663"/>
      <c r="AX27" s="663"/>
      <c r="AY27" s="663"/>
      <c r="AZ27" s="663"/>
      <c r="BA27" s="663"/>
      <c r="BB27" s="663"/>
      <c r="BC27" s="663"/>
      <c r="BD27" s="663"/>
      <c r="BE27" s="663"/>
      <c r="BF27" s="664"/>
      <c r="BG27" s="665">
        <v>626865</v>
      </c>
      <c r="BH27" s="666"/>
      <c r="BI27" s="666"/>
      <c r="BJ27" s="666"/>
      <c r="BK27" s="666"/>
      <c r="BL27" s="666"/>
      <c r="BM27" s="666"/>
      <c r="BN27" s="667"/>
      <c r="BO27" s="668">
        <v>100</v>
      </c>
      <c r="BP27" s="668"/>
      <c r="BQ27" s="668"/>
      <c r="BR27" s="668"/>
      <c r="BS27" s="669" t="s">
        <v>137</v>
      </c>
      <c r="BT27" s="669"/>
      <c r="BU27" s="669"/>
      <c r="BV27" s="669"/>
      <c r="BW27" s="669"/>
      <c r="BX27" s="669"/>
      <c r="BY27" s="669"/>
      <c r="BZ27" s="669"/>
      <c r="CA27" s="669"/>
      <c r="CB27" s="673"/>
      <c r="CD27" s="680" t="s">
        <v>304</v>
      </c>
      <c r="CE27" s="681"/>
      <c r="CF27" s="681"/>
      <c r="CG27" s="681"/>
      <c r="CH27" s="681"/>
      <c r="CI27" s="681"/>
      <c r="CJ27" s="681"/>
      <c r="CK27" s="681"/>
      <c r="CL27" s="681"/>
      <c r="CM27" s="681"/>
      <c r="CN27" s="681"/>
      <c r="CO27" s="681"/>
      <c r="CP27" s="681"/>
      <c r="CQ27" s="682"/>
      <c r="CR27" s="665">
        <v>1141833</v>
      </c>
      <c r="CS27" s="704"/>
      <c r="CT27" s="704"/>
      <c r="CU27" s="704"/>
      <c r="CV27" s="704"/>
      <c r="CW27" s="704"/>
      <c r="CX27" s="704"/>
      <c r="CY27" s="705"/>
      <c r="CZ27" s="670">
        <v>15.9</v>
      </c>
      <c r="DA27" s="699"/>
      <c r="DB27" s="699"/>
      <c r="DC27" s="706"/>
      <c r="DD27" s="674">
        <v>339901</v>
      </c>
      <c r="DE27" s="704"/>
      <c r="DF27" s="704"/>
      <c r="DG27" s="704"/>
      <c r="DH27" s="704"/>
      <c r="DI27" s="704"/>
      <c r="DJ27" s="704"/>
      <c r="DK27" s="705"/>
      <c r="DL27" s="674">
        <v>332443</v>
      </c>
      <c r="DM27" s="704"/>
      <c r="DN27" s="704"/>
      <c r="DO27" s="704"/>
      <c r="DP27" s="704"/>
      <c r="DQ27" s="704"/>
      <c r="DR27" s="704"/>
      <c r="DS27" s="704"/>
      <c r="DT27" s="704"/>
      <c r="DU27" s="704"/>
      <c r="DV27" s="705"/>
      <c r="DW27" s="670">
        <v>7.7</v>
      </c>
      <c r="DX27" s="699"/>
      <c r="DY27" s="699"/>
      <c r="DZ27" s="699"/>
      <c r="EA27" s="699"/>
      <c r="EB27" s="699"/>
      <c r="EC27" s="700"/>
    </row>
    <row r="28" spans="2:133" ht="11.25" customHeight="1">
      <c r="B28" s="662" t="s">
        <v>305</v>
      </c>
      <c r="C28" s="663"/>
      <c r="D28" s="663"/>
      <c r="E28" s="663"/>
      <c r="F28" s="663"/>
      <c r="G28" s="663"/>
      <c r="H28" s="663"/>
      <c r="I28" s="663"/>
      <c r="J28" s="663"/>
      <c r="K28" s="663"/>
      <c r="L28" s="663"/>
      <c r="M28" s="663"/>
      <c r="N28" s="663"/>
      <c r="O28" s="663"/>
      <c r="P28" s="663"/>
      <c r="Q28" s="664"/>
      <c r="R28" s="665">
        <v>867</v>
      </c>
      <c r="S28" s="666"/>
      <c r="T28" s="666"/>
      <c r="U28" s="666"/>
      <c r="V28" s="666"/>
      <c r="W28" s="666"/>
      <c r="X28" s="666"/>
      <c r="Y28" s="667"/>
      <c r="Z28" s="668">
        <v>0</v>
      </c>
      <c r="AA28" s="668"/>
      <c r="AB28" s="668"/>
      <c r="AC28" s="668"/>
      <c r="AD28" s="669">
        <v>867</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306</v>
      </c>
      <c r="CE28" s="681"/>
      <c r="CF28" s="681"/>
      <c r="CG28" s="681"/>
      <c r="CH28" s="681"/>
      <c r="CI28" s="681"/>
      <c r="CJ28" s="681"/>
      <c r="CK28" s="681"/>
      <c r="CL28" s="681"/>
      <c r="CM28" s="681"/>
      <c r="CN28" s="681"/>
      <c r="CO28" s="681"/>
      <c r="CP28" s="681"/>
      <c r="CQ28" s="682"/>
      <c r="CR28" s="665">
        <v>869231</v>
      </c>
      <c r="CS28" s="666"/>
      <c r="CT28" s="666"/>
      <c r="CU28" s="666"/>
      <c r="CV28" s="666"/>
      <c r="CW28" s="666"/>
      <c r="CX28" s="666"/>
      <c r="CY28" s="667"/>
      <c r="CZ28" s="670">
        <v>12.1</v>
      </c>
      <c r="DA28" s="699"/>
      <c r="DB28" s="699"/>
      <c r="DC28" s="706"/>
      <c r="DD28" s="674">
        <v>869231</v>
      </c>
      <c r="DE28" s="666"/>
      <c r="DF28" s="666"/>
      <c r="DG28" s="666"/>
      <c r="DH28" s="666"/>
      <c r="DI28" s="666"/>
      <c r="DJ28" s="666"/>
      <c r="DK28" s="667"/>
      <c r="DL28" s="674">
        <v>869231</v>
      </c>
      <c r="DM28" s="666"/>
      <c r="DN28" s="666"/>
      <c r="DO28" s="666"/>
      <c r="DP28" s="666"/>
      <c r="DQ28" s="666"/>
      <c r="DR28" s="666"/>
      <c r="DS28" s="666"/>
      <c r="DT28" s="666"/>
      <c r="DU28" s="666"/>
      <c r="DV28" s="667"/>
      <c r="DW28" s="670">
        <v>20</v>
      </c>
      <c r="DX28" s="699"/>
      <c r="DY28" s="699"/>
      <c r="DZ28" s="699"/>
      <c r="EA28" s="699"/>
      <c r="EB28" s="699"/>
      <c r="EC28" s="700"/>
    </row>
    <row r="29" spans="2:133" ht="11.25" customHeight="1">
      <c r="B29" s="662" t="s">
        <v>307</v>
      </c>
      <c r="C29" s="663"/>
      <c r="D29" s="663"/>
      <c r="E29" s="663"/>
      <c r="F29" s="663"/>
      <c r="G29" s="663"/>
      <c r="H29" s="663"/>
      <c r="I29" s="663"/>
      <c r="J29" s="663"/>
      <c r="K29" s="663"/>
      <c r="L29" s="663"/>
      <c r="M29" s="663"/>
      <c r="N29" s="663"/>
      <c r="O29" s="663"/>
      <c r="P29" s="663"/>
      <c r="Q29" s="664"/>
      <c r="R29" s="665">
        <v>37934</v>
      </c>
      <c r="S29" s="666"/>
      <c r="T29" s="666"/>
      <c r="U29" s="666"/>
      <c r="V29" s="666"/>
      <c r="W29" s="666"/>
      <c r="X29" s="666"/>
      <c r="Y29" s="667"/>
      <c r="Z29" s="668">
        <v>0.5</v>
      </c>
      <c r="AA29" s="668"/>
      <c r="AB29" s="668"/>
      <c r="AC29" s="668"/>
      <c r="AD29" s="669" t="s">
        <v>137</v>
      </c>
      <c r="AE29" s="669"/>
      <c r="AF29" s="669"/>
      <c r="AG29" s="669"/>
      <c r="AH29" s="669"/>
      <c r="AI29" s="669"/>
      <c r="AJ29" s="669"/>
      <c r="AK29" s="669"/>
      <c r="AL29" s="670" t="s">
        <v>237</v>
      </c>
      <c r="AM29" s="671"/>
      <c r="AN29" s="671"/>
      <c r="AO29" s="672"/>
      <c r="AP29" s="715"/>
      <c r="AQ29" s="716"/>
      <c r="AR29" s="716"/>
      <c r="AS29" s="716"/>
      <c r="AT29" s="716"/>
      <c r="AU29" s="716"/>
      <c r="AV29" s="716"/>
      <c r="AW29" s="716"/>
      <c r="AX29" s="716"/>
      <c r="AY29" s="716"/>
      <c r="AZ29" s="716"/>
      <c r="BA29" s="716"/>
      <c r="BB29" s="716"/>
      <c r="BC29" s="716"/>
      <c r="BD29" s="716"/>
      <c r="BE29" s="716"/>
      <c r="BF29" s="717"/>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08" t="s">
        <v>308</v>
      </c>
      <c r="CE29" s="709"/>
      <c r="CF29" s="680" t="s">
        <v>309</v>
      </c>
      <c r="CG29" s="681"/>
      <c r="CH29" s="681"/>
      <c r="CI29" s="681"/>
      <c r="CJ29" s="681"/>
      <c r="CK29" s="681"/>
      <c r="CL29" s="681"/>
      <c r="CM29" s="681"/>
      <c r="CN29" s="681"/>
      <c r="CO29" s="681"/>
      <c r="CP29" s="681"/>
      <c r="CQ29" s="682"/>
      <c r="CR29" s="665">
        <v>869231</v>
      </c>
      <c r="CS29" s="704"/>
      <c r="CT29" s="704"/>
      <c r="CU29" s="704"/>
      <c r="CV29" s="704"/>
      <c r="CW29" s="704"/>
      <c r="CX29" s="704"/>
      <c r="CY29" s="705"/>
      <c r="CZ29" s="670">
        <v>12.1</v>
      </c>
      <c r="DA29" s="699"/>
      <c r="DB29" s="699"/>
      <c r="DC29" s="706"/>
      <c r="DD29" s="674">
        <v>869231</v>
      </c>
      <c r="DE29" s="704"/>
      <c r="DF29" s="704"/>
      <c r="DG29" s="704"/>
      <c r="DH29" s="704"/>
      <c r="DI29" s="704"/>
      <c r="DJ29" s="704"/>
      <c r="DK29" s="705"/>
      <c r="DL29" s="674">
        <v>869231</v>
      </c>
      <c r="DM29" s="704"/>
      <c r="DN29" s="704"/>
      <c r="DO29" s="704"/>
      <c r="DP29" s="704"/>
      <c r="DQ29" s="704"/>
      <c r="DR29" s="704"/>
      <c r="DS29" s="704"/>
      <c r="DT29" s="704"/>
      <c r="DU29" s="704"/>
      <c r="DV29" s="705"/>
      <c r="DW29" s="670">
        <v>20</v>
      </c>
      <c r="DX29" s="699"/>
      <c r="DY29" s="699"/>
      <c r="DZ29" s="699"/>
      <c r="EA29" s="699"/>
      <c r="EB29" s="699"/>
      <c r="EC29" s="700"/>
    </row>
    <row r="30" spans="2:133" ht="11.25" customHeight="1">
      <c r="B30" s="662" t="s">
        <v>310</v>
      </c>
      <c r="C30" s="663"/>
      <c r="D30" s="663"/>
      <c r="E30" s="663"/>
      <c r="F30" s="663"/>
      <c r="G30" s="663"/>
      <c r="H30" s="663"/>
      <c r="I30" s="663"/>
      <c r="J30" s="663"/>
      <c r="K30" s="663"/>
      <c r="L30" s="663"/>
      <c r="M30" s="663"/>
      <c r="N30" s="663"/>
      <c r="O30" s="663"/>
      <c r="P30" s="663"/>
      <c r="Q30" s="664"/>
      <c r="R30" s="665">
        <v>79440</v>
      </c>
      <c r="S30" s="666"/>
      <c r="T30" s="666"/>
      <c r="U30" s="666"/>
      <c r="V30" s="666"/>
      <c r="W30" s="666"/>
      <c r="X30" s="666"/>
      <c r="Y30" s="667"/>
      <c r="Z30" s="668">
        <v>1.1000000000000001</v>
      </c>
      <c r="AA30" s="668"/>
      <c r="AB30" s="668"/>
      <c r="AC30" s="668"/>
      <c r="AD30" s="669">
        <v>122</v>
      </c>
      <c r="AE30" s="669"/>
      <c r="AF30" s="669"/>
      <c r="AG30" s="669"/>
      <c r="AH30" s="669"/>
      <c r="AI30" s="669"/>
      <c r="AJ30" s="669"/>
      <c r="AK30" s="669"/>
      <c r="AL30" s="670">
        <v>0</v>
      </c>
      <c r="AM30" s="671"/>
      <c r="AN30" s="671"/>
      <c r="AO30" s="672"/>
      <c r="AP30" s="644" t="s">
        <v>225</v>
      </c>
      <c r="AQ30" s="645"/>
      <c r="AR30" s="645"/>
      <c r="AS30" s="645"/>
      <c r="AT30" s="645"/>
      <c r="AU30" s="645"/>
      <c r="AV30" s="645"/>
      <c r="AW30" s="645"/>
      <c r="AX30" s="645"/>
      <c r="AY30" s="645"/>
      <c r="AZ30" s="645"/>
      <c r="BA30" s="645"/>
      <c r="BB30" s="645"/>
      <c r="BC30" s="645"/>
      <c r="BD30" s="645"/>
      <c r="BE30" s="645"/>
      <c r="BF30" s="646"/>
      <c r="BG30" s="644" t="s">
        <v>311</v>
      </c>
      <c r="BH30" s="718"/>
      <c r="BI30" s="718"/>
      <c r="BJ30" s="718"/>
      <c r="BK30" s="718"/>
      <c r="BL30" s="718"/>
      <c r="BM30" s="718"/>
      <c r="BN30" s="718"/>
      <c r="BO30" s="718"/>
      <c r="BP30" s="718"/>
      <c r="BQ30" s="719"/>
      <c r="BR30" s="644" t="s">
        <v>312</v>
      </c>
      <c r="BS30" s="718"/>
      <c r="BT30" s="718"/>
      <c r="BU30" s="718"/>
      <c r="BV30" s="718"/>
      <c r="BW30" s="718"/>
      <c r="BX30" s="718"/>
      <c r="BY30" s="718"/>
      <c r="BZ30" s="718"/>
      <c r="CA30" s="718"/>
      <c r="CB30" s="719"/>
      <c r="CD30" s="710"/>
      <c r="CE30" s="711"/>
      <c r="CF30" s="680" t="s">
        <v>313</v>
      </c>
      <c r="CG30" s="681"/>
      <c r="CH30" s="681"/>
      <c r="CI30" s="681"/>
      <c r="CJ30" s="681"/>
      <c r="CK30" s="681"/>
      <c r="CL30" s="681"/>
      <c r="CM30" s="681"/>
      <c r="CN30" s="681"/>
      <c r="CO30" s="681"/>
      <c r="CP30" s="681"/>
      <c r="CQ30" s="682"/>
      <c r="CR30" s="665">
        <v>841197</v>
      </c>
      <c r="CS30" s="666"/>
      <c r="CT30" s="666"/>
      <c r="CU30" s="666"/>
      <c r="CV30" s="666"/>
      <c r="CW30" s="666"/>
      <c r="CX30" s="666"/>
      <c r="CY30" s="667"/>
      <c r="CZ30" s="670">
        <v>11.7</v>
      </c>
      <c r="DA30" s="699"/>
      <c r="DB30" s="699"/>
      <c r="DC30" s="706"/>
      <c r="DD30" s="674">
        <v>841197</v>
      </c>
      <c r="DE30" s="666"/>
      <c r="DF30" s="666"/>
      <c r="DG30" s="666"/>
      <c r="DH30" s="666"/>
      <c r="DI30" s="666"/>
      <c r="DJ30" s="666"/>
      <c r="DK30" s="667"/>
      <c r="DL30" s="674">
        <v>841197</v>
      </c>
      <c r="DM30" s="666"/>
      <c r="DN30" s="666"/>
      <c r="DO30" s="666"/>
      <c r="DP30" s="666"/>
      <c r="DQ30" s="666"/>
      <c r="DR30" s="666"/>
      <c r="DS30" s="666"/>
      <c r="DT30" s="666"/>
      <c r="DU30" s="666"/>
      <c r="DV30" s="667"/>
      <c r="DW30" s="670">
        <v>19.399999999999999</v>
      </c>
      <c r="DX30" s="699"/>
      <c r="DY30" s="699"/>
      <c r="DZ30" s="699"/>
      <c r="EA30" s="699"/>
      <c r="EB30" s="699"/>
      <c r="EC30" s="700"/>
    </row>
    <row r="31" spans="2:133" ht="11.25" customHeight="1">
      <c r="B31" s="662" t="s">
        <v>314</v>
      </c>
      <c r="C31" s="663"/>
      <c r="D31" s="663"/>
      <c r="E31" s="663"/>
      <c r="F31" s="663"/>
      <c r="G31" s="663"/>
      <c r="H31" s="663"/>
      <c r="I31" s="663"/>
      <c r="J31" s="663"/>
      <c r="K31" s="663"/>
      <c r="L31" s="663"/>
      <c r="M31" s="663"/>
      <c r="N31" s="663"/>
      <c r="O31" s="663"/>
      <c r="P31" s="663"/>
      <c r="Q31" s="664"/>
      <c r="R31" s="665">
        <v>5905</v>
      </c>
      <c r="S31" s="666"/>
      <c r="T31" s="666"/>
      <c r="U31" s="666"/>
      <c r="V31" s="666"/>
      <c r="W31" s="666"/>
      <c r="X31" s="666"/>
      <c r="Y31" s="667"/>
      <c r="Z31" s="668">
        <v>0.1</v>
      </c>
      <c r="AA31" s="668"/>
      <c r="AB31" s="668"/>
      <c r="AC31" s="668"/>
      <c r="AD31" s="669" t="s">
        <v>237</v>
      </c>
      <c r="AE31" s="669"/>
      <c r="AF31" s="669"/>
      <c r="AG31" s="669"/>
      <c r="AH31" s="669"/>
      <c r="AI31" s="669"/>
      <c r="AJ31" s="669"/>
      <c r="AK31" s="669"/>
      <c r="AL31" s="670" t="s">
        <v>237</v>
      </c>
      <c r="AM31" s="671"/>
      <c r="AN31" s="671"/>
      <c r="AO31" s="672"/>
      <c r="AP31" s="722" t="s">
        <v>315</v>
      </c>
      <c r="AQ31" s="723"/>
      <c r="AR31" s="723"/>
      <c r="AS31" s="723"/>
      <c r="AT31" s="728" t="s">
        <v>316</v>
      </c>
      <c r="AU31" s="217"/>
      <c r="AV31" s="217"/>
      <c r="AW31" s="217"/>
      <c r="AX31" s="651" t="s">
        <v>190</v>
      </c>
      <c r="AY31" s="652"/>
      <c r="AZ31" s="652"/>
      <c r="BA31" s="652"/>
      <c r="BB31" s="652"/>
      <c r="BC31" s="652"/>
      <c r="BD31" s="652"/>
      <c r="BE31" s="652"/>
      <c r="BF31" s="653"/>
      <c r="BG31" s="733">
        <v>99.2</v>
      </c>
      <c r="BH31" s="720"/>
      <c r="BI31" s="720"/>
      <c r="BJ31" s="720"/>
      <c r="BK31" s="720"/>
      <c r="BL31" s="720"/>
      <c r="BM31" s="660">
        <v>95.5</v>
      </c>
      <c r="BN31" s="720"/>
      <c r="BO31" s="720"/>
      <c r="BP31" s="720"/>
      <c r="BQ31" s="721"/>
      <c r="BR31" s="733">
        <v>99</v>
      </c>
      <c r="BS31" s="720"/>
      <c r="BT31" s="720"/>
      <c r="BU31" s="720"/>
      <c r="BV31" s="720"/>
      <c r="BW31" s="720"/>
      <c r="BX31" s="660">
        <v>94.9</v>
      </c>
      <c r="BY31" s="720"/>
      <c r="BZ31" s="720"/>
      <c r="CA31" s="720"/>
      <c r="CB31" s="721"/>
      <c r="CD31" s="710"/>
      <c r="CE31" s="711"/>
      <c r="CF31" s="680" t="s">
        <v>317</v>
      </c>
      <c r="CG31" s="681"/>
      <c r="CH31" s="681"/>
      <c r="CI31" s="681"/>
      <c r="CJ31" s="681"/>
      <c r="CK31" s="681"/>
      <c r="CL31" s="681"/>
      <c r="CM31" s="681"/>
      <c r="CN31" s="681"/>
      <c r="CO31" s="681"/>
      <c r="CP31" s="681"/>
      <c r="CQ31" s="682"/>
      <c r="CR31" s="665">
        <v>28034</v>
      </c>
      <c r="CS31" s="704"/>
      <c r="CT31" s="704"/>
      <c r="CU31" s="704"/>
      <c r="CV31" s="704"/>
      <c r="CW31" s="704"/>
      <c r="CX31" s="704"/>
      <c r="CY31" s="705"/>
      <c r="CZ31" s="670">
        <v>0.4</v>
      </c>
      <c r="DA31" s="699"/>
      <c r="DB31" s="699"/>
      <c r="DC31" s="706"/>
      <c r="DD31" s="674">
        <v>28034</v>
      </c>
      <c r="DE31" s="704"/>
      <c r="DF31" s="704"/>
      <c r="DG31" s="704"/>
      <c r="DH31" s="704"/>
      <c r="DI31" s="704"/>
      <c r="DJ31" s="704"/>
      <c r="DK31" s="705"/>
      <c r="DL31" s="674">
        <v>28034</v>
      </c>
      <c r="DM31" s="704"/>
      <c r="DN31" s="704"/>
      <c r="DO31" s="704"/>
      <c r="DP31" s="704"/>
      <c r="DQ31" s="704"/>
      <c r="DR31" s="704"/>
      <c r="DS31" s="704"/>
      <c r="DT31" s="704"/>
      <c r="DU31" s="704"/>
      <c r="DV31" s="705"/>
      <c r="DW31" s="670">
        <v>0.6</v>
      </c>
      <c r="DX31" s="699"/>
      <c r="DY31" s="699"/>
      <c r="DZ31" s="699"/>
      <c r="EA31" s="699"/>
      <c r="EB31" s="699"/>
      <c r="EC31" s="700"/>
    </row>
    <row r="32" spans="2:133" ht="11.25" customHeight="1">
      <c r="B32" s="662" t="s">
        <v>318</v>
      </c>
      <c r="C32" s="663"/>
      <c r="D32" s="663"/>
      <c r="E32" s="663"/>
      <c r="F32" s="663"/>
      <c r="G32" s="663"/>
      <c r="H32" s="663"/>
      <c r="I32" s="663"/>
      <c r="J32" s="663"/>
      <c r="K32" s="663"/>
      <c r="L32" s="663"/>
      <c r="M32" s="663"/>
      <c r="N32" s="663"/>
      <c r="O32" s="663"/>
      <c r="P32" s="663"/>
      <c r="Q32" s="664"/>
      <c r="R32" s="665">
        <v>960826</v>
      </c>
      <c r="S32" s="666"/>
      <c r="T32" s="666"/>
      <c r="U32" s="666"/>
      <c r="V32" s="666"/>
      <c r="W32" s="666"/>
      <c r="X32" s="666"/>
      <c r="Y32" s="667"/>
      <c r="Z32" s="668">
        <v>13.2</v>
      </c>
      <c r="AA32" s="668"/>
      <c r="AB32" s="668"/>
      <c r="AC32" s="668"/>
      <c r="AD32" s="669" t="s">
        <v>237</v>
      </c>
      <c r="AE32" s="669"/>
      <c r="AF32" s="669"/>
      <c r="AG32" s="669"/>
      <c r="AH32" s="669"/>
      <c r="AI32" s="669"/>
      <c r="AJ32" s="669"/>
      <c r="AK32" s="669"/>
      <c r="AL32" s="670" t="s">
        <v>128</v>
      </c>
      <c r="AM32" s="671"/>
      <c r="AN32" s="671"/>
      <c r="AO32" s="672"/>
      <c r="AP32" s="724"/>
      <c r="AQ32" s="725"/>
      <c r="AR32" s="725"/>
      <c r="AS32" s="725"/>
      <c r="AT32" s="729"/>
      <c r="AU32" s="216" t="s">
        <v>319</v>
      </c>
      <c r="AV32" s="216"/>
      <c r="AW32" s="216"/>
      <c r="AX32" s="662" t="s">
        <v>320</v>
      </c>
      <c r="AY32" s="663"/>
      <c r="AZ32" s="663"/>
      <c r="BA32" s="663"/>
      <c r="BB32" s="663"/>
      <c r="BC32" s="663"/>
      <c r="BD32" s="663"/>
      <c r="BE32" s="663"/>
      <c r="BF32" s="664"/>
      <c r="BG32" s="734">
        <v>99.5</v>
      </c>
      <c r="BH32" s="704"/>
      <c r="BI32" s="704"/>
      <c r="BJ32" s="704"/>
      <c r="BK32" s="704"/>
      <c r="BL32" s="704"/>
      <c r="BM32" s="671">
        <v>97.5</v>
      </c>
      <c r="BN32" s="731"/>
      <c r="BO32" s="731"/>
      <c r="BP32" s="731"/>
      <c r="BQ32" s="732"/>
      <c r="BR32" s="734">
        <v>99.4</v>
      </c>
      <c r="BS32" s="704"/>
      <c r="BT32" s="704"/>
      <c r="BU32" s="704"/>
      <c r="BV32" s="704"/>
      <c r="BW32" s="704"/>
      <c r="BX32" s="671">
        <v>97.1</v>
      </c>
      <c r="BY32" s="731"/>
      <c r="BZ32" s="731"/>
      <c r="CA32" s="731"/>
      <c r="CB32" s="732"/>
      <c r="CD32" s="712"/>
      <c r="CE32" s="713"/>
      <c r="CF32" s="680" t="s">
        <v>321</v>
      </c>
      <c r="CG32" s="681"/>
      <c r="CH32" s="681"/>
      <c r="CI32" s="681"/>
      <c r="CJ32" s="681"/>
      <c r="CK32" s="681"/>
      <c r="CL32" s="681"/>
      <c r="CM32" s="681"/>
      <c r="CN32" s="681"/>
      <c r="CO32" s="681"/>
      <c r="CP32" s="681"/>
      <c r="CQ32" s="682"/>
      <c r="CR32" s="665" t="s">
        <v>137</v>
      </c>
      <c r="CS32" s="666"/>
      <c r="CT32" s="666"/>
      <c r="CU32" s="666"/>
      <c r="CV32" s="666"/>
      <c r="CW32" s="666"/>
      <c r="CX32" s="666"/>
      <c r="CY32" s="667"/>
      <c r="CZ32" s="670" t="s">
        <v>237</v>
      </c>
      <c r="DA32" s="699"/>
      <c r="DB32" s="699"/>
      <c r="DC32" s="706"/>
      <c r="DD32" s="674" t="s">
        <v>237</v>
      </c>
      <c r="DE32" s="666"/>
      <c r="DF32" s="666"/>
      <c r="DG32" s="666"/>
      <c r="DH32" s="666"/>
      <c r="DI32" s="666"/>
      <c r="DJ32" s="666"/>
      <c r="DK32" s="667"/>
      <c r="DL32" s="674" t="s">
        <v>237</v>
      </c>
      <c r="DM32" s="666"/>
      <c r="DN32" s="666"/>
      <c r="DO32" s="666"/>
      <c r="DP32" s="666"/>
      <c r="DQ32" s="666"/>
      <c r="DR32" s="666"/>
      <c r="DS32" s="666"/>
      <c r="DT32" s="666"/>
      <c r="DU32" s="666"/>
      <c r="DV32" s="667"/>
      <c r="DW32" s="670" t="s">
        <v>231</v>
      </c>
      <c r="DX32" s="699"/>
      <c r="DY32" s="699"/>
      <c r="DZ32" s="699"/>
      <c r="EA32" s="699"/>
      <c r="EB32" s="699"/>
      <c r="EC32" s="700"/>
    </row>
    <row r="33" spans="2:133" ht="11.25" customHeight="1">
      <c r="B33" s="701" t="s">
        <v>322</v>
      </c>
      <c r="C33" s="702"/>
      <c r="D33" s="702"/>
      <c r="E33" s="702"/>
      <c r="F33" s="702"/>
      <c r="G33" s="702"/>
      <c r="H33" s="702"/>
      <c r="I33" s="702"/>
      <c r="J33" s="702"/>
      <c r="K33" s="702"/>
      <c r="L33" s="702"/>
      <c r="M33" s="702"/>
      <c r="N33" s="702"/>
      <c r="O33" s="702"/>
      <c r="P33" s="702"/>
      <c r="Q33" s="703"/>
      <c r="R33" s="665" t="s">
        <v>128</v>
      </c>
      <c r="S33" s="666"/>
      <c r="T33" s="666"/>
      <c r="U33" s="666"/>
      <c r="V33" s="666"/>
      <c r="W33" s="666"/>
      <c r="X33" s="666"/>
      <c r="Y33" s="667"/>
      <c r="Z33" s="668" t="s">
        <v>237</v>
      </c>
      <c r="AA33" s="668"/>
      <c r="AB33" s="668"/>
      <c r="AC33" s="668"/>
      <c r="AD33" s="669" t="s">
        <v>237</v>
      </c>
      <c r="AE33" s="669"/>
      <c r="AF33" s="669"/>
      <c r="AG33" s="669"/>
      <c r="AH33" s="669"/>
      <c r="AI33" s="669"/>
      <c r="AJ33" s="669"/>
      <c r="AK33" s="669"/>
      <c r="AL33" s="670" t="s">
        <v>128</v>
      </c>
      <c r="AM33" s="671"/>
      <c r="AN33" s="671"/>
      <c r="AO33" s="672"/>
      <c r="AP33" s="726"/>
      <c r="AQ33" s="727"/>
      <c r="AR33" s="727"/>
      <c r="AS33" s="727"/>
      <c r="AT33" s="730"/>
      <c r="AU33" s="218"/>
      <c r="AV33" s="218"/>
      <c r="AW33" s="218"/>
      <c r="AX33" s="715" t="s">
        <v>323</v>
      </c>
      <c r="AY33" s="716"/>
      <c r="AZ33" s="716"/>
      <c r="BA33" s="716"/>
      <c r="BB33" s="716"/>
      <c r="BC33" s="716"/>
      <c r="BD33" s="716"/>
      <c r="BE33" s="716"/>
      <c r="BF33" s="717"/>
      <c r="BG33" s="735">
        <v>98.7</v>
      </c>
      <c r="BH33" s="736"/>
      <c r="BI33" s="736"/>
      <c r="BJ33" s="736"/>
      <c r="BK33" s="736"/>
      <c r="BL33" s="736"/>
      <c r="BM33" s="737">
        <v>93.1</v>
      </c>
      <c r="BN33" s="736"/>
      <c r="BO33" s="736"/>
      <c r="BP33" s="736"/>
      <c r="BQ33" s="738"/>
      <c r="BR33" s="735">
        <v>98.6</v>
      </c>
      <c r="BS33" s="736"/>
      <c r="BT33" s="736"/>
      <c r="BU33" s="736"/>
      <c r="BV33" s="736"/>
      <c r="BW33" s="736"/>
      <c r="BX33" s="737">
        <v>92.4</v>
      </c>
      <c r="BY33" s="736"/>
      <c r="BZ33" s="736"/>
      <c r="CA33" s="736"/>
      <c r="CB33" s="738"/>
      <c r="CD33" s="680" t="s">
        <v>324</v>
      </c>
      <c r="CE33" s="681"/>
      <c r="CF33" s="681"/>
      <c r="CG33" s="681"/>
      <c r="CH33" s="681"/>
      <c r="CI33" s="681"/>
      <c r="CJ33" s="681"/>
      <c r="CK33" s="681"/>
      <c r="CL33" s="681"/>
      <c r="CM33" s="681"/>
      <c r="CN33" s="681"/>
      <c r="CO33" s="681"/>
      <c r="CP33" s="681"/>
      <c r="CQ33" s="682"/>
      <c r="CR33" s="665">
        <v>3203954</v>
      </c>
      <c r="CS33" s="704"/>
      <c r="CT33" s="704"/>
      <c r="CU33" s="704"/>
      <c r="CV33" s="704"/>
      <c r="CW33" s="704"/>
      <c r="CX33" s="704"/>
      <c r="CY33" s="705"/>
      <c r="CZ33" s="670">
        <v>44.6</v>
      </c>
      <c r="DA33" s="699"/>
      <c r="DB33" s="699"/>
      <c r="DC33" s="706"/>
      <c r="DD33" s="674">
        <v>2341310</v>
      </c>
      <c r="DE33" s="704"/>
      <c r="DF33" s="704"/>
      <c r="DG33" s="704"/>
      <c r="DH33" s="704"/>
      <c r="DI33" s="704"/>
      <c r="DJ33" s="704"/>
      <c r="DK33" s="705"/>
      <c r="DL33" s="674">
        <v>1470360</v>
      </c>
      <c r="DM33" s="704"/>
      <c r="DN33" s="704"/>
      <c r="DO33" s="704"/>
      <c r="DP33" s="704"/>
      <c r="DQ33" s="704"/>
      <c r="DR33" s="704"/>
      <c r="DS33" s="704"/>
      <c r="DT33" s="704"/>
      <c r="DU33" s="704"/>
      <c r="DV33" s="705"/>
      <c r="DW33" s="670">
        <v>33.9</v>
      </c>
      <c r="DX33" s="699"/>
      <c r="DY33" s="699"/>
      <c r="DZ33" s="699"/>
      <c r="EA33" s="699"/>
      <c r="EB33" s="699"/>
      <c r="EC33" s="700"/>
    </row>
    <row r="34" spans="2:133" ht="11.25" customHeight="1">
      <c r="B34" s="662" t="s">
        <v>325</v>
      </c>
      <c r="C34" s="663"/>
      <c r="D34" s="663"/>
      <c r="E34" s="663"/>
      <c r="F34" s="663"/>
      <c r="G34" s="663"/>
      <c r="H34" s="663"/>
      <c r="I34" s="663"/>
      <c r="J34" s="663"/>
      <c r="K34" s="663"/>
      <c r="L34" s="663"/>
      <c r="M34" s="663"/>
      <c r="N34" s="663"/>
      <c r="O34" s="663"/>
      <c r="P34" s="663"/>
      <c r="Q34" s="664"/>
      <c r="R34" s="665">
        <v>536100</v>
      </c>
      <c r="S34" s="666"/>
      <c r="T34" s="666"/>
      <c r="U34" s="666"/>
      <c r="V34" s="666"/>
      <c r="W34" s="666"/>
      <c r="X34" s="666"/>
      <c r="Y34" s="667"/>
      <c r="Z34" s="668">
        <v>7.3</v>
      </c>
      <c r="AA34" s="668"/>
      <c r="AB34" s="668"/>
      <c r="AC34" s="668"/>
      <c r="AD34" s="669" t="s">
        <v>237</v>
      </c>
      <c r="AE34" s="669"/>
      <c r="AF34" s="669"/>
      <c r="AG34" s="669"/>
      <c r="AH34" s="669"/>
      <c r="AI34" s="669"/>
      <c r="AJ34" s="669"/>
      <c r="AK34" s="669"/>
      <c r="AL34" s="670" t="s">
        <v>237</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326</v>
      </c>
      <c r="CE34" s="681"/>
      <c r="CF34" s="681"/>
      <c r="CG34" s="681"/>
      <c r="CH34" s="681"/>
      <c r="CI34" s="681"/>
      <c r="CJ34" s="681"/>
      <c r="CK34" s="681"/>
      <c r="CL34" s="681"/>
      <c r="CM34" s="681"/>
      <c r="CN34" s="681"/>
      <c r="CO34" s="681"/>
      <c r="CP34" s="681"/>
      <c r="CQ34" s="682"/>
      <c r="CR34" s="665">
        <v>1023564</v>
      </c>
      <c r="CS34" s="666"/>
      <c r="CT34" s="666"/>
      <c r="CU34" s="666"/>
      <c r="CV34" s="666"/>
      <c r="CW34" s="666"/>
      <c r="CX34" s="666"/>
      <c r="CY34" s="667"/>
      <c r="CZ34" s="670">
        <v>14.2</v>
      </c>
      <c r="DA34" s="699"/>
      <c r="DB34" s="699"/>
      <c r="DC34" s="706"/>
      <c r="DD34" s="674">
        <v>607071</v>
      </c>
      <c r="DE34" s="666"/>
      <c r="DF34" s="666"/>
      <c r="DG34" s="666"/>
      <c r="DH34" s="666"/>
      <c r="DI34" s="666"/>
      <c r="DJ34" s="666"/>
      <c r="DK34" s="667"/>
      <c r="DL34" s="674">
        <v>481794</v>
      </c>
      <c r="DM34" s="666"/>
      <c r="DN34" s="666"/>
      <c r="DO34" s="666"/>
      <c r="DP34" s="666"/>
      <c r="DQ34" s="666"/>
      <c r="DR34" s="666"/>
      <c r="DS34" s="666"/>
      <c r="DT34" s="666"/>
      <c r="DU34" s="666"/>
      <c r="DV34" s="667"/>
      <c r="DW34" s="670">
        <v>11.1</v>
      </c>
      <c r="DX34" s="699"/>
      <c r="DY34" s="699"/>
      <c r="DZ34" s="699"/>
      <c r="EA34" s="699"/>
      <c r="EB34" s="699"/>
      <c r="EC34" s="700"/>
    </row>
    <row r="35" spans="2:133" ht="11.25" customHeight="1">
      <c r="B35" s="662" t="s">
        <v>327</v>
      </c>
      <c r="C35" s="663"/>
      <c r="D35" s="663"/>
      <c r="E35" s="663"/>
      <c r="F35" s="663"/>
      <c r="G35" s="663"/>
      <c r="H35" s="663"/>
      <c r="I35" s="663"/>
      <c r="J35" s="663"/>
      <c r="K35" s="663"/>
      <c r="L35" s="663"/>
      <c r="M35" s="663"/>
      <c r="N35" s="663"/>
      <c r="O35" s="663"/>
      <c r="P35" s="663"/>
      <c r="Q35" s="664"/>
      <c r="R35" s="665">
        <v>37701</v>
      </c>
      <c r="S35" s="666"/>
      <c r="T35" s="666"/>
      <c r="U35" s="666"/>
      <c r="V35" s="666"/>
      <c r="W35" s="666"/>
      <c r="X35" s="666"/>
      <c r="Y35" s="667"/>
      <c r="Z35" s="668">
        <v>0.5</v>
      </c>
      <c r="AA35" s="668"/>
      <c r="AB35" s="668"/>
      <c r="AC35" s="668"/>
      <c r="AD35" s="669" t="s">
        <v>128</v>
      </c>
      <c r="AE35" s="669"/>
      <c r="AF35" s="669"/>
      <c r="AG35" s="669"/>
      <c r="AH35" s="669"/>
      <c r="AI35" s="669"/>
      <c r="AJ35" s="669"/>
      <c r="AK35" s="669"/>
      <c r="AL35" s="670" t="s">
        <v>137</v>
      </c>
      <c r="AM35" s="671"/>
      <c r="AN35" s="671"/>
      <c r="AO35" s="672"/>
      <c r="AP35" s="221"/>
      <c r="AQ35" s="644" t="s">
        <v>328</v>
      </c>
      <c r="AR35" s="645"/>
      <c r="AS35" s="645"/>
      <c r="AT35" s="645"/>
      <c r="AU35" s="645"/>
      <c r="AV35" s="645"/>
      <c r="AW35" s="645"/>
      <c r="AX35" s="645"/>
      <c r="AY35" s="645"/>
      <c r="AZ35" s="645"/>
      <c r="BA35" s="645"/>
      <c r="BB35" s="645"/>
      <c r="BC35" s="645"/>
      <c r="BD35" s="645"/>
      <c r="BE35" s="645"/>
      <c r="BF35" s="646"/>
      <c r="BG35" s="644" t="s">
        <v>329</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330</v>
      </c>
      <c r="CE35" s="681"/>
      <c r="CF35" s="681"/>
      <c r="CG35" s="681"/>
      <c r="CH35" s="681"/>
      <c r="CI35" s="681"/>
      <c r="CJ35" s="681"/>
      <c r="CK35" s="681"/>
      <c r="CL35" s="681"/>
      <c r="CM35" s="681"/>
      <c r="CN35" s="681"/>
      <c r="CO35" s="681"/>
      <c r="CP35" s="681"/>
      <c r="CQ35" s="682"/>
      <c r="CR35" s="665">
        <v>53771</v>
      </c>
      <c r="CS35" s="704"/>
      <c r="CT35" s="704"/>
      <c r="CU35" s="704"/>
      <c r="CV35" s="704"/>
      <c r="CW35" s="704"/>
      <c r="CX35" s="704"/>
      <c r="CY35" s="705"/>
      <c r="CZ35" s="670">
        <v>0.7</v>
      </c>
      <c r="DA35" s="699"/>
      <c r="DB35" s="699"/>
      <c r="DC35" s="706"/>
      <c r="DD35" s="674">
        <v>39397</v>
      </c>
      <c r="DE35" s="704"/>
      <c r="DF35" s="704"/>
      <c r="DG35" s="704"/>
      <c r="DH35" s="704"/>
      <c r="DI35" s="704"/>
      <c r="DJ35" s="704"/>
      <c r="DK35" s="705"/>
      <c r="DL35" s="674">
        <v>27004</v>
      </c>
      <c r="DM35" s="704"/>
      <c r="DN35" s="704"/>
      <c r="DO35" s="704"/>
      <c r="DP35" s="704"/>
      <c r="DQ35" s="704"/>
      <c r="DR35" s="704"/>
      <c r="DS35" s="704"/>
      <c r="DT35" s="704"/>
      <c r="DU35" s="704"/>
      <c r="DV35" s="705"/>
      <c r="DW35" s="670">
        <v>0.6</v>
      </c>
      <c r="DX35" s="699"/>
      <c r="DY35" s="699"/>
      <c r="DZ35" s="699"/>
      <c r="EA35" s="699"/>
      <c r="EB35" s="699"/>
      <c r="EC35" s="700"/>
    </row>
    <row r="36" spans="2:133" ht="11.25" customHeight="1">
      <c r="B36" s="662" t="s">
        <v>331</v>
      </c>
      <c r="C36" s="663"/>
      <c r="D36" s="663"/>
      <c r="E36" s="663"/>
      <c r="F36" s="663"/>
      <c r="G36" s="663"/>
      <c r="H36" s="663"/>
      <c r="I36" s="663"/>
      <c r="J36" s="663"/>
      <c r="K36" s="663"/>
      <c r="L36" s="663"/>
      <c r="M36" s="663"/>
      <c r="N36" s="663"/>
      <c r="O36" s="663"/>
      <c r="P36" s="663"/>
      <c r="Q36" s="664"/>
      <c r="R36" s="665">
        <v>240429</v>
      </c>
      <c r="S36" s="666"/>
      <c r="T36" s="666"/>
      <c r="U36" s="666"/>
      <c r="V36" s="666"/>
      <c r="W36" s="666"/>
      <c r="X36" s="666"/>
      <c r="Y36" s="667"/>
      <c r="Z36" s="668">
        <v>3.3</v>
      </c>
      <c r="AA36" s="668"/>
      <c r="AB36" s="668"/>
      <c r="AC36" s="668"/>
      <c r="AD36" s="669" t="s">
        <v>231</v>
      </c>
      <c r="AE36" s="669"/>
      <c r="AF36" s="669"/>
      <c r="AG36" s="669"/>
      <c r="AH36" s="669"/>
      <c r="AI36" s="669"/>
      <c r="AJ36" s="669"/>
      <c r="AK36" s="669"/>
      <c r="AL36" s="670" t="s">
        <v>237</v>
      </c>
      <c r="AM36" s="671"/>
      <c r="AN36" s="671"/>
      <c r="AO36" s="672"/>
      <c r="AP36" s="221"/>
      <c r="AQ36" s="739" t="s">
        <v>332</v>
      </c>
      <c r="AR36" s="740"/>
      <c r="AS36" s="740"/>
      <c r="AT36" s="740"/>
      <c r="AU36" s="740"/>
      <c r="AV36" s="740"/>
      <c r="AW36" s="740"/>
      <c r="AX36" s="740"/>
      <c r="AY36" s="741"/>
      <c r="AZ36" s="654">
        <v>644449</v>
      </c>
      <c r="BA36" s="655"/>
      <c r="BB36" s="655"/>
      <c r="BC36" s="655"/>
      <c r="BD36" s="655"/>
      <c r="BE36" s="655"/>
      <c r="BF36" s="742"/>
      <c r="BG36" s="676" t="s">
        <v>333</v>
      </c>
      <c r="BH36" s="677"/>
      <c r="BI36" s="677"/>
      <c r="BJ36" s="677"/>
      <c r="BK36" s="677"/>
      <c r="BL36" s="677"/>
      <c r="BM36" s="677"/>
      <c r="BN36" s="677"/>
      <c r="BO36" s="677"/>
      <c r="BP36" s="677"/>
      <c r="BQ36" s="677"/>
      <c r="BR36" s="677"/>
      <c r="BS36" s="677"/>
      <c r="BT36" s="677"/>
      <c r="BU36" s="678"/>
      <c r="BV36" s="654">
        <v>41185</v>
      </c>
      <c r="BW36" s="655"/>
      <c r="BX36" s="655"/>
      <c r="BY36" s="655"/>
      <c r="BZ36" s="655"/>
      <c r="CA36" s="655"/>
      <c r="CB36" s="742"/>
      <c r="CD36" s="680" t="s">
        <v>334</v>
      </c>
      <c r="CE36" s="681"/>
      <c r="CF36" s="681"/>
      <c r="CG36" s="681"/>
      <c r="CH36" s="681"/>
      <c r="CI36" s="681"/>
      <c r="CJ36" s="681"/>
      <c r="CK36" s="681"/>
      <c r="CL36" s="681"/>
      <c r="CM36" s="681"/>
      <c r="CN36" s="681"/>
      <c r="CO36" s="681"/>
      <c r="CP36" s="681"/>
      <c r="CQ36" s="682"/>
      <c r="CR36" s="665">
        <v>802335</v>
      </c>
      <c r="CS36" s="666"/>
      <c r="CT36" s="666"/>
      <c r="CU36" s="666"/>
      <c r="CV36" s="666"/>
      <c r="CW36" s="666"/>
      <c r="CX36" s="666"/>
      <c r="CY36" s="667"/>
      <c r="CZ36" s="670">
        <v>11.2</v>
      </c>
      <c r="DA36" s="699"/>
      <c r="DB36" s="699"/>
      <c r="DC36" s="706"/>
      <c r="DD36" s="674">
        <v>634665</v>
      </c>
      <c r="DE36" s="666"/>
      <c r="DF36" s="666"/>
      <c r="DG36" s="666"/>
      <c r="DH36" s="666"/>
      <c r="DI36" s="666"/>
      <c r="DJ36" s="666"/>
      <c r="DK36" s="667"/>
      <c r="DL36" s="674">
        <v>475673</v>
      </c>
      <c r="DM36" s="666"/>
      <c r="DN36" s="666"/>
      <c r="DO36" s="666"/>
      <c r="DP36" s="666"/>
      <c r="DQ36" s="666"/>
      <c r="DR36" s="666"/>
      <c r="DS36" s="666"/>
      <c r="DT36" s="666"/>
      <c r="DU36" s="666"/>
      <c r="DV36" s="667"/>
      <c r="DW36" s="670">
        <v>11</v>
      </c>
      <c r="DX36" s="699"/>
      <c r="DY36" s="699"/>
      <c r="DZ36" s="699"/>
      <c r="EA36" s="699"/>
      <c r="EB36" s="699"/>
      <c r="EC36" s="700"/>
    </row>
    <row r="37" spans="2:133" ht="11.25" customHeight="1">
      <c r="B37" s="662" t="s">
        <v>335</v>
      </c>
      <c r="C37" s="663"/>
      <c r="D37" s="663"/>
      <c r="E37" s="663"/>
      <c r="F37" s="663"/>
      <c r="G37" s="663"/>
      <c r="H37" s="663"/>
      <c r="I37" s="663"/>
      <c r="J37" s="663"/>
      <c r="K37" s="663"/>
      <c r="L37" s="663"/>
      <c r="M37" s="663"/>
      <c r="N37" s="663"/>
      <c r="O37" s="663"/>
      <c r="P37" s="663"/>
      <c r="Q37" s="664"/>
      <c r="R37" s="665">
        <v>105789</v>
      </c>
      <c r="S37" s="666"/>
      <c r="T37" s="666"/>
      <c r="U37" s="666"/>
      <c r="V37" s="666"/>
      <c r="W37" s="666"/>
      <c r="X37" s="666"/>
      <c r="Y37" s="667"/>
      <c r="Z37" s="668">
        <v>1.4</v>
      </c>
      <c r="AA37" s="668"/>
      <c r="AB37" s="668"/>
      <c r="AC37" s="668"/>
      <c r="AD37" s="669" t="s">
        <v>137</v>
      </c>
      <c r="AE37" s="669"/>
      <c r="AF37" s="669"/>
      <c r="AG37" s="669"/>
      <c r="AH37" s="669"/>
      <c r="AI37" s="669"/>
      <c r="AJ37" s="669"/>
      <c r="AK37" s="669"/>
      <c r="AL37" s="670" t="s">
        <v>128</v>
      </c>
      <c r="AM37" s="671"/>
      <c r="AN37" s="671"/>
      <c r="AO37" s="672"/>
      <c r="AQ37" s="743" t="s">
        <v>336</v>
      </c>
      <c r="AR37" s="744"/>
      <c r="AS37" s="744"/>
      <c r="AT37" s="744"/>
      <c r="AU37" s="744"/>
      <c r="AV37" s="744"/>
      <c r="AW37" s="744"/>
      <c r="AX37" s="744"/>
      <c r="AY37" s="745"/>
      <c r="AZ37" s="665">
        <v>22948</v>
      </c>
      <c r="BA37" s="666"/>
      <c r="BB37" s="666"/>
      <c r="BC37" s="666"/>
      <c r="BD37" s="704"/>
      <c r="BE37" s="704"/>
      <c r="BF37" s="732"/>
      <c r="BG37" s="680" t="s">
        <v>337</v>
      </c>
      <c r="BH37" s="681"/>
      <c r="BI37" s="681"/>
      <c r="BJ37" s="681"/>
      <c r="BK37" s="681"/>
      <c r="BL37" s="681"/>
      <c r="BM37" s="681"/>
      <c r="BN37" s="681"/>
      <c r="BO37" s="681"/>
      <c r="BP37" s="681"/>
      <c r="BQ37" s="681"/>
      <c r="BR37" s="681"/>
      <c r="BS37" s="681"/>
      <c r="BT37" s="681"/>
      <c r="BU37" s="682"/>
      <c r="BV37" s="665">
        <v>5545</v>
      </c>
      <c r="BW37" s="666"/>
      <c r="BX37" s="666"/>
      <c r="BY37" s="666"/>
      <c r="BZ37" s="666"/>
      <c r="CA37" s="666"/>
      <c r="CB37" s="675"/>
      <c r="CD37" s="680" t="s">
        <v>338</v>
      </c>
      <c r="CE37" s="681"/>
      <c r="CF37" s="681"/>
      <c r="CG37" s="681"/>
      <c r="CH37" s="681"/>
      <c r="CI37" s="681"/>
      <c r="CJ37" s="681"/>
      <c r="CK37" s="681"/>
      <c r="CL37" s="681"/>
      <c r="CM37" s="681"/>
      <c r="CN37" s="681"/>
      <c r="CO37" s="681"/>
      <c r="CP37" s="681"/>
      <c r="CQ37" s="682"/>
      <c r="CR37" s="665">
        <v>279779</v>
      </c>
      <c r="CS37" s="704"/>
      <c r="CT37" s="704"/>
      <c r="CU37" s="704"/>
      <c r="CV37" s="704"/>
      <c r="CW37" s="704"/>
      <c r="CX37" s="704"/>
      <c r="CY37" s="705"/>
      <c r="CZ37" s="670">
        <v>3.9</v>
      </c>
      <c r="DA37" s="699"/>
      <c r="DB37" s="699"/>
      <c r="DC37" s="706"/>
      <c r="DD37" s="674">
        <v>279779</v>
      </c>
      <c r="DE37" s="704"/>
      <c r="DF37" s="704"/>
      <c r="DG37" s="704"/>
      <c r="DH37" s="704"/>
      <c r="DI37" s="704"/>
      <c r="DJ37" s="704"/>
      <c r="DK37" s="705"/>
      <c r="DL37" s="674">
        <v>279779</v>
      </c>
      <c r="DM37" s="704"/>
      <c r="DN37" s="704"/>
      <c r="DO37" s="704"/>
      <c r="DP37" s="704"/>
      <c r="DQ37" s="704"/>
      <c r="DR37" s="704"/>
      <c r="DS37" s="704"/>
      <c r="DT37" s="704"/>
      <c r="DU37" s="704"/>
      <c r="DV37" s="705"/>
      <c r="DW37" s="670">
        <v>6.4</v>
      </c>
      <c r="DX37" s="699"/>
      <c r="DY37" s="699"/>
      <c r="DZ37" s="699"/>
      <c r="EA37" s="699"/>
      <c r="EB37" s="699"/>
      <c r="EC37" s="700"/>
    </row>
    <row r="38" spans="2:133" ht="11.25" customHeight="1">
      <c r="B38" s="662" t="s">
        <v>339</v>
      </c>
      <c r="C38" s="663"/>
      <c r="D38" s="663"/>
      <c r="E38" s="663"/>
      <c r="F38" s="663"/>
      <c r="G38" s="663"/>
      <c r="H38" s="663"/>
      <c r="I38" s="663"/>
      <c r="J38" s="663"/>
      <c r="K38" s="663"/>
      <c r="L38" s="663"/>
      <c r="M38" s="663"/>
      <c r="N38" s="663"/>
      <c r="O38" s="663"/>
      <c r="P38" s="663"/>
      <c r="Q38" s="664"/>
      <c r="R38" s="665">
        <v>148297</v>
      </c>
      <c r="S38" s="666"/>
      <c r="T38" s="666"/>
      <c r="U38" s="666"/>
      <c r="V38" s="666"/>
      <c r="W38" s="666"/>
      <c r="X38" s="666"/>
      <c r="Y38" s="667"/>
      <c r="Z38" s="668">
        <v>2</v>
      </c>
      <c r="AA38" s="668"/>
      <c r="AB38" s="668"/>
      <c r="AC38" s="668"/>
      <c r="AD38" s="669" t="s">
        <v>237</v>
      </c>
      <c r="AE38" s="669"/>
      <c r="AF38" s="669"/>
      <c r="AG38" s="669"/>
      <c r="AH38" s="669"/>
      <c r="AI38" s="669"/>
      <c r="AJ38" s="669"/>
      <c r="AK38" s="669"/>
      <c r="AL38" s="670" t="s">
        <v>128</v>
      </c>
      <c r="AM38" s="671"/>
      <c r="AN38" s="671"/>
      <c r="AO38" s="672"/>
      <c r="AQ38" s="743" t="s">
        <v>340</v>
      </c>
      <c r="AR38" s="744"/>
      <c r="AS38" s="744"/>
      <c r="AT38" s="744"/>
      <c r="AU38" s="744"/>
      <c r="AV38" s="744"/>
      <c r="AW38" s="744"/>
      <c r="AX38" s="744"/>
      <c r="AY38" s="745"/>
      <c r="AZ38" s="665">
        <v>21565</v>
      </c>
      <c r="BA38" s="666"/>
      <c r="BB38" s="666"/>
      <c r="BC38" s="666"/>
      <c r="BD38" s="704"/>
      <c r="BE38" s="704"/>
      <c r="BF38" s="732"/>
      <c r="BG38" s="680" t="s">
        <v>341</v>
      </c>
      <c r="BH38" s="681"/>
      <c r="BI38" s="681"/>
      <c r="BJ38" s="681"/>
      <c r="BK38" s="681"/>
      <c r="BL38" s="681"/>
      <c r="BM38" s="681"/>
      <c r="BN38" s="681"/>
      <c r="BO38" s="681"/>
      <c r="BP38" s="681"/>
      <c r="BQ38" s="681"/>
      <c r="BR38" s="681"/>
      <c r="BS38" s="681"/>
      <c r="BT38" s="681"/>
      <c r="BU38" s="682"/>
      <c r="BV38" s="665">
        <v>1396</v>
      </c>
      <c r="BW38" s="666"/>
      <c r="BX38" s="666"/>
      <c r="BY38" s="666"/>
      <c r="BZ38" s="666"/>
      <c r="CA38" s="666"/>
      <c r="CB38" s="675"/>
      <c r="CD38" s="680" t="s">
        <v>342</v>
      </c>
      <c r="CE38" s="681"/>
      <c r="CF38" s="681"/>
      <c r="CG38" s="681"/>
      <c r="CH38" s="681"/>
      <c r="CI38" s="681"/>
      <c r="CJ38" s="681"/>
      <c r="CK38" s="681"/>
      <c r="CL38" s="681"/>
      <c r="CM38" s="681"/>
      <c r="CN38" s="681"/>
      <c r="CO38" s="681"/>
      <c r="CP38" s="681"/>
      <c r="CQ38" s="682"/>
      <c r="CR38" s="665">
        <v>644449</v>
      </c>
      <c r="CS38" s="666"/>
      <c r="CT38" s="666"/>
      <c r="CU38" s="666"/>
      <c r="CV38" s="666"/>
      <c r="CW38" s="666"/>
      <c r="CX38" s="666"/>
      <c r="CY38" s="667"/>
      <c r="CZ38" s="670">
        <v>9</v>
      </c>
      <c r="DA38" s="699"/>
      <c r="DB38" s="699"/>
      <c r="DC38" s="706"/>
      <c r="DD38" s="674">
        <v>510930</v>
      </c>
      <c r="DE38" s="666"/>
      <c r="DF38" s="666"/>
      <c r="DG38" s="666"/>
      <c r="DH38" s="666"/>
      <c r="DI38" s="666"/>
      <c r="DJ38" s="666"/>
      <c r="DK38" s="667"/>
      <c r="DL38" s="674">
        <v>485889</v>
      </c>
      <c r="DM38" s="666"/>
      <c r="DN38" s="666"/>
      <c r="DO38" s="666"/>
      <c r="DP38" s="666"/>
      <c r="DQ38" s="666"/>
      <c r="DR38" s="666"/>
      <c r="DS38" s="666"/>
      <c r="DT38" s="666"/>
      <c r="DU38" s="666"/>
      <c r="DV38" s="667"/>
      <c r="DW38" s="670">
        <v>11.2</v>
      </c>
      <c r="DX38" s="699"/>
      <c r="DY38" s="699"/>
      <c r="DZ38" s="699"/>
      <c r="EA38" s="699"/>
      <c r="EB38" s="699"/>
      <c r="EC38" s="700"/>
    </row>
    <row r="39" spans="2:133" ht="11.25" customHeight="1">
      <c r="B39" s="662" t="s">
        <v>343</v>
      </c>
      <c r="C39" s="663"/>
      <c r="D39" s="663"/>
      <c r="E39" s="663"/>
      <c r="F39" s="663"/>
      <c r="G39" s="663"/>
      <c r="H39" s="663"/>
      <c r="I39" s="663"/>
      <c r="J39" s="663"/>
      <c r="K39" s="663"/>
      <c r="L39" s="663"/>
      <c r="M39" s="663"/>
      <c r="N39" s="663"/>
      <c r="O39" s="663"/>
      <c r="P39" s="663"/>
      <c r="Q39" s="664"/>
      <c r="R39" s="665">
        <v>38788</v>
      </c>
      <c r="S39" s="666"/>
      <c r="T39" s="666"/>
      <c r="U39" s="666"/>
      <c r="V39" s="666"/>
      <c r="W39" s="666"/>
      <c r="X39" s="666"/>
      <c r="Y39" s="667"/>
      <c r="Z39" s="668">
        <v>0.5</v>
      </c>
      <c r="AA39" s="668"/>
      <c r="AB39" s="668"/>
      <c r="AC39" s="668"/>
      <c r="AD39" s="669">
        <v>22</v>
      </c>
      <c r="AE39" s="669"/>
      <c r="AF39" s="669"/>
      <c r="AG39" s="669"/>
      <c r="AH39" s="669"/>
      <c r="AI39" s="669"/>
      <c r="AJ39" s="669"/>
      <c r="AK39" s="669"/>
      <c r="AL39" s="670">
        <v>0</v>
      </c>
      <c r="AM39" s="671"/>
      <c r="AN39" s="671"/>
      <c r="AO39" s="672"/>
      <c r="AQ39" s="743" t="s">
        <v>344</v>
      </c>
      <c r="AR39" s="744"/>
      <c r="AS39" s="744"/>
      <c r="AT39" s="744"/>
      <c r="AU39" s="744"/>
      <c r="AV39" s="744"/>
      <c r="AW39" s="744"/>
      <c r="AX39" s="744"/>
      <c r="AY39" s="745"/>
      <c r="AZ39" s="665" t="s">
        <v>128</v>
      </c>
      <c r="BA39" s="666"/>
      <c r="BB39" s="666"/>
      <c r="BC39" s="666"/>
      <c r="BD39" s="704"/>
      <c r="BE39" s="704"/>
      <c r="BF39" s="732"/>
      <c r="BG39" s="680" t="s">
        <v>345</v>
      </c>
      <c r="BH39" s="681"/>
      <c r="BI39" s="681"/>
      <c r="BJ39" s="681"/>
      <c r="BK39" s="681"/>
      <c r="BL39" s="681"/>
      <c r="BM39" s="681"/>
      <c r="BN39" s="681"/>
      <c r="BO39" s="681"/>
      <c r="BP39" s="681"/>
      <c r="BQ39" s="681"/>
      <c r="BR39" s="681"/>
      <c r="BS39" s="681"/>
      <c r="BT39" s="681"/>
      <c r="BU39" s="682"/>
      <c r="BV39" s="665">
        <v>2206</v>
      </c>
      <c r="BW39" s="666"/>
      <c r="BX39" s="666"/>
      <c r="BY39" s="666"/>
      <c r="BZ39" s="666"/>
      <c r="CA39" s="666"/>
      <c r="CB39" s="675"/>
      <c r="CD39" s="680" t="s">
        <v>346</v>
      </c>
      <c r="CE39" s="681"/>
      <c r="CF39" s="681"/>
      <c r="CG39" s="681"/>
      <c r="CH39" s="681"/>
      <c r="CI39" s="681"/>
      <c r="CJ39" s="681"/>
      <c r="CK39" s="681"/>
      <c r="CL39" s="681"/>
      <c r="CM39" s="681"/>
      <c r="CN39" s="681"/>
      <c r="CO39" s="681"/>
      <c r="CP39" s="681"/>
      <c r="CQ39" s="682"/>
      <c r="CR39" s="665">
        <v>679835</v>
      </c>
      <c r="CS39" s="704"/>
      <c r="CT39" s="704"/>
      <c r="CU39" s="704"/>
      <c r="CV39" s="704"/>
      <c r="CW39" s="704"/>
      <c r="CX39" s="704"/>
      <c r="CY39" s="705"/>
      <c r="CZ39" s="670">
        <v>9.5</v>
      </c>
      <c r="DA39" s="699"/>
      <c r="DB39" s="699"/>
      <c r="DC39" s="706"/>
      <c r="DD39" s="674">
        <v>549247</v>
      </c>
      <c r="DE39" s="704"/>
      <c r="DF39" s="704"/>
      <c r="DG39" s="704"/>
      <c r="DH39" s="704"/>
      <c r="DI39" s="704"/>
      <c r="DJ39" s="704"/>
      <c r="DK39" s="705"/>
      <c r="DL39" s="674" t="s">
        <v>237</v>
      </c>
      <c r="DM39" s="704"/>
      <c r="DN39" s="704"/>
      <c r="DO39" s="704"/>
      <c r="DP39" s="704"/>
      <c r="DQ39" s="704"/>
      <c r="DR39" s="704"/>
      <c r="DS39" s="704"/>
      <c r="DT39" s="704"/>
      <c r="DU39" s="704"/>
      <c r="DV39" s="705"/>
      <c r="DW39" s="670" t="s">
        <v>128</v>
      </c>
      <c r="DX39" s="699"/>
      <c r="DY39" s="699"/>
      <c r="DZ39" s="699"/>
      <c r="EA39" s="699"/>
      <c r="EB39" s="699"/>
      <c r="EC39" s="700"/>
    </row>
    <row r="40" spans="2:133" ht="11.25" customHeight="1">
      <c r="B40" s="662" t="s">
        <v>347</v>
      </c>
      <c r="C40" s="663"/>
      <c r="D40" s="663"/>
      <c r="E40" s="663"/>
      <c r="F40" s="663"/>
      <c r="G40" s="663"/>
      <c r="H40" s="663"/>
      <c r="I40" s="663"/>
      <c r="J40" s="663"/>
      <c r="K40" s="663"/>
      <c r="L40" s="663"/>
      <c r="M40" s="663"/>
      <c r="N40" s="663"/>
      <c r="O40" s="663"/>
      <c r="P40" s="663"/>
      <c r="Q40" s="664"/>
      <c r="R40" s="665">
        <v>653078</v>
      </c>
      <c r="S40" s="666"/>
      <c r="T40" s="666"/>
      <c r="U40" s="666"/>
      <c r="V40" s="666"/>
      <c r="W40" s="666"/>
      <c r="X40" s="666"/>
      <c r="Y40" s="667"/>
      <c r="Z40" s="668">
        <v>8.9</v>
      </c>
      <c r="AA40" s="668"/>
      <c r="AB40" s="668"/>
      <c r="AC40" s="668"/>
      <c r="AD40" s="669" t="s">
        <v>137</v>
      </c>
      <c r="AE40" s="669"/>
      <c r="AF40" s="669"/>
      <c r="AG40" s="669"/>
      <c r="AH40" s="669"/>
      <c r="AI40" s="669"/>
      <c r="AJ40" s="669"/>
      <c r="AK40" s="669"/>
      <c r="AL40" s="670" t="s">
        <v>237</v>
      </c>
      <c r="AM40" s="671"/>
      <c r="AN40" s="671"/>
      <c r="AO40" s="672"/>
      <c r="AQ40" s="743" t="s">
        <v>348</v>
      </c>
      <c r="AR40" s="744"/>
      <c r="AS40" s="744"/>
      <c r="AT40" s="744"/>
      <c r="AU40" s="744"/>
      <c r="AV40" s="744"/>
      <c r="AW40" s="744"/>
      <c r="AX40" s="744"/>
      <c r="AY40" s="745"/>
      <c r="AZ40" s="665" t="s">
        <v>237</v>
      </c>
      <c r="BA40" s="666"/>
      <c r="BB40" s="666"/>
      <c r="BC40" s="666"/>
      <c r="BD40" s="704"/>
      <c r="BE40" s="704"/>
      <c r="BF40" s="732"/>
      <c r="BG40" s="746" t="s">
        <v>349</v>
      </c>
      <c r="BH40" s="747"/>
      <c r="BI40" s="747"/>
      <c r="BJ40" s="747"/>
      <c r="BK40" s="747"/>
      <c r="BL40" s="222"/>
      <c r="BM40" s="681" t="s">
        <v>350</v>
      </c>
      <c r="BN40" s="681"/>
      <c r="BO40" s="681"/>
      <c r="BP40" s="681"/>
      <c r="BQ40" s="681"/>
      <c r="BR40" s="681"/>
      <c r="BS40" s="681"/>
      <c r="BT40" s="681"/>
      <c r="BU40" s="682"/>
      <c r="BV40" s="665">
        <v>89</v>
      </c>
      <c r="BW40" s="666"/>
      <c r="BX40" s="666"/>
      <c r="BY40" s="666"/>
      <c r="BZ40" s="666"/>
      <c r="CA40" s="666"/>
      <c r="CB40" s="675"/>
      <c r="CD40" s="680" t="s">
        <v>351</v>
      </c>
      <c r="CE40" s="681"/>
      <c r="CF40" s="681"/>
      <c r="CG40" s="681"/>
      <c r="CH40" s="681"/>
      <c r="CI40" s="681"/>
      <c r="CJ40" s="681"/>
      <c r="CK40" s="681"/>
      <c r="CL40" s="681"/>
      <c r="CM40" s="681"/>
      <c r="CN40" s="681"/>
      <c r="CO40" s="681"/>
      <c r="CP40" s="681"/>
      <c r="CQ40" s="682"/>
      <c r="CR40" s="665" t="s">
        <v>237</v>
      </c>
      <c r="CS40" s="666"/>
      <c r="CT40" s="666"/>
      <c r="CU40" s="666"/>
      <c r="CV40" s="666"/>
      <c r="CW40" s="666"/>
      <c r="CX40" s="666"/>
      <c r="CY40" s="667"/>
      <c r="CZ40" s="670" t="s">
        <v>231</v>
      </c>
      <c r="DA40" s="699"/>
      <c r="DB40" s="699"/>
      <c r="DC40" s="706"/>
      <c r="DD40" s="674" t="s">
        <v>237</v>
      </c>
      <c r="DE40" s="666"/>
      <c r="DF40" s="666"/>
      <c r="DG40" s="666"/>
      <c r="DH40" s="666"/>
      <c r="DI40" s="666"/>
      <c r="DJ40" s="666"/>
      <c r="DK40" s="667"/>
      <c r="DL40" s="674" t="s">
        <v>237</v>
      </c>
      <c r="DM40" s="666"/>
      <c r="DN40" s="666"/>
      <c r="DO40" s="666"/>
      <c r="DP40" s="666"/>
      <c r="DQ40" s="666"/>
      <c r="DR40" s="666"/>
      <c r="DS40" s="666"/>
      <c r="DT40" s="666"/>
      <c r="DU40" s="666"/>
      <c r="DV40" s="667"/>
      <c r="DW40" s="670" t="s">
        <v>231</v>
      </c>
      <c r="DX40" s="699"/>
      <c r="DY40" s="699"/>
      <c r="DZ40" s="699"/>
      <c r="EA40" s="699"/>
      <c r="EB40" s="699"/>
      <c r="EC40" s="700"/>
    </row>
    <row r="41" spans="2:133" ht="11.25" customHeight="1">
      <c r="B41" s="662" t="s">
        <v>352</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68" t="s">
        <v>237</v>
      </c>
      <c r="AA41" s="668"/>
      <c r="AB41" s="668"/>
      <c r="AC41" s="668"/>
      <c r="AD41" s="669" t="s">
        <v>128</v>
      </c>
      <c r="AE41" s="669"/>
      <c r="AF41" s="669"/>
      <c r="AG41" s="669"/>
      <c r="AH41" s="669"/>
      <c r="AI41" s="669"/>
      <c r="AJ41" s="669"/>
      <c r="AK41" s="669"/>
      <c r="AL41" s="670" t="s">
        <v>237</v>
      </c>
      <c r="AM41" s="671"/>
      <c r="AN41" s="671"/>
      <c r="AO41" s="672"/>
      <c r="AQ41" s="743" t="s">
        <v>353</v>
      </c>
      <c r="AR41" s="744"/>
      <c r="AS41" s="744"/>
      <c r="AT41" s="744"/>
      <c r="AU41" s="744"/>
      <c r="AV41" s="744"/>
      <c r="AW41" s="744"/>
      <c r="AX41" s="744"/>
      <c r="AY41" s="745"/>
      <c r="AZ41" s="665">
        <v>158652</v>
      </c>
      <c r="BA41" s="666"/>
      <c r="BB41" s="666"/>
      <c r="BC41" s="666"/>
      <c r="BD41" s="704"/>
      <c r="BE41" s="704"/>
      <c r="BF41" s="732"/>
      <c r="BG41" s="746"/>
      <c r="BH41" s="747"/>
      <c r="BI41" s="747"/>
      <c r="BJ41" s="747"/>
      <c r="BK41" s="747"/>
      <c r="BL41" s="222"/>
      <c r="BM41" s="681" t="s">
        <v>354</v>
      </c>
      <c r="BN41" s="681"/>
      <c r="BO41" s="681"/>
      <c r="BP41" s="681"/>
      <c r="BQ41" s="681"/>
      <c r="BR41" s="681"/>
      <c r="BS41" s="681"/>
      <c r="BT41" s="681"/>
      <c r="BU41" s="682"/>
      <c r="BV41" s="665" t="s">
        <v>237</v>
      </c>
      <c r="BW41" s="666"/>
      <c r="BX41" s="666"/>
      <c r="BY41" s="666"/>
      <c r="BZ41" s="666"/>
      <c r="CA41" s="666"/>
      <c r="CB41" s="675"/>
      <c r="CD41" s="680" t="s">
        <v>355</v>
      </c>
      <c r="CE41" s="681"/>
      <c r="CF41" s="681"/>
      <c r="CG41" s="681"/>
      <c r="CH41" s="681"/>
      <c r="CI41" s="681"/>
      <c r="CJ41" s="681"/>
      <c r="CK41" s="681"/>
      <c r="CL41" s="681"/>
      <c r="CM41" s="681"/>
      <c r="CN41" s="681"/>
      <c r="CO41" s="681"/>
      <c r="CP41" s="681"/>
      <c r="CQ41" s="682"/>
      <c r="CR41" s="665" t="s">
        <v>237</v>
      </c>
      <c r="CS41" s="704"/>
      <c r="CT41" s="704"/>
      <c r="CU41" s="704"/>
      <c r="CV41" s="704"/>
      <c r="CW41" s="704"/>
      <c r="CX41" s="704"/>
      <c r="CY41" s="705"/>
      <c r="CZ41" s="670" t="s">
        <v>128</v>
      </c>
      <c r="DA41" s="699"/>
      <c r="DB41" s="699"/>
      <c r="DC41" s="706"/>
      <c r="DD41" s="674" t="s">
        <v>237</v>
      </c>
      <c r="DE41" s="704"/>
      <c r="DF41" s="704"/>
      <c r="DG41" s="704"/>
      <c r="DH41" s="704"/>
      <c r="DI41" s="704"/>
      <c r="DJ41" s="704"/>
      <c r="DK41" s="705"/>
      <c r="DL41" s="756"/>
      <c r="DM41" s="757"/>
      <c r="DN41" s="757"/>
      <c r="DO41" s="757"/>
      <c r="DP41" s="757"/>
      <c r="DQ41" s="757"/>
      <c r="DR41" s="757"/>
      <c r="DS41" s="757"/>
      <c r="DT41" s="757"/>
      <c r="DU41" s="757"/>
      <c r="DV41" s="758"/>
      <c r="DW41" s="753"/>
      <c r="DX41" s="754"/>
      <c r="DY41" s="754"/>
      <c r="DZ41" s="754"/>
      <c r="EA41" s="754"/>
      <c r="EB41" s="754"/>
      <c r="EC41" s="755"/>
    </row>
    <row r="42" spans="2:133" ht="11.25" customHeight="1">
      <c r="B42" s="662" t="s">
        <v>356</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68" t="s">
        <v>128</v>
      </c>
      <c r="AA42" s="668"/>
      <c r="AB42" s="668"/>
      <c r="AC42" s="668"/>
      <c r="AD42" s="669" t="s">
        <v>237</v>
      </c>
      <c r="AE42" s="669"/>
      <c r="AF42" s="669"/>
      <c r="AG42" s="669"/>
      <c r="AH42" s="669"/>
      <c r="AI42" s="669"/>
      <c r="AJ42" s="669"/>
      <c r="AK42" s="669"/>
      <c r="AL42" s="670" t="s">
        <v>237</v>
      </c>
      <c r="AM42" s="671"/>
      <c r="AN42" s="671"/>
      <c r="AO42" s="672"/>
      <c r="AQ42" s="750" t="s">
        <v>357</v>
      </c>
      <c r="AR42" s="751"/>
      <c r="AS42" s="751"/>
      <c r="AT42" s="751"/>
      <c r="AU42" s="751"/>
      <c r="AV42" s="751"/>
      <c r="AW42" s="751"/>
      <c r="AX42" s="751"/>
      <c r="AY42" s="752"/>
      <c r="AZ42" s="759">
        <v>441284</v>
      </c>
      <c r="BA42" s="760"/>
      <c r="BB42" s="760"/>
      <c r="BC42" s="760"/>
      <c r="BD42" s="736"/>
      <c r="BE42" s="736"/>
      <c r="BF42" s="738"/>
      <c r="BG42" s="748"/>
      <c r="BH42" s="749"/>
      <c r="BI42" s="749"/>
      <c r="BJ42" s="749"/>
      <c r="BK42" s="749"/>
      <c r="BL42" s="223"/>
      <c r="BM42" s="691" t="s">
        <v>358</v>
      </c>
      <c r="BN42" s="691"/>
      <c r="BO42" s="691"/>
      <c r="BP42" s="691"/>
      <c r="BQ42" s="691"/>
      <c r="BR42" s="691"/>
      <c r="BS42" s="691"/>
      <c r="BT42" s="691"/>
      <c r="BU42" s="692"/>
      <c r="BV42" s="759">
        <v>421</v>
      </c>
      <c r="BW42" s="760"/>
      <c r="BX42" s="760"/>
      <c r="BY42" s="760"/>
      <c r="BZ42" s="760"/>
      <c r="CA42" s="760"/>
      <c r="CB42" s="772"/>
      <c r="CD42" s="662" t="s">
        <v>359</v>
      </c>
      <c r="CE42" s="663"/>
      <c r="CF42" s="663"/>
      <c r="CG42" s="663"/>
      <c r="CH42" s="663"/>
      <c r="CI42" s="663"/>
      <c r="CJ42" s="663"/>
      <c r="CK42" s="663"/>
      <c r="CL42" s="663"/>
      <c r="CM42" s="663"/>
      <c r="CN42" s="663"/>
      <c r="CO42" s="663"/>
      <c r="CP42" s="663"/>
      <c r="CQ42" s="664"/>
      <c r="CR42" s="665">
        <v>953403</v>
      </c>
      <c r="CS42" s="704"/>
      <c r="CT42" s="704"/>
      <c r="CU42" s="704"/>
      <c r="CV42" s="704"/>
      <c r="CW42" s="704"/>
      <c r="CX42" s="704"/>
      <c r="CY42" s="705"/>
      <c r="CZ42" s="670">
        <v>13.3</v>
      </c>
      <c r="DA42" s="699"/>
      <c r="DB42" s="699"/>
      <c r="DC42" s="706"/>
      <c r="DD42" s="674">
        <v>337328</v>
      </c>
      <c r="DE42" s="704"/>
      <c r="DF42" s="704"/>
      <c r="DG42" s="704"/>
      <c r="DH42" s="704"/>
      <c r="DI42" s="704"/>
      <c r="DJ42" s="704"/>
      <c r="DK42" s="705"/>
      <c r="DL42" s="756"/>
      <c r="DM42" s="757"/>
      <c r="DN42" s="757"/>
      <c r="DO42" s="757"/>
      <c r="DP42" s="757"/>
      <c r="DQ42" s="757"/>
      <c r="DR42" s="757"/>
      <c r="DS42" s="757"/>
      <c r="DT42" s="757"/>
      <c r="DU42" s="757"/>
      <c r="DV42" s="758"/>
      <c r="DW42" s="753"/>
      <c r="DX42" s="754"/>
      <c r="DY42" s="754"/>
      <c r="DZ42" s="754"/>
      <c r="EA42" s="754"/>
      <c r="EB42" s="754"/>
      <c r="EC42" s="755"/>
    </row>
    <row r="43" spans="2:133" ht="11.25" customHeight="1">
      <c r="B43" s="662" t="s">
        <v>360</v>
      </c>
      <c r="C43" s="663"/>
      <c r="D43" s="663"/>
      <c r="E43" s="663"/>
      <c r="F43" s="663"/>
      <c r="G43" s="663"/>
      <c r="H43" s="663"/>
      <c r="I43" s="663"/>
      <c r="J43" s="663"/>
      <c r="K43" s="663"/>
      <c r="L43" s="663"/>
      <c r="M43" s="663"/>
      <c r="N43" s="663"/>
      <c r="O43" s="663"/>
      <c r="P43" s="663"/>
      <c r="Q43" s="664"/>
      <c r="R43" s="665">
        <v>136478</v>
      </c>
      <c r="S43" s="666"/>
      <c r="T43" s="666"/>
      <c r="U43" s="666"/>
      <c r="V43" s="666"/>
      <c r="W43" s="666"/>
      <c r="X43" s="666"/>
      <c r="Y43" s="667"/>
      <c r="Z43" s="668">
        <v>1.9</v>
      </c>
      <c r="AA43" s="668"/>
      <c r="AB43" s="668"/>
      <c r="AC43" s="668"/>
      <c r="AD43" s="669" t="s">
        <v>231</v>
      </c>
      <c r="AE43" s="669"/>
      <c r="AF43" s="669"/>
      <c r="AG43" s="669"/>
      <c r="AH43" s="669"/>
      <c r="AI43" s="669"/>
      <c r="AJ43" s="669"/>
      <c r="AK43" s="669"/>
      <c r="AL43" s="670" t="s">
        <v>128</v>
      </c>
      <c r="AM43" s="671"/>
      <c r="AN43" s="671"/>
      <c r="AO43" s="672"/>
      <c r="BV43" s="224"/>
      <c r="BW43" s="224"/>
      <c r="BX43" s="224"/>
      <c r="BY43" s="224"/>
      <c r="BZ43" s="224"/>
      <c r="CA43" s="224"/>
      <c r="CB43" s="224"/>
      <c r="CD43" s="662" t="s">
        <v>361</v>
      </c>
      <c r="CE43" s="663"/>
      <c r="CF43" s="663"/>
      <c r="CG43" s="663"/>
      <c r="CH43" s="663"/>
      <c r="CI43" s="663"/>
      <c r="CJ43" s="663"/>
      <c r="CK43" s="663"/>
      <c r="CL43" s="663"/>
      <c r="CM43" s="663"/>
      <c r="CN43" s="663"/>
      <c r="CO43" s="663"/>
      <c r="CP43" s="663"/>
      <c r="CQ43" s="664"/>
      <c r="CR43" s="665">
        <v>99272</v>
      </c>
      <c r="CS43" s="704"/>
      <c r="CT43" s="704"/>
      <c r="CU43" s="704"/>
      <c r="CV43" s="704"/>
      <c r="CW43" s="704"/>
      <c r="CX43" s="704"/>
      <c r="CY43" s="705"/>
      <c r="CZ43" s="670">
        <v>1.4</v>
      </c>
      <c r="DA43" s="699"/>
      <c r="DB43" s="699"/>
      <c r="DC43" s="706"/>
      <c r="DD43" s="674">
        <v>99272</v>
      </c>
      <c r="DE43" s="704"/>
      <c r="DF43" s="704"/>
      <c r="DG43" s="704"/>
      <c r="DH43" s="704"/>
      <c r="DI43" s="704"/>
      <c r="DJ43" s="704"/>
      <c r="DK43" s="705"/>
      <c r="DL43" s="756"/>
      <c r="DM43" s="757"/>
      <c r="DN43" s="757"/>
      <c r="DO43" s="757"/>
      <c r="DP43" s="757"/>
      <c r="DQ43" s="757"/>
      <c r="DR43" s="757"/>
      <c r="DS43" s="757"/>
      <c r="DT43" s="757"/>
      <c r="DU43" s="757"/>
      <c r="DV43" s="758"/>
      <c r="DW43" s="753"/>
      <c r="DX43" s="754"/>
      <c r="DY43" s="754"/>
      <c r="DZ43" s="754"/>
      <c r="EA43" s="754"/>
      <c r="EB43" s="754"/>
      <c r="EC43" s="755"/>
    </row>
    <row r="44" spans="2:133" ht="11.25" customHeight="1">
      <c r="B44" s="715" t="s">
        <v>362</v>
      </c>
      <c r="C44" s="716"/>
      <c r="D44" s="716"/>
      <c r="E44" s="716"/>
      <c r="F44" s="716"/>
      <c r="G44" s="716"/>
      <c r="H44" s="716"/>
      <c r="I44" s="716"/>
      <c r="J44" s="716"/>
      <c r="K44" s="716"/>
      <c r="L44" s="716"/>
      <c r="M44" s="716"/>
      <c r="N44" s="716"/>
      <c r="O44" s="716"/>
      <c r="P44" s="716"/>
      <c r="Q44" s="717"/>
      <c r="R44" s="759">
        <v>7306293</v>
      </c>
      <c r="S44" s="760"/>
      <c r="T44" s="760"/>
      <c r="U44" s="760"/>
      <c r="V44" s="760"/>
      <c r="W44" s="760"/>
      <c r="X44" s="760"/>
      <c r="Y44" s="761"/>
      <c r="Z44" s="762">
        <v>100</v>
      </c>
      <c r="AA44" s="762"/>
      <c r="AB44" s="762"/>
      <c r="AC44" s="762"/>
      <c r="AD44" s="763">
        <v>4202692</v>
      </c>
      <c r="AE44" s="763"/>
      <c r="AF44" s="763"/>
      <c r="AG44" s="763"/>
      <c r="AH44" s="763"/>
      <c r="AI44" s="763"/>
      <c r="AJ44" s="763"/>
      <c r="AK44" s="763"/>
      <c r="AL44" s="764">
        <v>100</v>
      </c>
      <c r="AM44" s="737"/>
      <c r="AN44" s="737"/>
      <c r="AO44" s="765"/>
      <c r="CD44" s="766" t="s">
        <v>308</v>
      </c>
      <c r="CE44" s="767"/>
      <c r="CF44" s="662" t="s">
        <v>363</v>
      </c>
      <c r="CG44" s="663"/>
      <c r="CH44" s="663"/>
      <c r="CI44" s="663"/>
      <c r="CJ44" s="663"/>
      <c r="CK44" s="663"/>
      <c r="CL44" s="663"/>
      <c r="CM44" s="663"/>
      <c r="CN44" s="663"/>
      <c r="CO44" s="663"/>
      <c r="CP44" s="663"/>
      <c r="CQ44" s="664"/>
      <c r="CR44" s="665">
        <v>953403</v>
      </c>
      <c r="CS44" s="666"/>
      <c r="CT44" s="666"/>
      <c r="CU44" s="666"/>
      <c r="CV44" s="666"/>
      <c r="CW44" s="666"/>
      <c r="CX44" s="666"/>
      <c r="CY44" s="667"/>
      <c r="CZ44" s="670">
        <v>13.3</v>
      </c>
      <c r="DA44" s="671"/>
      <c r="DB44" s="671"/>
      <c r="DC44" s="683"/>
      <c r="DD44" s="674">
        <v>337328</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364</v>
      </c>
      <c r="CG45" s="663"/>
      <c r="CH45" s="663"/>
      <c r="CI45" s="663"/>
      <c r="CJ45" s="663"/>
      <c r="CK45" s="663"/>
      <c r="CL45" s="663"/>
      <c r="CM45" s="663"/>
      <c r="CN45" s="663"/>
      <c r="CO45" s="663"/>
      <c r="CP45" s="663"/>
      <c r="CQ45" s="664"/>
      <c r="CR45" s="665">
        <v>181634</v>
      </c>
      <c r="CS45" s="704"/>
      <c r="CT45" s="704"/>
      <c r="CU45" s="704"/>
      <c r="CV45" s="704"/>
      <c r="CW45" s="704"/>
      <c r="CX45" s="704"/>
      <c r="CY45" s="705"/>
      <c r="CZ45" s="670">
        <v>2.5</v>
      </c>
      <c r="DA45" s="699"/>
      <c r="DB45" s="699"/>
      <c r="DC45" s="706"/>
      <c r="DD45" s="674">
        <v>22710</v>
      </c>
      <c r="DE45" s="704"/>
      <c r="DF45" s="704"/>
      <c r="DG45" s="704"/>
      <c r="DH45" s="704"/>
      <c r="DI45" s="704"/>
      <c r="DJ45" s="704"/>
      <c r="DK45" s="705"/>
      <c r="DL45" s="756"/>
      <c r="DM45" s="757"/>
      <c r="DN45" s="757"/>
      <c r="DO45" s="757"/>
      <c r="DP45" s="757"/>
      <c r="DQ45" s="757"/>
      <c r="DR45" s="757"/>
      <c r="DS45" s="757"/>
      <c r="DT45" s="757"/>
      <c r="DU45" s="757"/>
      <c r="DV45" s="758"/>
      <c r="DW45" s="753"/>
      <c r="DX45" s="754"/>
      <c r="DY45" s="754"/>
      <c r="DZ45" s="754"/>
      <c r="EA45" s="754"/>
      <c r="EB45" s="754"/>
      <c r="EC45" s="755"/>
    </row>
    <row r="46" spans="2:133" ht="11.25" customHeight="1">
      <c r="B46" s="226" t="s">
        <v>365</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366</v>
      </c>
      <c r="CG46" s="663"/>
      <c r="CH46" s="663"/>
      <c r="CI46" s="663"/>
      <c r="CJ46" s="663"/>
      <c r="CK46" s="663"/>
      <c r="CL46" s="663"/>
      <c r="CM46" s="663"/>
      <c r="CN46" s="663"/>
      <c r="CO46" s="663"/>
      <c r="CP46" s="663"/>
      <c r="CQ46" s="664"/>
      <c r="CR46" s="665">
        <v>756462</v>
      </c>
      <c r="CS46" s="666"/>
      <c r="CT46" s="666"/>
      <c r="CU46" s="666"/>
      <c r="CV46" s="666"/>
      <c r="CW46" s="666"/>
      <c r="CX46" s="666"/>
      <c r="CY46" s="667"/>
      <c r="CZ46" s="670">
        <v>10.5</v>
      </c>
      <c r="DA46" s="671"/>
      <c r="DB46" s="671"/>
      <c r="DC46" s="683"/>
      <c r="DD46" s="674">
        <v>307411</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c r="B47" s="784" t="s">
        <v>367</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368</v>
      </c>
      <c r="CG47" s="663"/>
      <c r="CH47" s="663"/>
      <c r="CI47" s="663"/>
      <c r="CJ47" s="663"/>
      <c r="CK47" s="663"/>
      <c r="CL47" s="663"/>
      <c r="CM47" s="663"/>
      <c r="CN47" s="663"/>
      <c r="CO47" s="663"/>
      <c r="CP47" s="663"/>
      <c r="CQ47" s="664"/>
      <c r="CR47" s="665" t="s">
        <v>128</v>
      </c>
      <c r="CS47" s="704"/>
      <c r="CT47" s="704"/>
      <c r="CU47" s="704"/>
      <c r="CV47" s="704"/>
      <c r="CW47" s="704"/>
      <c r="CX47" s="704"/>
      <c r="CY47" s="705"/>
      <c r="CZ47" s="670" t="s">
        <v>128</v>
      </c>
      <c r="DA47" s="699"/>
      <c r="DB47" s="699"/>
      <c r="DC47" s="706"/>
      <c r="DD47" s="674" t="s">
        <v>128</v>
      </c>
      <c r="DE47" s="704"/>
      <c r="DF47" s="704"/>
      <c r="DG47" s="704"/>
      <c r="DH47" s="704"/>
      <c r="DI47" s="704"/>
      <c r="DJ47" s="704"/>
      <c r="DK47" s="705"/>
      <c r="DL47" s="756"/>
      <c r="DM47" s="757"/>
      <c r="DN47" s="757"/>
      <c r="DO47" s="757"/>
      <c r="DP47" s="757"/>
      <c r="DQ47" s="757"/>
      <c r="DR47" s="757"/>
      <c r="DS47" s="757"/>
      <c r="DT47" s="757"/>
      <c r="DU47" s="757"/>
      <c r="DV47" s="758"/>
      <c r="DW47" s="753"/>
      <c r="DX47" s="754"/>
      <c r="DY47" s="754"/>
      <c r="DZ47" s="754"/>
      <c r="EA47" s="754"/>
      <c r="EB47" s="754"/>
      <c r="EC47" s="755"/>
    </row>
    <row r="48" spans="2:133">
      <c r="B48" s="783" t="s">
        <v>369</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370</v>
      </c>
      <c r="CG48" s="663"/>
      <c r="CH48" s="663"/>
      <c r="CI48" s="663"/>
      <c r="CJ48" s="663"/>
      <c r="CK48" s="663"/>
      <c r="CL48" s="663"/>
      <c r="CM48" s="663"/>
      <c r="CN48" s="663"/>
      <c r="CO48" s="663"/>
      <c r="CP48" s="663"/>
      <c r="CQ48" s="664"/>
      <c r="CR48" s="665" t="s">
        <v>128</v>
      </c>
      <c r="CS48" s="666"/>
      <c r="CT48" s="666"/>
      <c r="CU48" s="666"/>
      <c r="CV48" s="666"/>
      <c r="CW48" s="666"/>
      <c r="CX48" s="666"/>
      <c r="CY48" s="667"/>
      <c r="CZ48" s="670" t="s">
        <v>128</v>
      </c>
      <c r="DA48" s="671"/>
      <c r="DB48" s="671"/>
      <c r="DC48" s="683"/>
      <c r="DD48" s="674" t="s">
        <v>128</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5" t="s">
        <v>371</v>
      </c>
      <c r="CE49" s="716"/>
      <c r="CF49" s="716"/>
      <c r="CG49" s="716"/>
      <c r="CH49" s="716"/>
      <c r="CI49" s="716"/>
      <c r="CJ49" s="716"/>
      <c r="CK49" s="716"/>
      <c r="CL49" s="716"/>
      <c r="CM49" s="716"/>
      <c r="CN49" s="716"/>
      <c r="CO49" s="716"/>
      <c r="CP49" s="716"/>
      <c r="CQ49" s="717"/>
      <c r="CR49" s="759">
        <v>7185455</v>
      </c>
      <c r="CS49" s="736"/>
      <c r="CT49" s="736"/>
      <c r="CU49" s="736"/>
      <c r="CV49" s="736"/>
      <c r="CW49" s="736"/>
      <c r="CX49" s="736"/>
      <c r="CY49" s="773"/>
      <c r="CZ49" s="764">
        <v>100</v>
      </c>
      <c r="DA49" s="774"/>
      <c r="DB49" s="774"/>
      <c r="DC49" s="775"/>
      <c r="DD49" s="776">
        <v>4808585</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8YQCxzuSTndTycZSQ8EOxGg6gEYSqFjk4vIrm2vvlLLBofBeCCjEflgvQqiOo91OE1mNhX6lUCH1JvyqJ1jPrQ==" saltValue="Vt4wPl+fnGkBdmBEB+bea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785" t="s">
        <v>372</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373</v>
      </c>
      <c r="DK2" s="787"/>
      <c r="DL2" s="787"/>
      <c r="DM2" s="787"/>
      <c r="DN2" s="787"/>
      <c r="DO2" s="788"/>
      <c r="DP2" s="231"/>
      <c r="DQ2" s="786" t="s">
        <v>374</v>
      </c>
      <c r="DR2" s="787"/>
      <c r="DS2" s="787"/>
      <c r="DT2" s="787"/>
      <c r="DU2" s="787"/>
      <c r="DV2" s="787"/>
      <c r="DW2" s="787"/>
      <c r="DX2" s="787"/>
      <c r="DY2" s="787"/>
      <c r="DZ2" s="788"/>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789" t="s">
        <v>375</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376</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c r="A5" s="791" t="s">
        <v>377</v>
      </c>
      <c r="B5" s="792"/>
      <c r="C5" s="792"/>
      <c r="D5" s="792"/>
      <c r="E5" s="792"/>
      <c r="F5" s="792"/>
      <c r="G5" s="792"/>
      <c r="H5" s="792"/>
      <c r="I5" s="792"/>
      <c r="J5" s="792"/>
      <c r="K5" s="792"/>
      <c r="L5" s="792"/>
      <c r="M5" s="792"/>
      <c r="N5" s="792"/>
      <c r="O5" s="792"/>
      <c r="P5" s="793"/>
      <c r="Q5" s="797" t="s">
        <v>378</v>
      </c>
      <c r="R5" s="798"/>
      <c r="S5" s="798"/>
      <c r="T5" s="798"/>
      <c r="U5" s="799"/>
      <c r="V5" s="797" t="s">
        <v>379</v>
      </c>
      <c r="W5" s="798"/>
      <c r="X5" s="798"/>
      <c r="Y5" s="798"/>
      <c r="Z5" s="799"/>
      <c r="AA5" s="797" t="s">
        <v>380</v>
      </c>
      <c r="AB5" s="798"/>
      <c r="AC5" s="798"/>
      <c r="AD5" s="798"/>
      <c r="AE5" s="798"/>
      <c r="AF5" s="803" t="s">
        <v>381</v>
      </c>
      <c r="AG5" s="798"/>
      <c r="AH5" s="798"/>
      <c r="AI5" s="798"/>
      <c r="AJ5" s="804"/>
      <c r="AK5" s="798" t="s">
        <v>382</v>
      </c>
      <c r="AL5" s="798"/>
      <c r="AM5" s="798"/>
      <c r="AN5" s="798"/>
      <c r="AO5" s="799"/>
      <c r="AP5" s="797" t="s">
        <v>383</v>
      </c>
      <c r="AQ5" s="798"/>
      <c r="AR5" s="798"/>
      <c r="AS5" s="798"/>
      <c r="AT5" s="799"/>
      <c r="AU5" s="797" t="s">
        <v>384</v>
      </c>
      <c r="AV5" s="798"/>
      <c r="AW5" s="798"/>
      <c r="AX5" s="798"/>
      <c r="AY5" s="804"/>
      <c r="AZ5" s="235"/>
      <c r="BA5" s="235"/>
      <c r="BB5" s="235"/>
      <c r="BC5" s="235"/>
      <c r="BD5" s="235"/>
      <c r="BE5" s="236"/>
      <c r="BF5" s="236"/>
      <c r="BG5" s="236"/>
      <c r="BH5" s="236"/>
      <c r="BI5" s="236"/>
      <c r="BJ5" s="236"/>
      <c r="BK5" s="236"/>
      <c r="BL5" s="236"/>
      <c r="BM5" s="236"/>
      <c r="BN5" s="236"/>
      <c r="BO5" s="236"/>
      <c r="BP5" s="236"/>
      <c r="BQ5" s="791" t="s">
        <v>385</v>
      </c>
      <c r="BR5" s="792"/>
      <c r="BS5" s="792"/>
      <c r="BT5" s="792"/>
      <c r="BU5" s="792"/>
      <c r="BV5" s="792"/>
      <c r="BW5" s="792"/>
      <c r="BX5" s="792"/>
      <c r="BY5" s="792"/>
      <c r="BZ5" s="792"/>
      <c r="CA5" s="792"/>
      <c r="CB5" s="792"/>
      <c r="CC5" s="792"/>
      <c r="CD5" s="792"/>
      <c r="CE5" s="792"/>
      <c r="CF5" s="792"/>
      <c r="CG5" s="793"/>
      <c r="CH5" s="797" t="s">
        <v>386</v>
      </c>
      <c r="CI5" s="798"/>
      <c r="CJ5" s="798"/>
      <c r="CK5" s="798"/>
      <c r="CL5" s="799"/>
      <c r="CM5" s="797" t="s">
        <v>387</v>
      </c>
      <c r="CN5" s="798"/>
      <c r="CO5" s="798"/>
      <c r="CP5" s="798"/>
      <c r="CQ5" s="799"/>
      <c r="CR5" s="797" t="s">
        <v>388</v>
      </c>
      <c r="CS5" s="798"/>
      <c r="CT5" s="798"/>
      <c r="CU5" s="798"/>
      <c r="CV5" s="799"/>
      <c r="CW5" s="797" t="s">
        <v>389</v>
      </c>
      <c r="CX5" s="798"/>
      <c r="CY5" s="798"/>
      <c r="CZ5" s="798"/>
      <c r="DA5" s="799"/>
      <c r="DB5" s="797" t="s">
        <v>390</v>
      </c>
      <c r="DC5" s="798"/>
      <c r="DD5" s="798"/>
      <c r="DE5" s="798"/>
      <c r="DF5" s="799"/>
      <c r="DG5" s="827" t="s">
        <v>391</v>
      </c>
      <c r="DH5" s="828"/>
      <c r="DI5" s="828"/>
      <c r="DJ5" s="828"/>
      <c r="DK5" s="829"/>
      <c r="DL5" s="827" t="s">
        <v>392</v>
      </c>
      <c r="DM5" s="828"/>
      <c r="DN5" s="828"/>
      <c r="DO5" s="828"/>
      <c r="DP5" s="829"/>
      <c r="DQ5" s="797" t="s">
        <v>393</v>
      </c>
      <c r="DR5" s="798"/>
      <c r="DS5" s="798"/>
      <c r="DT5" s="798"/>
      <c r="DU5" s="799"/>
      <c r="DV5" s="797" t="s">
        <v>384</v>
      </c>
      <c r="DW5" s="798"/>
      <c r="DX5" s="798"/>
      <c r="DY5" s="798"/>
      <c r="DZ5" s="804"/>
      <c r="EA5" s="237"/>
    </row>
    <row r="6" spans="1:131" s="238" customFormat="1" ht="26.25" customHeight="1" thickBot="1">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c r="A7" s="239">
        <v>1</v>
      </c>
      <c r="B7" s="813" t="s">
        <v>394</v>
      </c>
      <c r="C7" s="814"/>
      <c r="D7" s="814"/>
      <c r="E7" s="814"/>
      <c r="F7" s="814"/>
      <c r="G7" s="814"/>
      <c r="H7" s="814"/>
      <c r="I7" s="814"/>
      <c r="J7" s="814"/>
      <c r="K7" s="814"/>
      <c r="L7" s="814"/>
      <c r="M7" s="814"/>
      <c r="N7" s="814"/>
      <c r="O7" s="814"/>
      <c r="P7" s="815"/>
      <c r="Q7" s="816">
        <v>7306</v>
      </c>
      <c r="R7" s="817"/>
      <c r="S7" s="817"/>
      <c r="T7" s="817"/>
      <c r="U7" s="817"/>
      <c r="V7" s="817">
        <v>7185</v>
      </c>
      <c r="W7" s="817"/>
      <c r="X7" s="817"/>
      <c r="Y7" s="817"/>
      <c r="Z7" s="817"/>
      <c r="AA7" s="817">
        <v>121</v>
      </c>
      <c r="AB7" s="817"/>
      <c r="AC7" s="817"/>
      <c r="AD7" s="817"/>
      <c r="AE7" s="818"/>
      <c r="AF7" s="819">
        <v>116</v>
      </c>
      <c r="AG7" s="820"/>
      <c r="AH7" s="820"/>
      <c r="AI7" s="820"/>
      <c r="AJ7" s="821"/>
      <c r="AK7" s="822">
        <v>106</v>
      </c>
      <c r="AL7" s="823"/>
      <c r="AM7" s="823"/>
      <c r="AN7" s="823"/>
      <c r="AO7" s="823"/>
      <c r="AP7" s="823">
        <v>7428</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c r="BT7" s="811"/>
      <c r="BU7" s="811"/>
      <c r="BV7" s="811"/>
      <c r="BW7" s="811"/>
      <c r="BX7" s="811"/>
      <c r="BY7" s="811"/>
      <c r="BZ7" s="811"/>
      <c r="CA7" s="811"/>
      <c r="CB7" s="811"/>
      <c r="CC7" s="811"/>
      <c r="CD7" s="811"/>
      <c r="CE7" s="811"/>
      <c r="CF7" s="811"/>
      <c r="CG7" s="826"/>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7"/>
    </row>
    <row r="8" spans="1:131" s="238" customFormat="1" ht="26.25" customHeight="1">
      <c r="A8" s="241">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7"/>
    </row>
    <row r="9" spans="1:131" s="238" customFormat="1" ht="26.25" customHeight="1">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395</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c r="A23" s="243" t="s">
        <v>396</v>
      </c>
      <c r="B23" s="853" t="s">
        <v>397</v>
      </c>
      <c r="C23" s="854"/>
      <c r="D23" s="854"/>
      <c r="E23" s="854"/>
      <c r="F23" s="854"/>
      <c r="G23" s="854"/>
      <c r="H23" s="854"/>
      <c r="I23" s="854"/>
      <c r="J23" s="854"/>
      <c r="K23" s="854"/>
      <c r="L23" s="854"/>
      <c r="M23" s="854"/>
      <c r="N23" s="854"/>
      <c r="O23" s="854"/>
      <c r="P23" s="855"/>
      <c r="Q23" s="856">
        <v>7306</v>
      </c>
      <c r="R23" s="857"/>
      <c r="S23" s="857"/>
      <c r="T23" s="857"/>
      <c r="U23" s="857"/>
      <c r="V23" s="857">
        <v>7185</v>
      </c>
      <c r="W23" s="857"/>
      <c r="X23" s="857"/>
      <c r="Y23" s="857"/>
      <c r="Z23" s="857"/>
      <c r="AA23" s="857">
        <v>121</v>
      </c>
      <c r="AB23" s="857"/>
      <c r="AC23" s="857"/>
      <c r="AD23" s="857"/>
      <c r="AE23" s="858"/>
      <c r="AF23" s="859">
        <v>116</v>
      </c>
      <c r="AG23" s="857"/>
      <c r="AH23" s="857"/>
      <c r="AI23" s="857"/>
      <c r="AJ23" s="860"/>
      <c r="AK23" s="861"/>
      <c r="AL23" s="862"/>
      <c r="AM23" s="862"/>
      <c r="AN23" s="862"/>
      <c r="AO23" s="862"/>
      <c r="AP23" s="857">
        <v>7428</v>
      </c>
      <c r="AQ23" s="857"/>
      <c r="AR23" s="857"/>
      <c r="AS23" s="857"/>
      <c r="AT23" s="857"/>
      <c r="AU23" s="873"/>
      <c r="AV23" s="873"/>
      <c r="AW23" s="873"/>
      <c r="AX23" s="873"/>
      <c r="AY23" s="874"/>
      <c r="AZ23" s="875" t="s">
        <v>128</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c r="A24" s="872" t="s">
        <v>398</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c r="A25" s="789" t="s">
        <v>399</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c r="A26" s="791" t="s">
        <v>377</v>
      </c>
      <c r="B26" s="792"/>
      <c r="C26" s="792"/>
      <c r="D26" s="792"/>
      <c r="E26" s="792"/>
      <c r="F26" s="792"/>
      <c r="G26" s="792"/>
      <c r="H26" s="792"/>
      <c r="I26" s="792"/>
      <c r="J26" s="792"/>
      <c r="K26" s="792"/>
      <c r="L26" s="792"/>
      <c r="M26" s="792"/>
      <c r="N26" s="792"/>
      <c r="O26" s="792"/>
      <c r="P26" s="793"/>
      <c r="Q26" s="797" t="s">
        <v>400</v>
      </c>
      <c r="R26" s="798"/>
      <c r="S26" s="798"/>
      <c r="T26" s="798"/>
      <c r="U26" s="799"/>
      <c r="V26" s="797" t="s">
        <v>401</v>
      </c>
      <c r="W26" s="798"/>
      <c r="X26" s="798"/>
      <c r="Y26" s="798"/>
      <c r="Z26" s="799"/>
      <c r="AA26" s="797" t="s">
        <v>402</v>
      </c>
      <c r="AB26" s="798"/>
      <c r="AC26" s="798"/>
      <c r="AD26" s="798"/>
      <c r="AE26" s="798"/>
      <c r="AF26" s="878" t="s">
        <v>403</v>
      </c>
      <c r="AG26" s="879"/>
      <c r="AH26" s="879"/>
      <c r="AI26" s="879"/>
      <c r="AJ26" s="880"/>
      <c r="AK26" s="798" t="s">
        <v>404</v>
      </c>
      <c r="AL26" s="798"/>
      <c r="AM26" s="798"/>
      <c r="AN26" s="798"/>
      <c r="AO26" s="799"/>
      <c r="AP26" s="797" t="s">
        <v>405</v>
      </c>
      <c r="AQ26" s="798"/>
      <c r="AR26" s="798"/>
      <c r="AS26" s="798"/>
      <c r="AT26" s="799"/>
      <c r="AU26" s="797" t="s">
        <v>406</v>
      </c>
      <c r="AV26" s="798"/>
      <c r="AW26" s="798"/>
      <c r="AX26" s="798"/>
      <c r="AY26" s="799"/>
      <c r="AZ26" s="797" t="s">
        <v>407</v>
      </c>
      <c r="BA26" s="798"/>
      <c r="BB26" s="798"/>
      <c r="BC26" s="798"/>
      <c r="BD26" s="799"/>
      <c r="BE26" s="797" t="s">
        <v>384</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c r="A28" s="245">
        <v>1</v>
      </c>
      <c r="B28" s="813" t="s">
        <v>408</v>
      </c>
      <c r="C28" s="814"/>
      <c r="D28" s="814"/>
      <c r="E28" s="814"/>
      <c r="F28" s="814"/>
      <c r="G28" s="814"/>
      <c r="H28" s="814"/>
      <c r="I28" s="814"/>
      <c r="J28" s="814"/>
      <c r="K28" s="814"/>
      <c r="L28" s="814"/>
      <c r="M28" s="814"/>
      <c r="N28" s="814"/>
      <c r="O28" s="814"/>
      <c r="P28" s="815"/>
      <c r="Q28" s="886">
        <v>1334</v>
      </c>
      <c r="R28" s="887"/>
      <c r="S28" s="887"/>
      <c r="T28" s="887"/>
      <c r="U28" s="887"/>
      <c r="V28" s="887">
        <v>1293</v>
      </c>
      <c r="W28" s="887"/>
      <c r="X28" s="887"/>
      <c r="Y28" s="887"/>
      <c r="Z28" s="887"/>
      <c r="AA28" s="887">
        <v>41</v>
      </c>
      <c r="AB28" s="887"/>
      <c r="AC28" s="887"/>
      <c r="AD28" s="887"/>
      <c r="AE28" s="888"/>
      <c r="AF28" s="889">
        <v>41</v>
      </c>
      <c r="AG28" s="887"/>
      <c r="AH28" s="887"/>
      <c r="AI28" s="887"/>
      <c r="AJ28" s="890"/>
      <c r="AK28" s="891">
        <v>159</v>
      </c>
      <c r="AL28" s="892"/>
      <c r="AM28" s="892"/>
      <c r="AN28" s="892"/>
      <c r="AO28" s="892"/>
      <c r="AP28" s="892" t="s">
        <v>596</v>
      </c>
      <c r="AQ28" s="892"/>
      <c r="AR28" s="892"/>
      <c r="AS28" s="892"/>
      <c r="AT28" s="892"/>
      <c r="AU28" s="892" t="s">
        <v>596</v>
      </c>
      <c r="AV28" s="892"/>
      <c r="AW28" s="892"/>
      <c r="AX28" s="892"/>
      <c r="AY28" s="892"/>
      <c r="AZ28" s="893" t="s">
        <v>596</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c r="A29" s="245">
        <v>2</v>
      </c>
      <c r="B29" s="844" t="s">
        <v>409</v>
      </c>
      <c r="C29" s="845"/>
      <c r="D29" s="845"/>
      <c r="E29" s="845"/>
      <c r="F29" s="845"/>
      <c r="G29" s="845"/>
      <c r="H29" s="845"/>
      <c r="I29" s="845"/>
      <c r="J29" s="845"/>
      <c r="K29" s="845"/>
      <c r="L29" s="845"/>
      <c r="M29" s="845"/>
      <c r="N29" s="845"/>
      <c r="O29" s="845"/>
      <c r="P29" s="846"/>
      <c r="Q29" s="847">
        <v>1351</v>
      </c>
      <c r="R29" s="848"/>
      <c r="S29" s="848"/>
      <c r="T29" s="848"/>
      <c r="U29" s="848"/>
      <c r="V29" s="848">
        <v>1292</v>
      </c>
      <c r="W29" s="848"/>
      <c r="X29" s="848"/>
      <c r="Y29" s="848"/>
      <c r="Z29" s="848"/>
      <c r="AA29" s="848">
        <v>59</v>
      </c>
      <c r="AB29" s="848"/>
      <c r="AC29" s="848"/>
      <c r="AD29" s="848"/>
      <c r="AE29" s="849"/>
      <c r="AF29" s="850">
        <v>59</v>
      </c>
      <c r="AG29" s="851"/>
      <c r="AH29" s="851"/>
      <c r="AI29" s="851"/>
      <c r="AJ29" s="852"/>
      <c r="AK29" s="898">
        <v>206</v>
      </c>
      <c r="AL29" s="894"/>
      <c r="AM29" s="894"/>
      <c r="AN29" s="894"/>
      <c r="AO29" s="894"/>
      <c r="AP29" s="894" t="s">
        <v>596</v>
      </c>
      <c r="AQ29" s="894"/>
      <c r="AR29" s="894"/>
      <c r="AS29" s="894"/>
      <c r="AT29" s="894"/>
      <c r="AU29" s="894" t="s">
        <v>596</v>
      </c>
      <c r="AV29" s="894"/>
      <c r="AW29" s="894"/>
      <c r="AX29" s="894"/>
      <c r="AY29" s="894"/>
      <c r="AZ29" s="895" t="s">
        <v>596</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c r="A30" s="245">
        <v>3</v>
      </c>
      <c r="B30" s="844" t="s">
        <v>410</v>
      </c>
      <c r="C30" s="845"/>
      <c r="D30" s="845"/>
      <c r="E30" s="845"/>
      <c r="F30" s="845"/>
      <c r="G30" s="845"/>
      <c r="H30" s="845"/>
      <c r="I30" s="845"/>
      <c r="J30" s="845"/>
      <c r="K30" s="845"/>
      <c r="L30" s="845"/>
      <c r="M30" s="845"/>
      <c r="N30" s="845"/>
      <c r="O30" s="845"/>
      <c r="P30" s="846"/>
      <c r="Q30" s="847">
        <v>141</v>
      </c>
      <c r="R30" s="848"/>
      <c r="S30" s="848"/>
      <c r="T30" s="848"/>
      <c r="U30" s="848"/>
      <c r="V30" s="848">
        <v>140</v>
      </c>
      <c r="W30" s="848"/>
      <c r="X30" s="848"/>
      <c r="Y30" s="848"/>
      <c r="Z30" s="848"/>
      <c r="AA30" s="848">
        <v>1</v>
      </c>
      <c r="AB30" s="848"/>
      <c r="AC30" s="848"/>
      <c r="AD30" s="848"/>
      <c r="AE30" s="849"/>
      <c r="AF30" s="850">
        <v>1</v>
      </c>
      <c r="AG30" s="851"/>
      <c r="AH30" s="851"/>
      <c r="AI30" s="851"/>
      <c r="AJ30" s="852"/>
      <c r="AK30" s="898">
        <v>71</v>
      </c>
      <c r="AL30" s="894"/>
      <c r="AM30" s="894"/>
      <c r="AN30" s="894"/>
      <c r="AO30" s="894"/>
      <c r="AP30" s="894" t="s">
        <v>596</v>
      </c>
      <c r="AQ30" s="894"/>
      <c r="AR30" s="894"/>
      <c r="AS30" s="894"/>
      <c r="AT30" s="894"/>
      <c r="AU30" s="894" t="s">
        <v>596</v>
      </c>
      <c r="AV30" s="894"/>
      <c r="AW30" s="894"/>
      <c r="AX30" s="894"/>
      <c r="AY30" s="894"/>
      <c r="AZ30" s="895" t="s">
        <v>596</v>
      </c>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c r="A31" s="245">
        <v>4</v>
      </c>
      <c r="B31" s="844" t="s">
        <v>411</v>
      </c>
      <c r="C31" s="845"/>
      <c r="D31" s="845"/>
      <c r="E31" s="845"/>
      <c r="F31" s="845"/>
      <c r="G31" s="845"/>
      <c r="H31" s="845"/>
      <c r="I31" s="845"/>
      <c r="J31" s="845"/>
      <c r="K31" s="845"/>
      <c r="L31" s="845"/>
      <c r="M31" s="845"/>
      <c r="N31" s="845"/>
      <c r="O31" s="845"/>
      <c r="P31" s="846"/>
      <c r="Q31" s="847">
        <v>21</v>
      </c>
      <c r="R31" s="848"/>
      <c r="S31" s="848"/>
      <c r="T31" s="848"/>
      <c r="U31" s="848"/>
      <c r="V31" s="848">
        <v>21</v>
      </c>
      <c r="W31" s="848"/>
      <c r="X31" s="848"/>
      <c r="Y31" s="848"/>
      <c r="Z31" s="848"/>
      <c r="AA31" s="848">
        <v>0</v>
      </c>
      <c r="AB31" s="848"/>
      <c r="AC31" s="848"/>
      <c r="AD31" s="848"/>
      <c r="AE31" s="849"/>
      <c r="AF31" s="850">
        <v>0</v>
      </c>
      <c r="AG31" s="851"/>
      <c r="AH31" s="851"/>
      <c r="AI31" s="851"/>
      <c r="AJ31" s="852"/>
      <c r="AK31" s="898">
        <v>16</v>
      </c>
      <c r="AL31" s="894"/>
      <c r="AM31" s="894"/>
      <c r="AN31" s="894"/>
      <c r="AO31" s="894"/>
      <c r="AP31" s="894" t="s">
        <v>596</v>
      </c>
      <c r="AQ31" s="894"/>
      <c r="AR31" s="894"/>
      <c r="AS31" s="894"/>
      <c r="AT31" s="894"/>
      <c r="AU31" s="894" t="s">
        <v>596</v>
      </c>
      <c r="AV31" s="894"/>
      <c r="AW31" s="894"/>
      <c r="AX31" s="894"/>
      <c r="AY31" s="894"/>
      <c r="AZ31" s="895" t="s">
        <v>596</v>
      </c>
      <c r="BA31" s="895"/>
      <c r="BB31" s="895"/>
      <c r="BC31" s="895"/>
      <c r="BD31" s="895"/>
      <c r="BE31" s="896"/>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c r="A32" s="245">
        <v>5</v>
      </c>
      <c r="B32" s="844" t="s">
        <v>412</v>
      </c>
      <c r="C32" s="845"/>
      <c r="D32" s="845"/>
      <c r="E32" s="845"/>
      <c r="F32" s="845"/>
      <c r="G32" s="845"/>
      <c r="H32" s="845"/>
      <c r="I32" s="845"/>
      <c r="J32" s="845"/>
      <c r="K32" s="845"/>
      <c r="L32" s="845"/>
      <c r="M32" s="845"/>
      <c r="N32" s="845"/>
      <c r="O32" s="845"/>
      <c r="P32" s="846"/>
      <c r="Q32" s="847">
        <v>127</v>
      </c>
      <c r="R32" s="848"/>
      <c r="S32" s="848"/>
      <c r="T32" s="848"/>
      <c r="U32" s="848"/>
      <c r="V32" s="848">
        <v>120</v>
      </c>
      <c r="W32" s="848"/>
      <c r="X32" s="848"/>
      <c r="Y32" s="848"/>
      <c r="Z32" s="848"/>
      <c r="AA32" s="848">
        <v>7</v>
      </c>
      <c r="AB32" s="848"/>
      <c r="AC32" s="848"/>
      <c r="AD32" s="848"/>
      <c r="AE32" s="849"/>
      <c r="AF32" s="850">
        <v>7</v>
      </c>
      <c r="AG32" s="851"/>
      <c r="AH32" s="851"/>
      <c r="AI32" s="851"/>
      <c r="AJ32" s="852"/>
      <c r="AK32" s="898">
        <v>22</v>
      </c>
      <c r="AL32" s="894"/>
      <c r="AM32" s="894"/>
      <c r="AN32" s="894"/>
      <c r="AO32" s="894"/>
      <c r="AP32" s="894">
        <v>307</v>
      </c>
      <c r="AQ32" s="894"/>
      <c r="AR32" s="894"/>
      <c r="AS32" s="894"/>
      <c r="AT32" s="894"/>
      <c r="AU32" s="894">
        <v>154</v>
      </c>
      <c r="AV32" s="894"/>
      <c r="AW32" s="894"/>
      <c r="AX32" s="894"/>
      <c r="AY32" s="894"/>
      <c r="AZ32" s="895" t="s">
        <v>596</v>
      </c>
      <c r="BA32" s="895"/>
      <c r="BB32" s="895"/>
      <c r="BC32" s="895"/>
      <c r="BD32" s="895"/>
      <c r="BE32" s="896" t="s">
        <v>413</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c r="A33" s="245">
        <v>6</v>
      </c>
      <c r="B33" s="844" t="s">
        <v>414</v>
      </c>
      <c r="C33" s="845"/>
      <c r="D33" s="845"/>
      <c r="E33" s="845"/>
      <c r="F33" s="845"/>
      <c r="G33" s="845"/>
      <c r="H33" s="845"/>
      <c r="I33" s="845"/>
      <c r="J33" s="845"/>
      <c r="K33" s="845"/>
      <c r="L33" s="845"/>
      <c r="M33" s="845"/>
      <c r="N33" s="845"/>
      <c r="O33" s="845"/>
      <c r="P33" s="846"/>
      <c r="Q33" s="847">
        <v>83</v>
      </c>
      <c r="R33" s="848"/>
      <c r="S33" s="848"/>
      <c r="T33" s="848"/>
      <c r="U33" s="848"/>
      <c r="V33" s="848">
        <v>78</v>
      </c>
      <c r="W33" s="848"/>
      <c r="X33" s="848"/>
      <c r="Y33" s="848"/>
      <c r="Z33" s="848"/>
      <c r="AA33" s="848">
        <v>5</v>
      </c>
      <c r="AB33" s="848"/>
      <c r="AC33" s="848"/>
      <c r="AD33" s="848"/>
      <c r="AE33" s="849"/>
      <c r="AF33" s="850">
        <v>5</v>
      </c>
      <c r="AG33" s="851"/>
      <c r="AH33" s="851"/>
      <c r="AI33" s="851"/>
      <c r="AJ33" s="852"/>
      <c r="AK33" s="898">
        <v>23</v>
      </c>
      <c r="AL33" s="894"/>
      <c r="AM33" s="894"/>
      <c r="AN33" s="894"/>
      <c r="AO33" s="894"/>
      <c r="AP33" s="894">
        <v>131</v>
      </c>
      <c r="AQ33" s="894"/>
      <c r="AR33" s="894"/>
      <c r="AS33" s="894"/>
      <c r="AT33" s="894"/>
      <c r="AU33" s="894">
        <v>66</v>
      </c>
      <c r="AV33" s="894"/>
      <c r="AW33" s="894"/>
      <c r="AX33" s="894"/>
      <c r="AY33" s="894"/>
      <c r="AZ33" s="895" t="s">
        <v>596</v>
      </c>
      <c r="BA33" s="895"/>
      <c r="BB33" s="895"/>
      <c r="BC33" s="895"/>
      <c r="BD33" s="895"/>
      <c r="BE33" s="896" t="s">
        <v>415</v>
      </c>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c r="A34" s="245">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416</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c r="A63" s="243" t="s">
        <v>396</v>
      </c>
      <c r="B63" s="853" t="s">
        <v>417</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113</v>
      </c>
      <c r="AG63" s="908"/>
      <c r="AH63" s="908"/>
      <c r="AI63" s="908"/>
      <c r="AJ63" s="909"/>
      <c r="AK63" s="910"/>
      <c r="AL63" s="905"/>
      <c r="AM63" s="905"/>
      <c r="AN63" s="905"/>
      <c r="AO63" s="905"/>
      <c r="AP63" s="908">
        <v>438</v>
      </c>
      <c r="AQ63" s="908"/>
      <c r="AR63" s="908"/>
      <c r="AS63" s="908"/>
      <c r="AT63" s="908"/>
      <c r="AU63" s="908">
        <v>220</v>
      </c>
      <c r="AV63" s="908"/>
      <c r="AW63" s="908"/>
      <c r="AX63" s="908"/>
      <c r="AY63" s="908"/>
      <c r="AZ63" s="912"/>
      <c r="BA63" s="912"/>
      <c r="BB63" s="912"/>
      <c r="BC63" s="912"/>
      <c r="BD63" s="912"/>
      <c r="BE63" s="913"/>
      <c r="BF63" s="913"/>
      <c r="BG63" s="913"/>
      <c r="BH63" s="913"/>
      <c r="BI63" s="914"/>
      <c r="BJ63" s="915" t="s">
        <v>418</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c r="A66" s="791" t="s">
        <v>420</v>
      </c>
      <c r="B66" s="792"/>
      <c r="C66" s="792"/>
      <c r="D66" s="792"/>
      <c r="E66" s="792"/>
      <c r="F66" s="792"/>
      <c r="G66" s="792"/>
      <c r="H66" s="792"/>
      <c r="I66" s="792"/>
      <c r="J66" s="792"/>
      <c r="K66" s="792"/>
      <c r="L66" s="792"/>
      <c r="M66" s="792"/>
      <c r="N66" s="792"/>
      <c r="O66" s="792"/>
      <c r="P66" s="793"/>
      <c r="Q66" s="797" t="s">
        <v>421</v>
      </c>
      <c r="R66" s="798"/>
      <c r="S66" s="798"/>
      <c r="T66" s="798"/>
      <c r="U66" s="799"/>
      <c r="V66" s="797" t="s">
        <v>422</v>
      </c>
      <c r="W66" s="798"/>
      <c r="X66" s="798"/>
      <c r="Y66" s="798"/>
      <c r="Z66" s="799"/>
      <c r="AA66" s="797" t="s">
        <v>423</v>
      </c>
      <c r="AB66" s="798"/>
      <c r="AC66" s="798"/>
      <c r="AD66" s="798"/>
      <c r="AE66" s="799"/>
      <c r="AF66" s="918" t="s">
        <v>424</v>
      </c>
      <c r="AG66" s="879"/>
      <c r="AH66" s="879"/>
      <c r="AI66" s="879"/>
      <c r="AJ66" s="919"/>
      <c r="AK66" s="797" t="s">
        <v>425</v>
      </c>
      <c r="AL66" s="792"/>
      <c r="AM66" s="792"/>
      <c r="AN66" s="792"/>
      <c r="AO66" s="793"/>
      <c r="AP66" s="797" t="s">
        <v>426</v>
      </c>
      <c r="AQ66" s="798"/>
      <c r="AR66" s="798"/>
      <c r="AS66" s="798"/>
      <c r="AT66" s="799"/>
      <c r="AU66" s="797" t="s">
        <v>427</v>
      </c>
      <c r="AV66" s="798"/>
      <c r="AW66" s="798"/>
      <c r="AX66" s="798"/>
      <c r="AY66" s="799"/>
      <c r="AZ66" s="797" t="s">
        <v>384</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c r="A68" s="239">
        <v>1</v>
      </c>
      <c r="B68" s="1137" t="s">
        <v>597</v>
      </c>
      <c r="C68" s="1138"/>
      <c r="D68" s="1138"/>
      <c r="E68" s="1138"/>
      <c r="F68" s="1138"/>
      <c r="G68" s="1138"/>
      <c r="H68" s="1138"/>
      <c r="I68" s="1138"/>
      <c r="J68" s="1138"/>
      <c r="K68" s="1138"/>
      <c r="L68" s="1138"/>
      <c r="M68" s="1138"/>
      <c r="N68" s="1138"/>
      <c r="O68" s="1138"/>
      <c r="P68" s="1139"/>
      <c r="Q68" s="933">
        <v>12284</v>
      </c>
      <c r="R68" s="930"/>
      <c r="S68" s="930"/>
      <c r="T68" s="930"/>
      <c r="U68" s="930"/>
      <c r="V68" s="930">
        <v>11939</v>
      </c>
      <c r="W68" s="930"/>
      <c r="X68" s="930"/>
      <c r="Y68" s="930"/>
      <c r="Z68" s="930"/>
      <c r="AA68" s="930">
        <v>344</v>
      </c>
      <c r="AB68" s="930"/>
      <c r="AC68" s="930"/>
      <c r="AD68" s="930"/>
      <c r="AE68" s="930"/>
      <c r="AF68" s="930">
        <v>344</v>
      </c>
      <c r="AG68" s="930"/>
      <c r="AH68" s="930"/>
      <c r="AI68" s="930"/>
      <c r="AJ68" s="930"/>
      <c r="AK68" s="930">
        <v>534</v>
      </c>
      <c r="AL68" s="930"/>
      <c r="AM68" s="930"/>
      <c r="AN68" s="930"/>
      <c r="AO68" s="930"/>
      <c r="AP68" s="930" t="s">
        <v>596</v>
      </c>
      <c r="AQ68" s="930"/>
      <c r="AR68" s="930"/>
      <c r="AS68" s="930"/>
      <c r="AT68" s="930"/>
      <c r="AU68" s="930" t="s">
        <v>596</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c r="A69" s="241">
        <v>2</v>
      </c>
      <c r="B69" s="935" t="s">
        <v>598</v>
      </c>
      <c r="C69" s="936"/>
      <c r="D69" s="936"/>
      <c r="E69" s="936"/>
      <c r="F69" s="936"/>
      <c r="G69" s="936"/>
      <c r="H69" s="936"/>
      <c r="I69" s="936"/>
      <c r="J69" s="936"/>
      <c r="K69" s="936"/>
      <c r="L69" s="936"/>
      <c r="M69" s="936"/>
      <c r="N69" s="936"/>
      <c r="O69" s="936"/>
      <c r="P69" s="937"/>
      <c r="Q69" s="934">
        <v>105</v>
      </c>
      <c r="R69" s="894"/>
      <c r="S69" s="894"/>
      <c r="T69" s="894"/>
      <c r="U69" s="894"/>
      <c r="V69" s="894">
        <v>103</v>
      </c>
      <c r="W69" s="894"/>
      <c r="X69" s="894"/>
      <c r="Y69" s="894"/>
      <c r="Z69" s="894"/>
      <c r="AA69" s="894">
        <v>3</v>
      </c>
      <c r="AB69" s="894"/>
      <c r="AC69" s="894"/>
      <c r="AD69" s="894"/>
      <c r="AE69" s="894"/>
      <c r="AF69" s="894">
        <v>3</v>
      </c>
      <c r="AG69" s="894"/>
      <c r="AH69" s="894"/>
      <c r="AI69" s="894"/>
      <c r="AJ69" s="894"/>
      <c r="AK69" s="894">
        <v>7</v>
      </c>
      <c r="AL69" s="894"/>
      <c r="AM69" s="894"/>
      <c r="AN69" s="894"/>
      <c r="AO69" s="894"/>
      <c r="AP69" s="894" t="s">
        <v>596</v>
      </c>
      <c r="AQ69" s="894"/>
      <c r="AR69" s="894"/>
      <c r="AS69" s="894"/>
      <c r="AT69" s="894"/>
      <c r="AU69" s="894" t="s">
        <v>596</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c r="A70" s="241">
        <v>3</v>
      </c>
      <c r="B70" s="935" t="s">
        <v>599</v>
      </c>
      <c r="C70" s="936"/>
      <c r="D70" s="936"/>
      <c r="E70" s="936"/>
      <c r="F70" s="936"/>
      <c r="G70" s="936"/>
      <c r="H70" s="936"/>
      <c r="I70" s="936"/>
      <c r="J70" s="936"/>
      <c r="K70" s="936"/>
      <c r="L70" s="936"/>
      <c r="M70" s="936"/>
      <c r="N70" s="936"/>
      <c r="O70" s="936"/>
      <c r="P70" s="937"/>
      <c r="Q70" s="934">
        <v>2020</v>
      </c>
      <c r="R70" s="894"/>
      <c r="S70" s="894"/>
      <c r="T70" s="894"/>
      <c r="U70" s="894"/>
      <c r="V70" s="894">
        <v>1944</v>
      </c>
      <c r="W70" s="894"/>
      <c r="X70" s="894"/>
      <c r="Y70" s="894"/>
      <c r="Z70" s="894"/>
      <c r="AA70" s="894">
        <v>75</v>
      </c>
      <c r="AB70" s="894"/>
      <c r="AC70" s="894"/>
      <c r="AD70" s="894"/>
      <c r="AE70" s="894"/>
      <c r="AF70" s="894">
        <v>17</v>
      </c>
      <c r="AG70" s="894"/>
      <c r="AH70" s="894"/>
      <c r="AI70" s="894"/>
      <c r="AJ70" s="894"/>
      <c r="AK70" s="894">
        <v>13</v>
      </c>
      <c r="AL70" s="894"/>
      <c r="AM70" s="894"/>
      <c r="AN70" s="894"/>
      <c r="AO70" s="894"/>
      <c r="AP70" s="894">
        <v>461</v>
      </c>
      <c r="AQ70" s="894"/>
      <c r="AR70" s="894"/>
      <c r="AS70" s="894"/>
      <c r="AT70" s="894"/>
      <c r="AU70" s="894">
        <v>35</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c r="A71" s="241">
        <v>4</v>
      </c>
      <c r="B71" s="935" t="s">
        <v>600</v>
      </c>
      <c r="C71" s="936"/>
      <c r="D71" s="936"/>
      <c r="E71" s="936"/>
      <c r="F71" s="936"/>
      <c r="G71" s="936"/>
      <c r="H71" s="936"/>
      <c r="I71" s="936"/>
      <c r="J71" s="936"/>
      <c r="K71" s="936"/>
      <c r="L71" s="936"/>
      <c r="M71" s="936"/>
      <c r="N71" s="936"/>
      <c r="O71" s="936"/>
      <c r="P71" s="937"/>
      <c r="Q71" s="934">
        <v>1822</v>
      </c>
      <c r="R71" s="894"/>
      <c r="S71" s="894"/>
      <c r="T71" s="894"/>
      <c r="U71" s="894"/>
      <c r="V71" s="894">
        <v>1770</v>
      </c>
      <c r="W71" s="894"/>
      <c r="X71" s="894"/>
      <c r="Y71" s="894"/>
      <c r="Z71" s="894"/>
      <c r="AA71" s="894">
        <v>52</v>
      </c>
      <c r="AB71" s="894"/>
      <c r="AC71" s="894"/>
      <c r="AD71" s="894"/>
      <c r="AE71" s="894"/>
      <c r="AF71" s="894">
        <v>52</v>
      </c>
      <c r="AG71" s="894"/>
      <c r="AH71" s="894"/>
      <c r="AI71" s="894"/>
      <c r="AJ71" s="894"/>
      <c r="AK71" s="894">
        <v>65</v>
      </c>
      <c r="AL71" s="894"/>
      <c r="AM71" s="894"/>
      <c r="AN71" s="894"/>
      <c r="AO71" s="894"/>
      <c r="AP71" s="894">
        <v>544</v>
      </c>
      <c r="AQ71" s="894"/>
      <c r="AR71" s="894"/>
      <c r="AS71" s="894"/>
      <c r="AT71" s="894"/>
      <c r="AU71" s="894">
        <v>41</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c r="A72" s="241">
        <v>5</v>
      </c>
      <c r="B72" s="935" t="s">
        <v>601</v>
      </c>
      <c r="C72" s="936"/>
      <c r="D72" s="936"/>
      <c r="E72" s="936"/>
      <c r="F72" s="936"/>
      <c r="G72" s="936"/>
      <c r="H72" s="936"/>
      <c r="I72" s="936"/>
      <c r="J72" s="936"/>
      <c r="K72" s="936"/>
      <c r="L72" s="936"/>
      <c r="M72" s="936"/>
      <c r="N72" s="936"/>
      <c r="O72" s="936"/>
      <c r="P72" s="937"/>
      <c r="Q72" s="934">
        <v>89</v>
      </c>
      <c r="R72" s="894"/>
      <c r="S72" s="894"/>
      <c r="T72" s="894"/>
      <c r="U72" s="894"/>
      <c r="V72" s="894">
        <v>84</v>
      </c>
      <c r="W72" s="894"/>
      <c r="X72" s="894"/>
      <c r="Y72" s="894"/>
      <c r="Z72" s="894"/>
      <c r="AA72" s="894">
        <v>5</v>
      </c>
      <c r="AB72" s="894"/>
      <c r="AC72" s="894"/>
      <c r="AD72" s="894"/>
      <c r="AE72" s="894"/>
      <c r="AF72" s="894">
        <v>5</v>
      </c>
      <c r="AG72" s="894"/>
      <c r="AH72" s="894"/>
      <c r="AI72" s="894"/>
      <c r="AJ72" s="894"/>
      <c r="AK72" s="894">
        <v>5</v>
      </c>
      <c r="AL72" s="894"/>
      <c r="AM72" s="894"/>
      <c r="AN72" s="894"/>
      <c r="AO72" s="894"/>
      <c r="AP72" s="894" t="s">
        <v>596</v>
      </c>
      <c r="AQ72" s="894"/>
      <c r="AR72" s="894"/>
      <c r="AS72" s="894"/>
      <c r="AT72" s="894"/>
      <c r="AU72" s="894" t="s">
        <v>596</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c r="A73" s="241">
        <v>6</v>
      </c>
      <c r="B73" s="935" t="s">
        <v>602</v>
      </c>
      <c r="C73" s="936"/>
      <c r="D73" s="936"/>
      <c r="E73" s="936"/>
      <c r="F73" s="936"/>
      <c r="G73" s="936"/>
      <c r="H73" s="936"/>
      <c r="I73" s="936"/>
      <c r="J73" s="936"/>
      <c r="K73" s="936"/>
      <c r="L73" s="936"/>
      <c r="M73" s="936"/>
      <c r="N73" s="936"/>
      <c r="O73" s="936"/>
      <c r="P73" s="937"/>
      <c r="Q73" s="934">
        <v>285945</v>
      </c>
      <c r="R73" s="894"/>
      <c r="S73" s="894"/>
      <c r="T73" s="894"/>
      <c r="U73" s="894"/>
      <c r="V73" s="894">
        <v>277863</v>
      </c>
      <c r="W73" s="894"/>
      <c r="X73" s="894"/>
      <c r="Y73" s="894"/>
      <c r="Z73" s="894"/>
      <c r="AA73" s="894">
        <v>8082</v>
      </c>
      <c r="AB73" s="894"/>
      <c r="AC73" s="894"/>
      <c r="AD73" s="894"/>
      <c r="AE73" s="894"/>
      <c r="AF73" s="894">
        <v>8082</v>
      </c>
      <c r="AG73" s="894"/>
      <c r="AH73" s="894"/>
      <c r="AI73" s="894"/>
      <c r="AJ73" s="894"/>
      <c r="AK73" s="894" t="s">
        <v>596</v>
      </c>
      <c r="AL73" s="894"/>
      <c r="AM73" s="894"/>
      <c r="AN73" s="894"/>
      <c r="AO73" s="894"/>
      <c r="AP73" s="894" t="s">
        <v>596</v>
      </c>
      <c r="AQ73" s="894"/>
      <c r="AR73" s="894"/>
      <c r="AS73" s="894"/>
      <c r="AT73" s="894"/>
      <c r="AU73" s="894" t="s">
        <v>596</v>
      </c>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c r="A74" s="241">
        <v>7</v>
      </c>
      <c r="B74" s="935"/>
      <c r="C74" s="936"/>
      <c r="D74" s="936"/>
      <c r="E74" s="936"/>
      <c r="F74" s="936"/>
      <c r="G74" s="936"/>
      <c r="H74" s="936"/>
      <c r="I74" s="936"/>
      <c r="J74" s="936"/>
      <c r="K74" s="936"/>
      <c r="L74" s="936"/>
      <c r="M74" s="936"/>
      <c r="N74" s="936"/>
      <c r="O74" s="936"/>
      <c r="P74" s="937"/>
      <c r="Q74" s="934"/>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c r="A75" s="241">
        <v>8</v>
      </c>
      <c r="B75" s="935"/>
      <c r="C75" s="936"/>
      <c r="D75" s="936"/>
      <c r="E75" s="936"/>
      <c r="F75" s="936"/>
      <c r="G75" s="936"/>
      <c r="H75" s="936"/>
      <c r="I75" s="936"/>
      <c r="J75" s="936"/>
      <c r="K75" s="936"/>
      <c r="L75" s="936"/>
      <c r="M75" s="936"/>
      <c r="N75" s="936"/>
      <c r="O75" s="936"/>
      <c r="P75" s="937"/>
      <c r="Q75" s="938"/>
      <c r="R75" s="939"/>
      <c r="S75" s="939"/>
      <c r="T75" s="939"/>
      <c r="U75" s="898"/>
      <c r="V75" s="940"/>
      <c r="W75" s="939"/>
      <c r="X75" s="939"/>
      <c r="Y75" s="939"/>
      <c r="Z75" s="898"/>
      <c r="AA75" s="940"/>
      <c r="AB75" s="939"/>
      <c r="AC75" s="939"/>
      <c r="AD75" s="939"/>
      <c r="AE75" s="898"/>
      <c r="AF75" s="940"/>
      <c r="AG75" s="939"/>
      <c r="AH75" s="939"/>
      <c r="AI75" s="939"/>
      <c r="AJ75" s="898"/>
      <c r="AK75" s="940"/>
      <c r="AL75" s="939"/>
      <c r="AM75" s="939"/>
      <c r="AN75" s="939"/>
      <c r="AO75" s="898"/>
      <c r="AP75" s="940"/>
      <c r="AQ75" s="939"/>
      <c r="AR75" s="939"/>
      <c r="AS75" s="939"/>
      <c r="AT75" s="898"/>
      <c r="AU75" s="940"/>
      <c r="AV75" s="939"/>
      <c r="AW75" s="939"/>
      <c r="AX75" s="939"/>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c r="A76" s="241">
        <v>9</v>
      </c>
      <c r="B76" s="935"/>
      <c r="C76" s="936"/>
      <c r="D76" s="936"/>
      <c r="E76" s="936"/>
      <c r="F76" s="936"/>
      <c r="G76" s="936"/>
      <c r="H76" s="936"/>
      <c r="I76" s="936"/>
      <c r="J76" s="936"/>
      <c r="K76" s="936"/>
      <c r="L76" s="936"/>
      <c r="M76" s="936"/>
      <c r="N76" s="936"/>
      <c r="O76" s="936"/>
      <c r="P76" s="937"/>
      <c r="Q76" s="938"/>
      <c r="R76" s="939"/>
      <c r="S76" s="939"/>
      <c r="T76" s="939"/>
      <c r="U76" s="898"/>
      <c r="V76" s="940"/>
      <c r="W76" s="939"/>
      <c r="X76" s="939"/>
      <c r="Y76" s="939"/>
      <c r="Z76" s="898"/>
      <c r="AA76" s="940"/>
      <c r="AB76" s="939"/>
      <c r="AC76" s="939"/>
      <c r="AD76" s="939"/>
      <c r="AE76" s="898"/>
      <c r="AF76" s="940"/>
      <c r="AG76" s="939"/>
      <c r="AH76" s="939"/>
      <c r="AI76" s="939"/>
      <c r="AJ76" s="898"/>
      <c r="AK76" s="940"/>
      <c r="AL76" s="939"/>
      <c r="AM76" s="939"/>
      <c r="AN76" s="939"/>
      <c r="AO76" s="898"/>
      <c r="AP76" s="940"/>
      <c r="AQ76" s="939"/>
      <c r="AR76" s="939"/>
      <c r="AS76" s="939"/>
      <c r="AT76" s="898"/>
      <c r="AU76" s="940"/>
      <c r="AV76" s="939"/>
      <c r="AW76" s="939"/>
      <c r="AX76" s="939"/>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c r="A77" s="241">
        <v>10</v>
      </c>
      <c r="B77" s="935"/>
      <c r="C77" s="936"/>
      <c r="D77" s="936"/>
      <c r="E77" s="936"/>
      <c r="F77" s="936"/>
      <c r="G77" s="936"/>
      <c r="H77" s="936"/>
      <c r="I77" s="936"/>
      <c r="J77" s="936"/>
      <c r="K77" s="936"/>
      <c r="L77" s="936"/>
      <c r="M77" s="936"/>
      <c r="N77" s="936"/>
      <c r="O77" s="936"/>
      <c r="P77" s="937"/>
      <c r="Q77" s="938"/>
      <c r="R77" s="939"/>
      <c r="S77" s="939"/>
      <c r="T77" s="939"/>
      <c r="U77" s="898"/>
      <c r="V77" s="940"/>
      <c r="W77" s="939"/>
      <c r="X77" s="939"/>
      <c r="Y77" s="939"/>
      <c r="Z77" s="898"/>
      <c r="AA77" s="940"/>
      <c r="AB77" s="939"/>
      <c r="AC77" s="939"/>
      <c r="AD77" s="939"/>
      <c r="AE77" s="898"/>
      <c r="AF77" s="940"/>
      <c r="AG77" s="939"/>
      <c r="AH77" s="939"/>
      <c r="AI77" s="939"/>
      <c r="AJ77" s="898"/>
      <c r="AK77" s="940"/>
      <c r="AL77" s="939"/>
      <c r="AM77" s="939"/>
      <c r="AN77" s="939"/>
      <c r="AO77" s="898"/>
      <c r="AP77" s="940"/>
      <c r="AQ77" s="939"/>
      <c r="AR77" s="939"/>
      <c r="AS77" s="939"/>
      <c r="AT77" s="898"/>
      <c r="AU77" s="940"/>
      <c r="AV77" s="939"/>
      <c r="AW77" s="939"/>
      <c r="AX77" s="939"/>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c r="A78" s="241">
        <v>11</v>
      </c>
      <c r="B78" s="935"/>
      <c r="C78" s="936"/>
      <c r="D78" s="936"/>
      <c r="E78" s="936"/>
      <c r="F78" s="936"/>
      <c r="G78" s="936"/>
      <c r="H78" s="936"/>
      <c r="I78" s="936"/>
      <c r="J78" s="936"/>
      <c r="K78" s="936"/>
      <c r="L78" s="936"/>
      <c r="M78" s="936"/>
      <c r="N78" s="936"/>
      <c r="O78" s="936"/>
      <c r="P78" s="937"/>
      <c r="Q78" s="934"/>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c r="A79" s="241">
        <v>12</v>
      </c>
      <c r="B79" s="935"/>
      <c r="C79" s="936"/>
      <c r="D79" s="936"/>
      <c r="E79" s="936"/>
      <c r="F79" s="936"/>
      <c r="G79" s="936"/>
      <c r="H79" s="936"/>
      <c r="I79" s="936"/>
      <c r="J79" s="936"/>
      <c r="K79" s="936"/>
      <c r="L79" s="936"/>
      <c r="M79" s="936"/>
      <c r="N79" s="936"/>
      <c r="O79" s="936"/>
      <c r="P79" s="937"/>
      <c r="Q79" s="934"/>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c r="A80" s="241">
        <v>13</v>
      </c>
      <c r="B80" s="935"/>
      <c r="C80" s="936"/>
      <c r="D80" s="936"/>
      <c r="E80" s="936"/>
      <c r="F80" s="936"/>
      <c r="G80" s="936"/>
      <c r="H80" s="936"/>
      <c r="I80" s="936"/>
      <c r="J80" s="936"/>
      <c r="K80" s="936"/>
      <c r="L80" s="936"/>
      <c r="M80" s="936"/>
      <c r="N80" s="936"/>
      <c r="O80" s="936"/>
      <c r="P80" s="937"/>
      <c r="Q80" s="934"/>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c r="A81" s="241">
        <v>14</v>
      </c>
      <c r="B81" s="935"/>
      <c r="C81" s="936"/>
      <c r="D81" s="936"/>
      <c r="E81" s="936"/>
      <c r="F81" s="936"/>
      <c r="G81" s="936"/>
      <c r="H81" s="936"/>
      <c r="I81" s="936"/>
      <c r="J81" s="936"/>
      <c r="K81" s="936"/>
      <c r="L81" s="936"/>
      <c r="M81" s="936"/>
      <c r="N81" s="936"/>
      <c r="O81" s="936"/>
      <c r="P81" s="937"/>
      <c r="Q81" s="934"/>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c r="A82" s="241">
        <v>15</v>
      </c>
      <c r="B82" s="935"/>
      <c r="C82" s="936"/>
      <c r="D82" s="936"/>
      <c r="E82" s="936"/>
      <c r="F82" s="936"/>
      <c r="G82" s="936"/>
      <c r="H82" s="936"/>
      <c r="I82" s="936"/>
      <c r="J82" s="936"/>
      <c r="K82" s="936"/>
      <c r="L82" s="936"/>
      <c r="M82" s="936"/>
      <c r="N82" s="936"/>
      <c r="O82" s="936"/>
      <c r="P82" s="937"/>
      <c r="Q82" s="934"/>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c r="A83" s="241">
        <v>16</v>
      </c>
      <c r="B83" s="935"/>
      <c r="C83" s="936"/>
      <c r="D83" s="936"/>
      <c r="E83" s="936"/>
      <c r="F83" s="936"/>
      <c r="G83" s="936"/>
      <c r="H83" s="936"/>
      <c r="I83" s="936"/>
      <c r="J83" s="936"/>
      <c r="K83" s="936"/>
      <c r="L83" s="936"/>
      <c r="M83" s="936"/>
      <c r="N83" s="936"/>
      <c r="O83" s="936"/>
      <c r="P83" s="937"/>
      <c r="Q83" s="934"/>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c r="A84" s="241">
        <v>17</v>
      </c>
      <c r="B84" s="935"/>
      <c r="C84" s="936"/>
      <c r="D84" s="936"/>
      <c r="E84" s="936"/>
      <c r="F84" s="936"/>
      <c r="G84" s="936"/>
      <c r="H84" s="936"/>
      <c r="I84" s="936"/>
      <c r="J84" s="936"/>
      <c r="K84" s="936"/>
      <c r="L84" s="936"/>
      <c r="M84" s="936"/>
      <c r="N84" s="936"/>
      <c r="O84" s="936"/>
      <c r="P84" s="937"/>
      <c r="Q84" s="934"/>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c r="A85" s="241">
        <v>18</v>
      </c>
      <c r="B85" s="935"/>
      <c r="C85" s="936"/>
      <c r="D85" s="936"/>
      <c r="E85" s="936"/>
      <c r="F85" s="936"/>
      <c r="G85" s="936"/>
      <c r="H85" s="936"/>
      <c r="I85" s="936"/>
      <c r="J85" s="936"/>
      <c r="K85" s="936"/>
      <c r="L85" s="936"/>
      <c r="M85" s="936"/>
      <c r="N85" s="936"/>
      <c r="O85" s="936"/>
      <c r="P85" s="937"/>
      <c r="Q85" s="934"/>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c r="A86" s="241">
        <v>19</v>
      </c>
      <c r="B86" s="935"/>
      <c r="C86" s="936"/>
      <c r="D86" s="936"/>
      <c r="E86" s="936"/>
      <c r="F86" s="936"/>
      <c r="G86" s="936"/>
      <c r="H86" s="936"/>
      <c r="I86" s="936"/>
      <c r="J86" s="936"/>
      <c r="K86" s="936"/>
      <c r="L86" s="936"/>
      <c r="M86" s="936"/>
      <c r="N86" s="936"/>
      <c r="O86" s="936"/>
      <c r="P86" s="937"/>
      <c r="Q86" s="934"/>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c r="A87" s="247">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c r="A88" s="243" t="s">
        <v>396</v>
      </c>
      <c r="B88" s="853" t="s">
        <v>428</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8503</v>
      </c>
      <c r="AG88" s="908"/>
      <c r="AH88" s="908"/>
      <c r="AI88" s="908"/>
      <c r="AJ88" s="908"/>
      <c r="AK88" s="905"/>
      <c r="AL88" s="905"/>
      <c r="AM88" s="905"/>
      <c r="AN88" s="905"/>
      <c r="AO88" s="905"/>
      <c r="AP88" s="908">
        <v>1005</v>
      </c>
      <c r="AQ88" s="908"/>
      <c r="AR88" s="908"/>
      <c r="AS88" s="908"/>
      <c r="AT88" s="908"/>
      <c r="AU88" s="908">
        <v>76</v>
      </c>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853" t="s">
        <v>429</v>
      </c>
      <c r="BS102" s="854"/>
      <c r="BT102" s="854"/>
      <c r="BU102" s="854"/>
      <c r="BV102" s="854"/>
      <c r="BW102" s="854"/>
      <c r="BX102" s="854"/>
      <c r="BY102" s="854"/>
      <c r="BZ102" s="854"/>
      <c r="CA102" s="854"/>
      <c r="CB102" s="854"/>
      <c r="CC102" s="854"/>
      <c r="CD102" s="854"/>
      <c r="CE102" s="854"/>
      <c r="CF102" s="854"/>
      <c r="CG102" s="855"/>
      <c r="CH102" s="948"/>
      <c r="CI102" s="949"/>
      <c r="CJ102" s="949"/>
      <c r="CK102" s="949"/>
      <c r="CL102" s="950"/>
      <c r="CM102" s="948"/>
      <c r="CN102" s="949"/>
      <c r="CO102" s="949"/>
      <c r="CP102" s="949"/>
      <c r="CQ102" s="950"/>
      <c r="CR102" s="951"/>
      <c r="CS102" s="916"/>
      <c r="CT102" s="916"/>
      <c r="CU102" s="916"/>
      <c r="CV102" s="952"/>
      <c r="CW102" s="951"/>
      <c r="CX102" s="916"/>
      <c r="CY102" s="916"/>
      <c r="CZ102" s="916"/>
      <c r="DA102" s="952"/>
      <c r="DB102" s="951"/>
      <c r="DC102" s="916"/>
      <c r="DD102" s="916"/>
      <c r="DE102" s="916"/>
      <c r="DF102" s="952"/>
      <c r="DG102" s="951"/>
      <c r="DH102" s="916"/>
      <c r="DI102" s="916"/>
      <c r="DJ102" s="916"/>
      <c r="DK102" s="952"/>
      <c r="DL102" s="951"/>
      <c r="DM102" s="916"/>
      <c r="DN102" s="916"/>
      <c r="DO102" s="916"/>
      <c r="DP102" s="952"/>
      <c r="DQ102" s="951"/>
      <c r="DR102" s="916"/>
      <c r="DS102" s="916"/>
      <c r="DT102" s="916"/>
      <c r="DU102" s="952"/>
      <c r="DV102" s="853"/>
      <c r="DW102" s="854"/>
      <c r="DX102" s="854"/>
      <c r="DY102" s="854"/>
      <c r="DZ102" s="975"/>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6" t="s">
        <v>430</v>
      </c>
      <c r="BR103" s="976"/>
      <c r="BS103" s="976"/>
      <c r="BT103" s="976"/>
      <c r="BU103" s="976"/>
      <c r="BV103" s="976"/>
      <c r="BW103" s="976"/>
      <c r="BX103" s="976"/>
      <c r="BY103" s="976"/>
      <c r="BZ103" s="976"/>
      <c r="CA103" s="976"/>
      <c r="CB103" s="976"/>
      <c r="CC103" s="976"/>
      <c r="CD103" s="976"/>
      <c r="CE103" s="976"/>
      <c r="CF103" s="976"/>
      <c r="CG103" s="976"/>
      <c r="CH103" s="976"/>
      <c r="CI103" s="976"/>
      <c r="CJ103" s="976"/>
      <c r="CK103" s="976"/>
      <c r="CL103" s="976"/>
      <c r="CM103" s="976"/>
      <c r="CN103" s="976"/>
      <c r="CO103" s="976"/>
      <c r="CP103" s="976"/>
      <c r="CQ103" s="976"/>
      <c r="CR103" s="976"/>
      <c r="CS103" s="976"/>
      <c r="CT103" s="976"/>
      <c r="CU103" s="976"/>
      <c r="CV103" s="976"/>
      <c r="CW103" s="976"/>
      <c r="CX103" s="976"/>
      <c r="CY103" s="976"/>
      <c r="CZ103" s="976"/>
      <c r="DA103" s="976"/>
      <c r="DB103" s="976"/>
      <c r="DC103" s="976"/>
      <c r="DD103" s="976"/>
      <c r="DE103" s="976"/>
      <c r="DF103" s="976"/>
      <c r="DG103" s="976"/>
      <c r="DH103" s="976"/>
      <c r="DI103" s="976"/>
      <c r="DJ103" s="976"/>
      <c r="DK103" s="976"/>
      <c r="DL103" s="976"/>
      <c r="DM103" s="976"/>
      <c r="DN103" s="976"/>
      <c r="DO103" s="976"/>
      <c r="DP103" s="976"/>
      <c r="DQ103" s="976"/>
      <c r="DR103" s="976"/>
      <c r="DS103" s="976"/>
      <c r="DT103" s="976"/>
      <c r="DU103" s="976"/>
      <c r="DV103" s="976"/>
      <c r="DW103" s="976"/>
      <c r="DX103" s="976"/>
      <c r="DY103" s="976"/>
      <c r="DZ103" s="976"/>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7" t="s">
        <v>431</v>
      </c>
      <c r="BR104" s="977"/>
      <c r="BS104" s="977"/>
      <c r="BT104" s="977"/>
      <c r="BU104" s="977"/>
      <c r="BV104" s="977"/>
      <c r="BW104" s="977"/>
      <c r="BX104" s="977"/>
      <c r="BY104" s="977"/>
      <c r="BZ104" s="977"/>
      <c r="CA104" s="977"/>
      <c r="CB104" s="977"/>
      <c r="CC104" s="977"/>
      <c r="CD104" s="977"/>
      <c r="CE104" s="977"/>
      <c r="CF104" s="977"/>
      <c r="CG104" s="977"/>
      <c r="CH104" s="977"/>
      <c r="CI104" s="977"/>
      <c r="CJ104" s="977"/>
      <c r="CK104" s="977"/>
      <c r="CL104" s="977"/>
      <c r="CM104" s="977"/>
      <c r="CN104" s="977"/>
      <c r="CO104" s="977"/>
      <c r="CP104" s="977"/>
      <c r="CQ104" s="977"/>
      <c r="CR104" s="977"/>
      <c r="CS104" s="977"/>
      <c r="CT104" s="977"/>
      <c r="CU104" s="977"/>
      <c r="CV104" s="977"/>
      <c r="CW104" s="977"/>
      <c r="CX104" s="977"/>
      <c r="CY104" s="977"/>
      <c r="CZ104" s="977"/>
      <c r="DA104" s="977"/>
      <c r="DB104" s="977"/>
      <c r="DC104" s="977"/>
      <c r="DD104" s="977"/>
      <c r="DE104" s="977"/>
      <c r="DF104" s="977"/>
      <c r="DG104" s="977"/>
      <c r="DH104" s="977"/>
      <c r="DI104" s="977"/>
      <c r="DJ104" s="977"/>
      <c r="DK104" s="977"/>
      <c r="DL104" s="977"/>
      <c r="DM104" s="977"/>
      <c r="DN104" s="977"/>
      <c r="DO104" s="977"/>
      <c r="DP104" s="977"/>
      <c r="DQ104" s="977"/>
      <c r="DR104" s="977"/>
      <c r="DS104" s="977"/>
      <c r="DT104" s="977"/>
      <c r="DU104" s="977"/>
      <c r="DV104" s="977"/>
      <c r="DW104" s="977"/>
      <c r="DX104" s="977"/>
      <c r="DY104" s="977"/>
      <c r="DZ104" s="977"/>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432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78" t="s">
        <v>434</v>
      </c>
      <c r="B108" s="979"/>
      <c r="C108" s="979"/>
      <c r="D108" s="979"/>
      <c r="E108" s="979"/>
      <c r="F108" s="979"/>
      <c r="G108" s="979"/>
      <c r="H108" s="979"/>
      <c r="I108" s="979"/>
      <c r="J108" s="979"/>
      <c r="K108" s="979"/>
      <c r="L108" s="979"/>
      <c r="M108" s="979"/>
      <c r="N108" s="979"/>
      <c r="O108" s="979"/>
      <c r="P108" s="979"/>
      <c r="Q108" s="979"/>
      <c r="R108" s="979"/>
      <c r="S108" s="979"/>
      <c r="T108" s="979"/>
      <c r="U108" s="979"/>
      <c r="V108" s="979"/>
      <c r="W108" s="979"/>
      <c r="X108" s="979"/>
      <c r="Y108" s="979"/>
      <c r="Z108" s="979"/>
      <c r="AA108" s="979"/>
      <c r="AB108" s="979"/>
      <c r="AC108" s="979"/>
      <c r="AD108" s="979"/>
      <c r="AE108" s="979"/>
      <c r="AF108" s="979"/>
      <c r="AG108" s="979"/>
      <c r="AH108" s="979"/>
      <c r="AI108" s="979"/>
      <c r="AJ108" s="979"/>
      <c r="AK108" s="979"/>
      <c r="AL108" s="979"/>
      <c r="AM108" s="979"/>
      <c r="AN108" s="979"/>
      <c r="AO108" s="979"/>
      <c r="AP108" s="979"/>
      <c r="AQ108" s="979"/>
      <c r="AR108" s="979"/>
      <c r="AS108" s="979"/>
      <c r="AT108" s="980"/>
      <c r="AU108" s="978" t="s">
        <v>435</v>
      </c>
      <c r="AV108" s="979"/>
      <c r="AW108" s="979"/>
      <c r="AX108" s="979"/>
      <c r="AY108" s="979"/>
      <c r="AZ108" s="979"/>
      <c r="BA108" s="979"/>
      <c r="BB108" s="979"/>
      <c r="BC108" s="979"/>
      <c r="BD108" s="979"/>
      <c r="BE108" s="979"/>
      <c r="BF108" s="979"/>
      <c r="BG108" s="979"/>
      <c r="BH108" s="979"/>
      <c r="BI108" s="979"/>
      <c r="BJ108" s="979"/>
      <c r="BK108" s="979"/>
      <c r="BL108" s="979"/>
      <c r="BM108" s="979"/>
      <c r="BN108" s="979"/>
      <c r="BO108" s="979"/>
      <c r="BP108" s="979"/>
      <c r="BQ108" s="979"/>
      <c r="BR108" s="979"/>
      <c r="BS108" s="979"/>
      <c r="BT108" s="979"/>
      <c r="BU108" s="979"/>
      <c r="BV108" s="979"/>
      <c r="BW108" s="979"/>
      <c r="BX108" s="979"/>
      <c r="BY108" s="979"/>
      <c r="BZ108" s="979"/>
      <c r="CA108" s="979"/>
      <c r="CB108" s="979"/>
      <c r="CC108" s="979"/>
      <c r="CD108" s="979"/>
      <c r="CE108" s="979"/>
      <c r="CF108" s="979"/>
      <c r="CG108" s="979"/>
      <c r="CH108" s="979"/>
      <c r="CI108" s="979"/>
      <c r="CJ108" s="979"/>
      <c r="CK108" s="979"/>
      <c r="CL108" s="979"/>
      <c r="CM108" s="979"/>
      <c r="CN108" s="979"/>
      <c r="CO108" s="979"/>
      <c r="CP108" s="979"/>
      <c r="CQ108" s="979"/>
      <c r="CR108" s="979"/>
      <c r="CS108" s="979"/>
      <c r="CT108" s="979"/>
      <c r="CU108" s="979"/>
      <c r="CV108" s="979"/>
      <c r="CW108" s="979"/>
      <c r="CX108" s="979"/>
      <c r="CY108" s="979"/>
      <c r="CZ108" s="979"/>
      <c r="DA108" s="979"/>
      <c r="DB108" s="979"/>
      <c r="DC108" s="979"/>
      <c r="DD108" s="979"/>
      <c r="DE108" s="979"/>
      <c r="DF108" s="979"/>
      <c r="DG108" s="979"/>
      <c r="DH108" s="979"/>
      <c r="DI108" s="979"/>
      <c r="DJ108" s="979"/>
      <c r="DK108" s="979"/>
      <c r="DL108" s="979"/>
      <c r="DM108" s="979"/>
      <c r="DN108" s="979"/>
      <c r="DO108" s="979"/>
      <c r="DP108" s="979"/>
      <c r="DQ108" s="979"/>
      <c r="DR108" s="979"/>
      <c r="DS108" s="979"/>
      <c r="DT108" s="979"/>
      <c r="DU108" s="979"/>
      <c r="DV108" s="979"/>
      <c r="DW108" s="979"/>
      <c r="DX108" s="979"/>
      <c r="DY108" s="979"/>
      <c r="DZ108" s="980"/>
    </row>
    <row r="109" spans="1:131" s="233" customFormat="1" ht="26.25" customHeight="1">
      <c r="A109" s="973" t="s">
        <v>436</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437</v>
      </c>
      <c r="AB109" s="954"/>
      <c r="AC109" s="954"/>
      <c r="AD109" s="954"/>
      <c r="AE109" s="955"/>
      <c r="AF109" s="953" t="s">
        <v>438</v>
      </c>
      <c r="AG109" s="954"/>
      <c r="AH109" s="954"/>
      <c r="AI109" s="954"/>
      <c r="AJ109" s="955"/>
      <c r="AK109" s="953" t="s">
        <v>311</v>
      </c>
      <c r="AL109" s="954"/>
      <c r="AM109" s="954"/>
      <c r="AN109" s="954"/>
      <c r="AO109" s="955"/>
      <c r="AP109" s="953" t="s">
        <v>439</v>
      </c>
      <c r="AQ109" s="954"/>
      <c r="AR109" s="954"/>
      <c r="AS109" s="954"/>
      <c r="AT109" s="956"/>
      <c r="AU109" s="973" t="s">
        <v>436</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437</v>
      </c>
      <c r="BR109" s="954"/>
      <c r="BS109" s="954"/>
      <c r="BT109" s="954"/>
      <c r="BU109" s="955"/>
      <c r="BV109" s="953" t="s">
        <v>438</v>
      </c>
      <c r="BW109" s="954"/>
      <c r="BX109" s="954"/>
      <c r="BY109" s="954"/>
      <c r="BZ109" s="955"/>
      <c r="CA109" s="953" t="s">
        <v>311</v>
      </c>
      <c r="CB109" s="954"/>
      <c r="CC109" s="954"/>
      <c r="CD109" s="954"/>
      <c r="CE109" s="955"/>
      <c r="CF109" s="974" t="s">
        <v>439</v>
      </c>
      <c r="CG109" s="974"/>
      <c r="CH109" s="974"/>
      <c r="CI109" s="974"/>
      <c r="CJ109" s="974"/>
      <c r="CK109" s="953" t="s">
        <v>440</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437</v>
      </c>
      <c r="DH109" s="954"/>
      <c r="DI109" s="954"/>
      <c r="DJ109" s="954"/>
      <c r="DK109" s="955"/>
      <c r="DL109" s="953" t="s">
        <v>438</v>
      </c>
      <c r="DM109" s="954"/>
      <c r="DN109" s="954"/>
      <c r="DO109" s="954"/>
      <c r="DP109" s="955"/>
      <c r="DQ109" s="953" t="s">
        <v>311</v>
      </c>
      <c r="DR109" s="954"/>
      <c r="DS109" s="954"/>
      <c r="DT109" s="954"/>
      <c r="DU109" s="955"/>
      <c r="DV109" s="953" t="s">
        <v>439</v>
      </c>
      <c r="DW109" s="954"/>
      <c r="DX109" s="954"/>
      <c r="DY109" s="954"/>
      <c r="DZ109" s="956"/>
    </row>
    <row r="110" spans="1:131" s="233" customFormat="1" ht="26.25" customHeight="1">
      <c r="A110" s="957" t="s">
        <v>441</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885805</v>
      </c>
      <c r="AB110" s="961"/>
      <c r="AC110" s="961"/>
      <c r="AD110" s="961"/>
      <c r="AE110" s="962"/>
      <c r="AF110" s="963">
        <v>835864</v>
      </c>
      <c r="AG110" s="961"/>
      <c r="AH110" s="961"/>
      <c r="AI110" s="961"/>
      <c r="AJ110" s="962"/>
      <c r="AK110" s="963">
        <v>869231</v>
      </c>
      <c r="AL110" s="961"/>
      <c r="AM110" s="961"/>
      <c r="AN110" s="961"/>
      <c r="AO110" s="962"/>
      <c r="AP110" s="964">
        <v>24.4</v>
      </c>
      <c r="AQ110" s="965"/>
      <c r="AR110" s="965"/>
      <c r="AS110" s="965"/>
      <c r="AT110" s="966"/>
      <c r="AU110" s="967" t="s">
        <v>73</v>
      </c>
      <c r="AV110" s="968"/>
      <c r="AW110" s="968"/>
      <c r="AX110" s="968"/>
      <c r="AY110" s="968"/>
      <c r="AZ110" s="990" t="s">
        <v>442</v>
      </c>
      <c r="BA110" s="958"/>
      <c r="BB110" s="958"/>
      <c r="BC110" s="958"/>
      <c r="BD110" s="958"/>
      <c r="BE110" s="958"/>
      <c r="BF110" s="958"/>
      <c r="BG110" s="958"/>
      <c r="BH110" s="958"/>
      <c r="BI110" s="958"/>
      <c r="BJ110" s="958"/>
      <c r="BK110" s="958"/>
      <c r="BL110" s="958"/>
      <c r="BM110" s="958"/>
      <c r="BN110" s="958"/>
      <c r="BO110" s="958"/>
      <c r="BP110" s="959"/>
      <c r="BQ110" s="991">
        <v>7732637</v>
      </c>
      <c r="BR110" s="992"/>
      <c r="BS110" s="992"/>
      <c r="BT110" s="992"/>
      <c r="BU110" s="992"/>
      <c r="BV110" s="992">
        <v>7615739</v>
      </c>
      <c r="BW110" s="992"/>
      <c r="BX110" s="992"/>
      <c r="BY110" s="992"/>
      <c r="BZ110" s="992"/>
      <c r="CA110" s="992">
        <v>7427620</v>
      </c>
      <c r="CB110" s="992"/>
      <c r="CC110" s="992"/>
      <c r="CD110" s="992"/>
      <c r="CE110" s="992"/>
      <c r="CF110" s="1005">
        <v>208.5</v>
      </c>
      <c r="CG110" s="1006"/>
      <c r="CH110" s="1006"/>
      <c r="CI110" s="1006"/>
      <c r="CJ110" s="1006"/>
      <c r="CK110" s="1007" t="s">
        <v>443</v>
      </c>
      <c r="CL110" s="1008"/>
      <c r="CM110" s="990" t="s">
        <v>444</v>
      </c>
      <c r="CN110" s="958"/>
      <c r="CO110" s="958"/>
      <c r="CP110" s="958"/>
      <c r="CQ110" s="958"/>
      <c r="CR110" s="958"/>
      <c r="CS110" s="958"/>
      <c r="CT110" s="958"/>
      <c r="CU110" s="958"/>
      <c r="CV110" s="958"/>
      <c r="CW110" s="958"/>
      <c r="CX110" s="958"/>
      <c r="CY110" s="958"/>
      <c r="CZ110" s="958"/>
      <c r="DA110" s="958"/>
      <c r="DB110" s="958"/>
      <c r="DC110" s="958"/>
      <c r="DD110" s="958"/>
      <c r="DE110" s="958"/>
      <c r="DF110" s="959"/>
      <c r="DG110" s="991" t="s">
        <v>445</v>
      </c>
      <c r="DH110" s="992"/>
      <c r="DI110" s="992"/>
      <c r="DJ110" s="992"/>
      <c r="DK110" s="992"/>
      <c r="DL110" s="992" t="s">
        <v>446</v>
      </c>
      <c r="DM110" s="992"/>
      <c r="DN110" s="992"/>
      <c r="DO110" s="992"/>
      <c r="DP110" s="992"/>
      <c r="DQ110" s="992" t="s">
        <v>418</v>
      </c>
      <c r="DR110" s="992"/>
      <c r="DS110" s="992"/>
      <c r="DT110" s="992"/>
      <c r="DU110" s="992"/>
      <c r="DV110" s="993" t="s">
        <v>447</v>
      </c>
      <c r="DW110" s="993"/>
      <c r="DX110" s="993"/>
      <c r="DY110" s="993"/>
      <c r="DZ110" s="994"/>
    </row>
    <row r="111" spans="1:131" s="233" customFormat="1" ht="26.25" customHeight="1">
      <c r="A111" s="995" t="s">
        <v>448</v>
      </c>
      <c r="B111" s="996"/>
      <c r="C111" s="996"/>
      <c r="D111" s="996"/>
      <c r="E111" s="996"/>
      <c r="F111" s="996"/>
      <c r="G111" s="996"/>
      <c r="H111" s="996"/>
      <c r="I111" s="996"/>
      <c r="J111" s="996"/>
      <c r="K111" s="996"/>
      <c r="L111" s="996"/>
      <c r="M111" s="996"/>
      <c r="N111" s="996"/>
      <c r="O111" s="996"/>
      <c r="P111" s="996"/>
      <c r="Q111" s="996"/>
      <c r="R111" s="996"/>
      <c r="S111" s="996"/>
      <c r="T111" s="996"/>
      <c r="U111" s="996"/>
      <c r="V111" s="996"/>
      <c r="W111" s="996"/>
      <c r="X111" s="996"/>
      <c r="Y111" s="996"/>
      <c r="Z111" s="997"/>
      <c r="AA111" s="998" t="s">
        <v>446</v>
      </c>
      <c r="AB111" s="999"/>
      <c r="AC111" s="999"/>
      <c r="AD111" s="999"/>
      <c r="AE111" s="1000"/>
      <c r="AF111" s="1001" t="s">
        <v>446</v>
      </c>
      <c r="AG111" s="999"/>
      <c r="AH111" s="999"/>
      <c r="AI111" s="999"/>
      <c r="AJ111" s="1000"/>
      <c r="AK111" s="1001" t="s">
        <v>446</v>
      </c>
      <c r="AL111" s="999"/>
      <c r="AM111" s="999"/>
      <c r="AN111" s="999"/>
      <c r="AO111" s="1000"/>
      <c r="AP111" s="1002" t="s">
        <v>446</v>
      </c>
      <c r="AQ111" s="1003"/>
      <c r="AR111" s="1003"/>
      <c r="AS111" s="1003"/>
      <c r="AT111" s="1004"/>
      <c r="AU111" s="969"/>
      <c r="AV111" s="970"/>
      <c r="AW111" s="970"/>
      <c r="AX111" s="970"/>
      <c r="AY111" s="970"/>
      <c r="AZ111" s="983" t="s">
        <v>449</v>
      </c>
      <c r="BA111" s="984"/>
      <c r="BB111" s="984"/>
      <c r="BC111" s="984"/>
      <c r="BD111" s="984"/>
      <c r="BE111" s="984"/>
      <c r="BF111" s="984"/>
      <c r="BG111" s="984"/>
      <c r="BH111" s="984"/>
      <c r="BI111" s="984"/>
      <c r="BJ111" s="984"/>
      <c r="BK111" s="984"/>
      <c r="BL111" s="984"/>
      <c r="BM111" s="984"/>
      <c r="BN111" s="984"/>
      <c r="BO111" s="984"/>
      <c r="BP111" s="985"/>
      <c r="BQ111" s="986" t="s">
        <v>445</v>
      </c>
      <c r="BR111" s="987"/>
      <c r="BS111" s="987"/>
      <c r="BT111" s="987"/>
      <c r="BU111" s="987"/>
      <c r="BV111" s="987">
        <v>117202</v>
      </c>
      <c r="BW111" s="987"/>
      <c r="BX111" s="987"/>
      <c r="BY111" s="987"/>
      <c r="BZ111" s="987"/>
      <c r="CA111" s="987">
        <v>98178</v>
      </c>
      <c r="CB111" s="987"/>
      <c r="CC111" s="987"/>
      <c r="CD111" s="987"/>
      <c r="CE111" s="987"/>
      <c r="CF111" s="981">
        <v>2.8</v>
      </c>
      <c r="CG111" s="982"/>
      <c r="CH111" s="982"/>
      <c r="CI111" s="982"/>
      <c r="CJ111" s="982"/>
      <c r="CK111" s="1009"/>
      <c r="CL111" s="1010"/>
      <c r="CM111" s="983" t="s">
        <v>450</v>
      </c>
      <c r="CN111" s="984"/>
      <c r="CO111" s="984"/>
      <c r="CP111" s="984"/>
      <c r="CQ111" s="984"/>
      <c r="CR111" s="984"/>
      <c r="CS111" s="984"/>
      <c r="CT111" s="984"/>
      <c r="CU111" s="984"/>
      <c r="CV111" s="984"/>
      <c r="CW111" s="984"/>
      <c r="CX111" s="984"/>
      <c r="CY111" s="984"/>
      <c r="CZ111" s="984"/>
      <c r="DA111" s="984"/>
      <c r="DB111" s="984"/>
      <c r="DC111" s="984"/>
      <c r="DD111" s="984"/>
      <c r="DE111" s="984"/>
      <c r="DF111" s="985"/>
      <c r="DG111" s="986" t="s">
        <v>451</v>
      </c>
      <c r="DH111" s="987"/>
      <c r="DI111" s="987"/>
      <c r="DJ111" s="987"/>
      <c r="DK111" s="987"/>
      <c r="DL111" s="987" t="s">
        <v>446</v>
      </c>
      <c r="DM111" s="987"/>
      <c r="DN111" s="987"/>
      <c r="DO111" s="987"/>
      <c r="DP111" s="987"/>
      <c r="DQ111" s="987" t="s">
        <v>446</v>
      </c>
      <c r="DR111" s="987"/>
      <c r="DS111" s="987"/>
      <c r="DT111" s="987"/>
      <c r="DU111" s="987"/>
      <c r="DV111" s="988" t="s">
        <v>418</v>
      </c>
      <c r="DW111" s="988"/>
      <c r="DX111" s="988"/>
      <c r="DY111" s="988"/>
      <c r="DZ111" s="989"/>
    </row>
    <row r="112" spans="1:131" s="233" customFormat="1" ht="26.25" customHeight="1">
      <c r="A112" s="1013" t="s">
        <v>452</v>
      </c>
      <c r="B112" s="1014"/>
      <c r="C112" s="984" t="s">
        <v>453</v>
      </c>
      <c r="D112" s="984"/>
      <c r="E112" s="984"/>
      <c r="F112" s="984"/>
      <c r="G112" s="984"/>
      <c r="H112" s="984"/>
      <c r="I112" s="984"/>
      <c r="J112" s="984"/>
      <c r="K112" s="984"/>
      <c r="L112" s="984"/>
      <c r="M112" s="984"/>
      <c r="N112" s="984"/>
      <c r="O112" s="984"/>
      <c r="P112" s="984"/>
      <c r="Q112" s="984"/>
      <c r="R112" s="984"/>
      <c r="S112" s="984"/>
      <c r="T112" s="984"/>
      <c r="U112" s="984"/>
      <c r="V112" s="984"/>
      <c r="W112" s="984"/>
      <c r="X112" s="984"/>
      <c r="Y112" s="984"/>
      <c r="Z112" s="985"/>
      <c r="AA112" s="1019" t="s">
        <v>446</v>
      </c>
      <c r="AB112" s="1020"/>
      <c r="AC112" s="1020"/>
      <c r="AD112" s="1020"/>
      <c r="AE112" s="1021"/>
      <c r="AF112" s="1022" t="s">
        <v>446</v>
      </c>
      <c r="AG112" s="1020"/>
      <c r="AH112" s="1020"/>
      <c r="AI112" s="1020"/>
      <c r="AJ112" s="1021"/>
      <c r="AK112" s="1022" t="s">
        <v>454</v>
      </c>
      <c r="AL112" s="1020"/>
      <c r="AM112" s="1020"/>
      <c r="AN112" s="1020"/>
      <c r="AO112" s="1021"/>
      <c r="AP112" s="1023" t="s">
        <v>446</v>
      </c>
      <c r="AQ112" s="1024"/>
      <c r="AR112" s="1024"/>
      <c r="AS112" s="1024"/>
      <c r="AT112" s="1025"/>
      <c r="AU112" s="969"/>
      <c r="AV112" s="970"/>
      <c r="AW112" s="970"/>
      <c r="AX112" s="970"/>
      <c r="AY112" s="970"/>
      <c r="AZ112" s="983" t="s">
        <v>455</v>
      </c>
      <c r="BA112" s="984"/>
      <c r="BB112" s="984"/>
      <c r="BC112" s="984"/>
      <c r="BD112" s="984"/>
      <c r="BE112" s="984"/>
      <c r="BF112" s="984"/>
      <c r="BG112" s="984"/>
      <c r="BH112" s="984"/>
      <c r="BI112" s="984"/>
      <c r="BJ112" s="984"/>
      <c r="BK112" s="984"/>
      <c r="BL112" s="984"/>
      <c r="BM112" s="984"/>
      <c r="BN112" s="984"/>
      <c r="BO112" s="984"/>
      <c r="BP112" s="985"/>
      <c r="BQ112" s="986">
        <v>311030</v>
      </c>
      <c r="BR112" s="987"/>
      <c r="BS112" s="987"/>
      <c r="BT112" s="987"/>
      <c r="BU112" s="987"/>
      <c r="BV112" s="987">
        <v>293374</v>
      </c>
      <c r="BW112" s="987"/>
      <c r="BX112" s="987"/>
      <c r="BY112" s="987"/>
      <c r="BZ112" s="987"/>
      <c r="CA112" s="987">
        <v>275625</v>
      </c>
      <c r="CB112" s="987"/>
      <c r="CC112" s="987"/>
      <c r="CD112" s="987"/>
      <c r="CE112" s="987"/>
      <c r="CF112" s="981">
        <v>7.7</v>
      </c>
      <c r="CG112" s="982"/>
      <c r="CH112" s="982"/>
      <c r="CI112" s="982"/>
      <c r="CJ112" s="982"/>
      <c r="CK112" s="1009"/>
      <c r="CL112" s="1010"/>
      <c r="CM112" s="983" t="s">
        <v>456</v>
      </c>
      <c r="CN112" s="984"/>
      <c r="CO112" s="984"/>
      <c r="CP112" s="984"/>
      <c r="CQ112" s="984"/>
      <c r="CR112" s="984"/>
      <c r="CS112" s="984"/>
      <c r="CT112" s="984"/>
      <c r="CU112" s="984"/>
      <c r="CV112" s="984"/>
      <c r="CW112" s="984"/>
      <c r="CX112" s="984"/>
      <c r="CY112" s="984"/>
      <c r="CZ112" s="984"/>
      <c r="DA112" s="984"/>
      <c r="DB112" s="984"/>
      <c r="DC112" s="984"/>
      <c r="DD112" s="984"/>
      <c r="DE112" s="984"/>
      <c r="DF112" s="985"/>
      <c r="DG112" s="986" t="s">
        <v>445</v>
      </c>
      <c r="DH112" s="987"/>
      <c r="DI112" s="987"/>
      <c r="DJ112" s="987"/>
      <c r="DK112" s="987"/>
      <c r="DL112" s="987" t="s">
        <v>446</v>
      </c>
      <c r="DM112" s="987"/>
      <c r="DN112" s="987"/>
      <c r="DO112" s="987"/>
      <c r="DP112" s="987"/>
      <c r="DQ112" s="987" t="s">
        <v>457</v>
      </c>
      <c r="DR112" s="987"/>
      <c r="DS112" s="987"/>
      <c r="DT112" s="987"/>
      <c r="DU112" s="987"/>
      <c r="DV112" s="988" t="s">
        <v>446</v>
      </c>
      <c r="DW112" s="988"/>
      <c r="DX112" s="988"/>
      <c r="DY112" s="988"/>
      <c r="DZ112" s="989"/>
    </row>
    <row r="113" spans="1:130" s="233" customFormat="1" ht="26.25" customHeight="1">
      <c r="A113" s="1015"/>
      <c r="B113" s="1016"/>
      <c r="C113" s="984" t="s">
        <v>458</v>
      </c>
      <c r="D113" s="984"/>
      <c r="E113" s="984"/>
      <c r="F113" s="984"/>
      <c r="G113" s="984"/>
      <c r="H113" s="984"/>
      <c r="I113" s="984"/>
      <c r="J113" s="984"/>
      <c r="K113" s="984"/>
      <c r="L113" s="984"/>
      <c r="M113" s="984"/>
      <c r="N113" s="984"/>
      <c r="O113" s="984"/>
      <c r="P113" s="984"/>
      <c r="Q113" s="984"/>
      <c r="R113" s="984"/>
      <c r="S113" s="984"/>
      <c r="T113" s="984"/>
      <c r="U113" s="984"/>
      <c r="V113" s="984"/>
      <c r="W113" s="984"/>
      <c r="X113" s="984"/>
      <c r="Y113" s="984"/>
      <c r="Z113" s="985"/>
      <c r="AA113" s="998">
        <v>37043</v>
      </c>
      <c r="AB113" s="999"/>
      <c r="AC113" s="999"/>
      <c r="AD113" s="999"/>
      <c r="AE113" s="1000"/>
      <c r="AF113" s="1001">
        <v>37039</v>
      </c>
      <c r="AG113" s="999"/>
      <c r="AH113" s="999"/>
      <c r="AI113" s="999"/>
      <c r="AJ113" s="1000"/>
      <c r="AK113" s="1001">
        <v>37393</v>
      </c>
      <c r="AL113" s="999"/>
      <c r="AM113" s="999"/>
      <c r="AN113" s="999"/>
      <c r="AO113" s="1000"/>
      <c r="AP113" s="1002">
        <v>1</v>
      </c>
      <c r="AQ113" s="1003"/>
      <c r="AR113" s="1003"/>
      <c r="AS113" s="1003"/>
      <c r="AT113" s="1004"/>
      <c r="AU113" s="969"/>
      <c r="AV113" s="970"/>
      <c r="AW113" s="970"/>
      <c r="AX113" s="970"/>
      <c r="AY113" s="970"/>
      <c r="AZ113" s="983" t="s">
        <v>459</v>
      </c>
      <c r="BA113" s="984"/>
      <c r="BB113" s="984"/>
      <c r="BC113" s="984"/>
      <c r="BD113" s="984"/>
      <c r="BE113" s="984"/>
      <c r="BF113" s="984"/>
      <c r="BG113" s="984"/>
      <c r="BH113" s="984"/>
      <c r="BI113" s="984"/>
      <c r="BJ113" s="984"/>
      <c r="BK113" s="984"/>
      <c r="BL113" s="984"/>
      <c r="BM113" s="984"/>
      <c r="BN113" s="984"/>
      <c r="BO113" s="984"/>
      <c r="BP113" s="985"/>
      <c r="BQ113" s="986">
        <v>246799</v>
      </c>
      <c r="BR113" s="987"/>
      <c r="BS113" s="987"/>
      <c r="BT113" s="987"/>
      <c r="BU113" s="987"/>
      <c r="BV113" s="987">
        <v>169062</v>
      </c>
      <c r="BW113" s="987"/>
      <c r="BX113" s="987"/>
      <c r="BY113" s="987"/>
      <c r="BZ113" s="987"/>
      <c r="CA113" s="987">
        <v>76419</v>
      </c>
      <c r="CB113" s="987"/>
      <c r="CC113" s="987"/>
      <c r="CD113" s="987"/>
      <c r="CE113" s="987"/>
      <c r="CF113" s="981">
        <v>2.1</v>
      </c>
      <c r="CG113" s="982"/>
      <c r="CH113" s="982"/>
      <c r="CI113" s="982"/>
      <c r="CJ113" s="982"/>
      <c r="CK113" s="1009"/>
      <c r="CL113" s="1010"/>
      <c r="CM113" s="983" t="s">
        <v>460</v>
      </c>
      <c r="CN113" s="984"/>
      <c r="CO113" s="984"/>
      <c r="CP113" s="984"/>
      <c r="CQ113" s="984"/>
      <c r="CR113" s="984"/>
      <c r="CS113" s="984"/>
      <c r="CT113" s="984"/>
      <c r="CU113" s="984"/>
      <c r="CV113" s="984"/>
      <c r="CW113" s="984"/>
      <c r="CX113" s="984"/>
      <c r="CY113" s="984"/>
      <c r="CZ113" s="984"/>
      <c r="DA113" s="984"/>
      <c r="DB113" s="984"/>
      <c r="DC113" s="984"/>
      <c r="DD113" s="984"/>
      <c r="DE113" s="984"/>
      <c r="DF113" s="985"/>
      <c r="DG113" s="1019" t="s">
        <v>446</v>
      </c>
      <c r="DH113" s="1020"/>
      <c r="DI113" s="1020"/>
      <c r="DJ113" s="1020"/>
      <c r="DK113" s="1021"/>
      <c r="DL113" s="1022" t="s">
        <v>457</v>
      </c>
      <c r="DM113" s="1020"/>
      <c r="DN113" s="1020"/>
      <c r="DO113" s="1020"/>
      <c r="DP113" s="1021"/>
      <c r="DQ113" s="1022" t="s">
        <v>446</v>
      </c>
      <c r="DR113" s="1020"/>
      <c r="DS113" s="1020"/>
      <c r="DT113" s="1020"/>
      <c r="DU113" s="1021"/>
      <c r="DV113" s="1023" t="s">
        <v>447</v>
      </c>
      <c r="DW113" s="1024"/>
      <c r="DX113" s="1024"/>
      <c r="DY113" s="1024"/>
      <c r="DZ113" s="1025"/>
    </row>
    <row r="114" spans="1:130" s="233" customFormat="1" ht="26.25" customHeight="1">
      <c r="A114" s="1015"/>
      <c r="B114" s="1016"/>
      <c r="C114" s="984" t="s">
        <v>461</v>
      </c>
      <c r="D114" s="984"/>
      <c r="E114" s="984"/>
      <c r="F114" s="984"/>
      <c r="G114" s="984"/>
      <c r="H114" s="984"/>
      <c r="I114" s="984"/>
      <c r="J114" s="984"/>
      <c r="K114" s="984"/>
      <c r="L114" s="984"/>
      <c r="M114" s="984"/>
      <c r="N114" s="984"/>
      <c r="O114" s="984"/>
      <c r="P114" s="984"/>
      <c r="Q114" s="984"/>
      <c r="R114" s="984"/>
      <c r="S114" s="984"/>
      <c r="T114" s="984"/>
      <c r="U114" s="984"/>
      <c r="V114" s="984"/>
      <c r="W114" s="984"/>
      <c r="X114" s="984"/>
      <c r="Y114" s="984"/>
      <c r="Z114" s="985"/>
      <c r="AA114" s="1019">
        <v>57123</v>
      </c>
      <c r="AB114" s="1020"/>
      <c r="AC114" s="1020"/>
      <c r="AD114" s="1020"/>
      <c r="AE114" s="1021"/>
      <c r="AF114" s="1022">
        <v>53974</v>
      </c>
      <c r="AG114" s="1020"/>
      <c r="AH114" s="1020"/>
      <c r="AI114" s="1020"/>
      <c r="AJ114" s="1021"/>
      <c r="AK114" s="1022">
        <v>47129</v>
      </c>
      <c r="AL114" s="1020"/>
      <c r="AM114" s="1020"/>
      <c r="AN114" s="1020"/>
      <c r="AO114" s="1021"/>
      <c r="AP114" s="1023">
        <v>1.3</v>
      </c>
      <c r="AQ114" s="1024"/>
      <c r="AR114" s="1024"/>
      <c r="AS114" s="1024"/>
      <c r="AT114" s="1025"/>
      <c r="AU114" s="969"/>
      <c r="AV114" s="970"/>
      <c r="AW114" s="970"/>
      <c r="AX114" s="970"/>
      <c r="AY114" s="970"/>
      <c r="AZ114" s="983" t="s">
        <v>462</v>
      </c>
      <c r="BA114" s="984"/>
      <c r="BB114" s="984"/>
      <c r="BC114" s="984"/>
      <c r="BD114" s="984"/>
      <c r="BE114" s="984"/>
      <c r="BF114" s="984"/>
      <c r="BG114" s="984"/>
      <c r="BH114" s="984"/>
      <c r="BI114" s="984"/>
      <c r="BJ114" s="984"/>
      <c r="BK114" s="984"/>
      <c r="BL114" s="984"/>
      <c r="BM114" s="984"/>
      <c r="BN114" s="984"/>
      <c r="BO114" s="984"/>
      <c r="BP114" s="985"/>
      <c r="BQ114" s="986">
        <v>1141089</v>
      </c>
      <c r="BR114" s="987"/>
      <c r="BS114" s="987"/>
      <c r="BT114" s="987"/>
      <c r="BU114" s="987"/>
      <c r="BV114" s="987">
        <v>1100824</v>
      </c>
      <c r="BW114" s="987"/>
      <c r="BX114" s="987"/>
      <c r="BY114" s="987"/>
      <c r="BZ114" s="987"/>
      <c r="CA114" s="987">
        <v>1096576</v>
      </c>
      <c r="CB114" s="987"/>
      <c r="CC114" s="987"/>
      <c r="CD114" s="987"/>
      <c r="CE114" s="987"/>
      <c r="CF114" s="981">
        <v>30.8</v>
      </c>
      <c r="CG114" s="982"/>
      <c r="CH114" s="982"/>
      <c r="CI114" s="982"/>
      <c r="CJ114" s="982"/>
      <c r="CK114" s="1009"/>
      <c r="CL114" s="1010"/>
      <c r="CM114" s="983" t="s">
        <v>463</v>
      </c>
      <c r="CN114" s="984"/>
      <c r="CO114" s="984"/>
      <c r="CP114" s="984"/>
      <c r="CQ114" s="984"/>
      <c r="CR114" s="984"/>
      <c r="CS114" s="984"/>
      <c r="CT114" s="984"/>
      <c r="CU114" s="984"/>
      <c r="CV114" s="984"/>
      <c r="CW114" s="984"/>
      <c r="CX114" s="984"/>
      <c r="CY114" s="984"/>
      <c r="CZ114" s="984"/>
      <c r="DA114" s="984"/>
      <c r="DB114" s="984"/>
      <c r="DC114" s="984"/>
      <c r="DD114" s="984"/>
      <c r="DE114" s="984"/>
      <c r="DF114" s="985"/>
      <c r="DG114" s="1019" t="s">
        <v>446</v>
      </c>
      <c r="DH114" s="1020"/>
      <c r="DI114" s="1020"/>
      <c r="DJ114" s="1020"/>
      <c r="DK114" s="1021"/>
      <c r="DL114" s="1022" t="s">
        <v>446</v>
      </c>
      <c r="DM114" s="1020"/>
      <c r="DN114" s="1020"/>
      <c r="DO114" s="1020"/>
      <c r="DP114" s="1021"/>
      <c r="DQ114" s="1022" t="s">
        <v>446</v>
      </c>
      <c r="DR114" s="1020"/>
      <c r="DS114" s="1020"/>
      <c r="DT114" s="1020"/>
      <c r="DU114" s="1021"/>
      <c r="DV114" s="1023" t="s">
        <v>446</v>
      </c>
      <c r="DW114" s="1024"/>
      <c r="DX114" s="1024"/>
      <c r="DY114" s="1024"/>
      <c r="DZ114" s="1025"/>
    </row>
    <row r="115" spans="1:130" s="233" customFormat="1" ht="26.25" customHeight="1">
      <c r="A115" s="1015"/>
      <c r="B115" s="1016"/>
      <c r="C115" s="984" t="s">
        <v>464</v>
      </c>
      <c r="D115" s="984"/>
      <c r="E115" s="984"/>
      <c r="F115" s="984"/>
      <c r="G115" s="984"/>
      <c r="H115" s="984"/>
      <c r="I115" s="984"/>
      <c r="J115" s="984"/>
      <c r="K115" s="984"/>
      <c r="L115" s="984"/>
      <c r="M115" s="984"/>
      <c r="N115" s="984"/>
      <c r="O115" s="984"/>
      <c r="P115" s="984"/>
      <c r="Q115" s="984"/>
      <c r="R115" s="984"/>
      <c r="S115" s="984"/>
      <c r="T115" s="984"/>
      <c r="U115" s="984"/>
      <c r="V115" s="984"/>
      <c r="W115" s="984"/>
      <c r="X115" s="984"/>
      <c r="Y115" s="984"/>
      <c r="Z115" s="985"/>
      <c r="AA115" s="998">
        <v>11</v>
      </c>
      <c r="AB115" s="999"/>
      <c r="AC115" s="999"/>
      <c r="AD115" s="999"/>
      <c r="AE115" s="1000"/>
      <c r="AF115" s="1001" t="s">
        <v>446</v>
      </c>
      <c r="AG115" s="999"/>
      <c r="AH115" s="999"/>
      <c r="AI115" s="999"/>
      <c r="AJ115" s="1000"/>
      <c r="AK115" s="1001" t="s">
        <v>446</v>
      </c>
      <c r="AL115" s="999"/>
      <c r="AM115" s="999"/>
      <c r="AN115" s="999"/>
      <c r="AO115" s="1000"/>
      <c r="AP115" s="1002" t="s">
        <v>447</v>
      </c>
      <c r="AQ115" s="1003"/>
      <c r="AR115" s="1003"/>
      <c r="AS115" s="1003"/>
      <c r="AT115" s="1004"/>
      <c r="AU115" s="969"/>
      <c r="AV115" s="970"/>
      <c r="AW115" s="970"/>
      <c r="AX115" s="970"/>
      <c r="AY115" s="970"/>
      <c r="AZ115" s="983" t="s">
        <v>465</v>
      </c>
      <c r="BA115" s="984"/>
      <c r="BB115" s="984"/>
      <c r="BC115" s="984"/>
      <c r="BD115" s="984"/>
      <c r="BE115" s="984"/>
      <c r="BF115" s="984"/>
      <c r="BG115" s="984"/>
      <c r="BH115" s="984"/>
      <c r="BI115" s="984"/>
      <c r="BJ115" s="984"/>
      <c r="BK115" s="984"/>
      <c r="BL115" s="984"/>
      <c r="BM115" s="984"/>
      <c r="BN115" s="984"/>
      <c r="BO115" s="984"/>
      <c r="BP115" s="985"/>
      <c r="BQ115" s="986" t="s">
        <v>446</v>
      </c>
      <c r="BR115" s="987"/>
      <c r="BS115" s="987"/>
      <c r="BT115" s="987"/>
      <c r="BU115" s="987"/>
      <c r="BV115" s="987" t="s">
        <v>445</v>
      </c>
      <c r="BW115" s="987"/>
      <c r="BX115" s="987"/>
      <c r="BY115" s="987"/>
      <c r="BZ115" s="987"/>
      <c r="CA115" s="987" t="s">
        <v>446</v>
      </c>
      <c r="CB115" s="987"/>
      <c r="CC115" s="987"/>
      <c r="CD115" s="987"/>
      <c r="CE115" s="987"/>
      <c r="CF115" s="981" t="s">
        <v>466</v>
      </c>
      <c r="CG115" s="982"/>
      <c r="CH115" s="982"/>
      <c r="CI115" s="982"/>
      <c r="CJ115" s="982"/>
      <c r="CK115" s="1009"/>
      <c r="CL115" s="1010"/>
      <c r="CM115" s="983" t="s">
        <v>467</v>
      </c>
      <c r="CN115" s="984"/>
      <c r="CO115" s="984"/>
      <c r="CP115" s="984"/>
      <c r="CQ115" s="984"/>
      <c r="CR115" s="984"/>
      <c r="CS115" s="984"/>
      <c r="CT115" s="984"/>
      <c r="CU115" s="984"/>
      <c r="CV115" s="984"/>
      <c r="CW115" s="984"/>
      <c r="CX115" s="984"/>
      <c r="CY115" s="984"/>
      <c r="CZ115" s="984"/>
      <c r="DA115" s="984"/>
      <c r="DB115" s="984"/>
      <c r="DC115" s="984"/>
      <c r="DD115" s="984"/>
      <c r="DE115" s="984"/>
      <c r="DF115" s="985"/>
      <c r="DG115" s="1019" t="s">
        <v>447</v>
      </c>
      <c r="DH115" s="1020"/>
      <c r="DI115" s="1020"/>
      <c r="DJ115" s="1020"/>
      <c r="DK115" s="1021"/>
      <c r="DL115" s="1022" t="s">
        <v>446</v>
      </c>
      <c r="DM115" s="1020"/>
      <c r="DN115" s="1020"/>
      <c r="DO115" s="1020"/>
      <c r="DP115" s="1021"/>
      <c r="DQ115" s="1022" t="s">
        <v>446</v>
      </c>
      <c r="DR115" s="1020"/>
      <c r="DS115" s="1020"/>
      <c r="DT115" s="1020"/>
      <c r="DU115" s="1021"/>
      <c r="DV115" s="1023" t="s">
        <v>447</v>
      </c>
      <c r="DW115" s="1024"/>
      <c r="DX115" s="1024"/>
      <c r="DY115" s="1024"/>
      <c r="DZ115" s="1025"/>
    </row>
    <row r="116" spans="1:130" s="233" customFormat="1" ht="26.25" customHeight="1">
      <c r="A116" s="1017"/>
      <c r="B116" s="1018"/>
      <c r="C116" s="1026" t="s">
        <v>468</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19" t="s">
        <v>446</v>
      </c>
      <c r="AB116" s="1020"/>
      <c r="AC116" s="1020"/>
      <c r="AD116" s="1020"/>
      <c r="AE116" s="1021"/>
      <c r="AF116" s="1022" t="s">
        <v>446</v>
      </c>
      <c r="AG116" s="1020"/>
      <c r="AH116" s="1020"/>
      <c r="AI116" s="1020"/>
      <c r="AJ116" s="1021"/>
      <c r="AK116" s="1022" t="s">
        <v>447</v>
      </c>
      <c r="AL116" s="1020"/>
      <c r="AM116" s="1020"/>
      <c r="AN116" s="1020"/>
      <c r="AO116" s="1021"/>
      <c r="AP116" s="1023" t="s">
        <v>447</v>
      </c>
      <c r="AQ116" s="1024"/>
      <c r="AR116" s="1024"/>
      <c r="AS116" s="1024"/>
      <c r="AT116" s="1025"/>
      <c r="AU116" s="969"/>
      <c r="AV116" s="970"/>
      <c r="AW116" s="970"/>
      <c r="AX116" s="970"/>
      <c r="AY116" s="970"/>
      <c r="AZ116" s="1028" t="s">
        <v>469</v>
      </c>
      <c r="BA116" s="1029"/>
      <c r="BB116" s="1029"/>
      <c r="BC116" s="1029"/>
      <c r="BD116" s="1029"/>
      <c r="BE116" s="1029"/>
      <c r="BF116" s="1029"/>
      <c r="BG116" s="1029"/>
      <c r="BH116" s="1029"/>
      <c r="BI116" s="1029"/>
      <c r="BJ116" s="1029"/>
      <c r="BK116" s="1029"/>
      <c r="BL116" s="1029"/>
      <c r="BM116" s="1029"/>
      <c r="BN116" s="1029"/>
      <c r="BO116" s="1029"/>
      <c r="BP116" s="1030"/>
      <c r="BQ116" s="986" t="s">
        <v>446</v>
      </c>
      <c r="BR116" s="987"/>
      <c r="BS116" s="987"/>
      <c r="BT116" s="987"/>
      <c r="BU116" s="987"/>
      <c r="BV116" s="987" t="s">
        <v>445</v>
      </c>
      <c r="BW116" s="987"/>
      <c r="BX116" s="987"/>
      <c r="BY116" s="987"/>
      <c r="BZ116" s="987"/>
      <c r="CA116" s="987" t="s">
        <v>446</v>
      </c>
      <c r="CB116" s="987"/>
      <c r="CC116" s="987"/>
      <c r="CD116" s="987"/>
      <c r="CE116" s="987"/>
      <c r="CF116" s="981" t="s">
        <v>447</v>
      </c>
      <c r="CG116" s="982"/>
      <c r="CH116" s="982"/>
      <c r="CI116" s="982"/>
      <c r="CJ116" s="982"/>
      <c r="CK116" s="1009"/>
      <c r="CL116" s="1010"/>
      <c r="CM116" s="983" t="s">
        <v>470</v>
      </c>
      <c r="CN116" s="984"/>
      <c r="CO116" s="984"/>
      <c r="CP116" s="984"/>
      <c r="CQ116" s="984"/>
      <c r="CR116" s="984"/>
      <c r="CS116" s="984"/>
      <c r="CT116" s="984"/>
      <c r="CU116" s="984"/>
      <c r="CV116" s="984"/>
      <c r="CW116" s="984"/>
      <c r="CX116" s="984"/>
      <c r="CY116" s="984"/>
      <c r="CZ116" s="984"/>
      <c r="DA116" s="984"/>
      <c r="DB116" s="984"/>
      <c r="DC116" s="984"/>
      <c r="DD116" s="984"/>
      <c r="DE116" s="984"/>
      <c r="DF116" s="985"/>
      <c r="DG116" s="1019" t="s">
        <v>445</v>
      </c>
      <c r="DH116" s="1020"/>
      <c r="DI116" s="1020"/>
      <c r="DJ116" s="1020"/>
      <c r="DK116" s="1021"/>
      <c r="DL116" s="1022" t="s">
        <v>466</v>
      </c>
      <c r="DM116" s="1020"/>
      <c r="DN116" s="1020"/>
      <c r="DO116" s="1020"/>
      <c r="DP116" s="1021"/>
      <c r="DQ116" s="1022" t="s">
        <v>446</v>
      </c>
      <c r="DR116" s="1020"/>
      <c r="DS116" s="1020"/>
      <c r="DT116" s="1020"/>
      <c r="DU116" s="1021"/>
      <c r="DV116" s="1023" t="s">
        <v>466</v>
      </c>
      <c r="DW116" s="1024"/>
      <c r="DX116" s="1024"/>
      <c r="DY116" s="1024"/>
      <c r="DZ116" s="1025"/>
    </row>
    <row r="117" spans="1:130" s="233" customFormat="1" ht="26.25" customHeight="1">
      <c r="A117" s="973" t="s">
        <v>190</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38" t="s">
        <v>471</v>
      </c>
      <c r="Z117" s="955"/>
      <c r="AA117" s="1039">
        <v>979982</v>
      </c>
      <c r="AB117" s="1040"/>
      <c r="AC117" s="1040"/>
      <c r="AD117" s="1040"/>
      <c r="AE117" s="1041"/>
      <c r="AF117" s="1042">
        <v>926877</v>
      </c>
      <c r="AG117" s="1040"/>
      <c r="AH117" s="1040"/>
      <c r="AI117" s="1040"/>
      <c r="AJ117" s="1041"/>
      <c r="AK117" s="1042">
        <v>953753</v>
      </c>
      <c r="AL117" s="1040"/>
      <c r="AM117" s="1040"/>
      <c r="AN117" s="1040"/>
      <c r="AO117" s="1041"/>
      <c r="AP117" s="1043"/>
      <c r="AQ117" s="1044"/>
      <c r="AR117" s="1044"/>
      <c r="AS117" s="1044"/>
      <c r="AT117" s="1045"/>
      <c r="AU117" s="969"/>
      <c r="AV117" s="970"/>
      <c r="AW117" s="970"/>
      <c r="AX117" s="970"/>
      <c r="AY117" s="970"/>
      <c r="AZ117" s="1035" t="s">
        <v>472</v>
      </c>
      <c r="BA117" s="1036"/>
      <c r="BB117" s="1036"/>
      <c r="BC117" s="1036"/>
      <c r="BD117" s="1036"/>
      <c r="BE117" s="1036"/>
      <c r="BF117" s="1036"/>
      <c r="BG117" s="1036"/>
      <c r="BH117" s="1036"/>
      <c r="BI117" s="1036"/>
      <c r="BJ117" s="1036"/>
      <c r="BK117" s="1036"/>
      <c r="BL117" s="1036"/>
      <c r="BM117" s="1036"/>
      <c r="BN117" s="1036"/>
      <c r="BO117" s="1036"/>
      <c r="BP117" s="1037"/>
      <c r="BQ117" s="986" t="s">
        <v>446</v>
      </c>
      <c r="BR117" s="987"/>
      <c r="BS117" s="987"/>
      <c r="BT117" s="987"/>
      <c r="BU117" s="987"/>
      <c r="BV117" s="987" t="s">
        <v>418</v>
      </c>
      <c r="BW117" s="987"/>
      <c r="BX117" s="987"/>
      <c r="BY117" s="987"/>
      <c r="BZ117" s="987"/>
      <c r="CA117" s="987" t="s">
        <v>457</v>
      </c>
      <c r="CB117" s="987"/>
      <c r="CC117" s="987"/>
      <c r="CD117" s="987"/>
      <c r="CE117" s="987"/>
      <c r="CF117" s="981" t="s">
        <v>454</v>
      </c>
      <c r="CG117" s="982"/>
      <c r="CH117" s="982"/>
      <c r="CI117" s="982"/>
      <c r="CJ117" s="982"/>
      <c r="CK117" s="1009"/>
      <c r="CL117" s="1010"/>
      <c r="CM117" s="983" t="s">
        <v>473</v>
      </c>
      <c r="CN117" s="984"/>
      <c r="CO117" s="984"/>
      <c r="CP117" s="984"/>
      <c r="CQ117" s="984"/>
      <c r="CR117" s="984"/>
      <c r="CS117" s="984"/>
      <c r="CT117" s="984"/>
      <c r="CU117" s="984"/>
      <c r="CV117" s="984"/>
      <c r="CW117" s="984"/>
      <c r="CX117" s="984"/>
      <c r="CY117" s="984"/>
      <c r="CZ117" s="984"/>
      <c r="DA117" s="984"/>
      <c r="DB117" s="984"/>
      <c r="DC117" s="984"/>
      <c r="DD117" s="984"/>
      <c r="DE117" s="984"/>
      <c r="DF117" s="985"/>
      <c r="DG117" s="1019" t="s">
        <v>446</v>
      </c>
      <c r="DH117" s="1020"/>
      <c r="DI117" s="1020"/>
      <c r="DJ117" s="1020"/>
      <c r="DK117" s="1021"/>
      <c r="DL117" s="1022" t="s">
        <v>446</v>
      </c>
      <c r="DM117" s="1020"/>
      <c r="DN117" s="1020"/>
      <c r="DO117" s="1020"/>
      <c r="DP117" s="1021"/>
      <c r="DQ117" s="1022" t="s">
        <v>446</v>
      </c>
      <c r="DR117" s="1020"/>
      <c r="DS117" s="1020"/>
      <c r="DT117" s="1020"/>
      <c r="DU117" s="1021"/>
      <c r="DV117" s="1023" t="s">
        <v>454</v>
      </c>
      <c r="DW117" s="1024"/>
      <c r="DX117" s="1024"/>
      <c r="DY117" s="1024"/>
      <c r="DZ117" s="1025"/>
    </row>
    <row r="118" spans="1:130" s="233" customFormat="1" ht="26.25" customHeight="1">
      <c r="A118" s="973" t="s">
        <v>440</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437</v>
      </c>
      <c r="AB118" s="954"/>
      <c r="AC118" s="954"/>
      <c r="AD118" s="954"/>
      <c r="AE118" s="955"/>
      <c r="AF118" s="953" t="s">
        <v>438</v>
      </c>
      <c r="AG118" s="954"/>
      <c r="AH118" s="954"/>
      <c r="AI118" s="954"/>
      <c r="AJ118" s="955"/>
      <c r="AK118" s="953" t="s">
        <v>311</v>
      </c>
      <c r="AL118" s="954"/>
      <c r="AM118" s="954"/>
      <c r="AN118" s="954"/>
      <c r="AO118" s="955"/>
      <c r="AP118" s="1031" t="s">
        <v>439</v>
      </c>
      <c r="AQ118" s="1032"/>
      <c r="AR118" s="1032"/>
      <c r="AS118" s="1032"/>
      <c r="AT118" s="1033"/>
      <c r="AU118" s="969"/>
      <c r="AV118" s="970"/>
      <c r="AW118" s="970"/>
      <c r="AX118" s="970"/>
      <c r="AY118" s="970"/>
      <c r="AZ118" s="1034" t="s">
        <v>474</v>
      </c>
      <c r="BA118" s="1026"/>
      <c r="BB118" s="1026"/>
      <c r="BC118" s="1026"/>
      <c r="BD118" s="1026"/>
      <c r="BE118" s="1026"/>
      <c r="BF118" s="1026"/>
      <c r="BG118" s="1026"/>
      <c r="BH118" s="1026"/>
      <c r="BI118" s="1026"/>
      <c r="BJ118" s="1026"/>
      <c r="BK118" s="1026"/>
      <c r="BL118" s="1026"/>
      <c r="BM118" s="1026"/>
      <c r="BN118" s="1026"/>
      <c r="BO118" s="1026"/>
      <c r="BP118" s="1027"/>
      <c r="BQ118" s="1060" t="s">
        <v>466</v>
      </c>
      <c r="BR118" s="1061"/>
      <c r="BS118" s="1061"/>
      <c r="BT118" s="1061"/>
      <c r="BU118" s="1061"/>
      <c r="BV118" s="1061" t="s">
        <v>454</v>
      </c>
      <c r="BW118" s="1061"/>
      <c r="BX118" s="1061"/>
      <c r="BY118" s="1061"/>
      <c r="BZ118" s="1061"/>
      <c r="CA118" s="1061" t="s">
        <v>457</v>
      </c>
      <c r="CB118" s="1061"/>
      <c r="CC118" s="1061"/>
      <c r="CD118" s="1061"/>
      <c r="CE118" s="1061"/>
      <c r="CF118" s="981" t="s">
        <v>446</v>
      </c>
      <c r="CG118" s="982"/>
      <c r="CH118" s="982"/>
      <c r="CI118" s="982"/>
      <c r="CJ118" s="982"/>
      <c r="CK118" s="1009"/>
      <c r="CL118" s="1010"/>
      <c r="CM118" s="983" t="s">
        <v>475</v>
      </c>
      <c r="CN118" s="984"/>
      <c r="CO118" s="984"/>
      <c r="CP118" s="984"/>
      <c r="CQ118" s="984"/>
      <c r="CR118" s="984"/>
      <c r="CS118" s="984"/>
      <c r="CT118" s="984"/>
      <c r="CU118" s="984"/>
      <c r="CV118" s="984"/>
      <c r="CW118" s="984"/>
      <c r="CX118" s="984"/>
      <c r="CY118" s="984"/>
      <c r="CZ118" s="984"/>
      <c r="DA118" s="984"/>
      <c r="DB118" s="984"/>
      <c r="DC118" s="984"/>
      <c r="DD118" s="984"/>
      <c r="DE118" s="984"/>
      <c r="DF118" s="985"/>
      <c r="DG118" s="1019" t="s">
        <v>466</v>
      </c>
      <c r="DH118" s="1020"/>
      <c r="DI118" s="1020"/>
      <c r="DJ118" s="1020"/>
      <c r="DK118" s="1021"/>
      <c r="DL118" s="1022" t="s">
        <v>466</v>
      </c>
      <c r="DM118" s="1020"/>
      <c r="DN118" s="1020"/>
      <c r="DO118" s="1020"/>
      <c r="DP118" s="1021"/>
      <c r="DQ118" s="1022" t="s">
        <v>446</v>
      </c>
      <c r="DR118" s="1020"/>
      <c r="DS118" s="1020"/>
      <c r="DT118" s="1020"/>
      <c r="DU118" s="1021"/>
      <c r="DV118" s="1023" t="s">
        <v>446</v>
      </c>
      <c r="DW118" s="1024"/>
      <c r="DX118" s="1024"/>
      <c r="DY118" s="1024"/>
      <c r="DZ118" s="1025"/>
    </row>
    <row r="119" spans="1:130" s="233" customFormat="1" ht="26.25" customHeight="1">
      <c r="A119" s="1115" t="s">
        <v>443</v>
      </c>
      <c r="B119" s="1008"/>
      <c r="C119" s="990" t="s">
        <v>444</v>
      </c>
      <c r="D119" s="958"/>
      <c r="E119" s="958"/>
      <c r="F119" s="958"/>
      <c r="G119" s="958"/>
      <c r="H119" s="958"/>
      <c r="I119" s="958"/>
      <c r="J119" s="958"/>
      <c r="K119" s="958"/>
      <c r="L119" s="958"/>
      <c r="M119" s="958"/>
      <c r="N119" s="958"/>
      <c r="O119" s="958"/>
      <c r="P119" s="958"/>
      <c r="Q119" s="958"/>
      <c r="R119" s="958"/>
      <c r="S119" s="958"/>
      <c r="T119" s="958"/>
      <c r="U119" s="958"/>
      <c r="V119" s="958"/>
      <c r="W119" s="958"/>
      <c r="X119" s="958"/>
      <c r="Y119" s="958"/>
      <c r="Z119" s="959"/>
      <c r="AA119" s="960" t="s">
        <v>457</v>
      </c>
      <c r="AB119" s="961"/>
      <c r="AC119" s="961"/>
      <c r="AD119" s="961"/>
      <c r="AE119" s="962"/>
      <c r="AF119" s="963" t="s">
        <v>418</v>
      </c>
      <c r="AG119" s="961"/>
      <c r="AH119" s="961"/>
      <c r="AI119" s="961"/>
      <c r="AJ119" s="962"/>
      <c r="AK119" s="963" t="s">
        <v>418</v>
      </c>
      <c r="AL119" s="961"/>
      <c r="AM119" s="961"/>
      <c r="AN119" s="961"/>
      <c r="AO119" s="962"/>
      <c r="AP119" s="964" t="s">
        <v>466</v>
      </c>
      <c r="AQ119" s="965"/>
      <c r="AR119" s="965"/>
      <c r="AS119" s="965"/>
      <c r="AT119" s="966"/>
      <c r="AU119" s="971"/>
      <c r="AV119" s="972"/>
      <c r="AW119" s="972"/>
      <c r="AX119" s="972"/>
      <c r="AY119" s="972"/>
      <c r="AZ119" s="254" t="s">
        <v>190</v>
      </c>
      <c r="BA119" s="254"/>
      <c r="BB119" s="254"/>
      <c r="BC119" s="254"/>
      <c r="BD119" s="254"/>
      <c r="BE119" s="254"/>
      <c r="BF119" s="254"/>
      <c r="BG119" s="254"/>
      <c r="BH119" s="254"/>
      <c r="BI119" s="254"/>
      <c r="BJ119" s="254"/>
      <c r="BK119" s="254"/>
      <c r="BL119" s="254"/>
      <c r="BM119" s="254"/>
      <c r="BN119" s="254"/>
      <c r="BO119" s="1038" t="s">
        <v>476</v>
      </c>
      <c r="BP119" s="1066"/>
      <c r="BQ119" s="1060">
        <v>9431555</v>
      </c>
      <c r="BR119" s="1061"/>
      <c r="BS119" s="1061"/>
      <c r="BT119" s="1061"/>
      <c r="BU119" s="1061"/>
      <c r="BV119" s="1061">
        <v>9296201</v>
      </c>
      <c r="BW119" s="1061"/>
      <c r="BX119" s="1061"/>
      <c r="BY119" s="1061"/>
      <c r="BZ119" s="1061"/>
      <c r="CA119" s="1061">
        <v>8974418</v>
      </c>
      <c r="CB119" s="1061"/>
      <c r="CC119" s="1061"/>
      <c r="CD119" s="1061"/>
      <c r="CE119" s="1061"/>
      <c r="CF119" s="1062"/>
      <c r="CG119" s="1063"/>
      <c r="CH119" s="1063"/>
      <c r="CI119" s="1063"/>
      <c r="CJ119" s="1064"/>
      <c r="CK119" s="1011"/>
      <c r="CL119" s="1012"/>
      <c r="CM119" s="1034" t="s">
        <v>477</v>
      </c>
      <c r="CN119" s="1026"/>
      <c r="CO119" s="1026"/>
      <c r="CP119" s="1026"/>
      <c r="CQ119" s="1026"/>
      <c r="CR119" s="1026"/>
      <c r="CS119" s="1026"/>
      <c r="CT119" s="1026"/>
      <c r="CU119" s="1026"/>
      <c r="CV119" s="1026"/>
      <c r="CW119" s="1026"/>
      <c r="CX119" s="1026"/>
      <c r="CY119" s="1026"/>
      <c r="CZ119" s="1026"/>
      <c r="DA119" s="1026"/>
      <c r="DB119" s="1026"/>
      <c r="DC119" s="1026"/>
      <c r="DD119" s="1026"/>
      <c r="DE119" s="1026"/>
      <c r="DF119" s="1027"/>
      <c r="DG119" s="1065" t="s">
        <v>418</v>
      </c>
      <c r="DH119" s="1047"/>
      <c r="DI119" s="1047"/>
      <c r="DJ119" s="1047"/>
      <c r="DK119" s="1048"/>
      <c r="DL119" s="1046">
        <v>117202</v>
      </c>
      <c r="DM119" s="1047"/>
      <c r="DN119" s="1047"/>
      <c r="DO119" s="1047"/>
      <c r="DP119" s="1048"/>
      <c r="DQ119" s="1046">
        <v>98178</v>
      </c>
      <c r="DR119" s="1047"/>
      <c r="DS119" s="1047"/>
      <c r="DT119" s="1047"/>
      <c r="DU119" s="1048"/>
      <c r="DV119" s="1049">
        <v>2.8</v>
      </c>
      <c r="DW119" s="1050"/>
      <c r="DX119" s="1050"/>
      <c r="DY119" s="1050"/>
      <c r="DZ119" s="1051"/>
    </row>
    <row r="120" spans="1:130" s="233" customFormat="1" ht="26.25" customHeight="1">
      <c r="A120" s="1116"/>
      <c r="B120" s="1010"/>
      <c r="C120" s="983" t="s">
        <v>450</v>
      </c>
      <c r="D120" s="984"/>
      <c r="E120" s="984"/>
      <c r="F120" s="984"/>
      <c r="G120" s="984"/>
      <c r="H120" s="984"/>
      <c r="I120" s="984"/>
      <c r="J120" s="984"/>
      <c r="K120" s="984"/>
      <c r="L120" s="984"/>
      <c r="M120" s="984"/>
      <c r="N120" s="984"/>
      <c r="O120" s="984"/>
      <c r="P120" s="984"/>
      <c r="Q120" s="984"/>
      <c r="R120" s="984"/>
      <c r="S120" s="984"/>
      <c r="T120" s="984"/>
      <c r="U120" s="984"/>
      <c r="V120" s="984"/>
      <c r="W120" s="984"/>
      <c r="X120" s="984"/>
      <c r="Y120" s="984"/>
      <c r="Z120" s="985"/>
      <c r="AA120" s="1019" t="s">
        <v>454</v>
      </c>
      <c r="AB120" s="1020"/>
      <c r="AC120" s="1020"/>
      <c r="AD120" s="1020"/>
      <c r="AE120" s="1021"/>
      <c r="AF120" s="1022" t="s">
        <v>457</v>
      </c>
      <c r="AG120" s="1020"/>
      <c r="AH120" s="1020"/>
      <c r="AI120" s="1020"/>
      <c r="AJ120" s="1021"/>
      <c r="AK120" s="1022" t="s">
        <v>457</v>
      </c>
      <c r="AL120" s="1020"/>
      <c r="AM120" s="1020"/>
      <c r="AN120" s="1020"/>
      <c r="AO120" s="1021"/>
      <c r="AP120" s="1023" t="s">
        <v>454</v>
      </c>
      <c r="AQ120" s="1024"/>
      <c r="AR120" s="1024"/>
      <c r="AS120" s="1024"/>
      <c r="AT120" s="1025"/>
      <c r="AU120" s="1052" t="s">
        <v>478</v>
      </c>
      <c r="AV120" s="1053"/>
      <c r="AW120" s="1053"/>
      <c r="AX120" s="1053"/>
      <c r="AY120" s="1054"/>
      <c r="AZ120" s="990" t="s">
        <v>479</v>
      </c>
      <c r="BA120" s="958"/>
      <c r="BB120" s="958"/>
      <c r="BC120" s="958"/>
      <c r="BD120" s="958"/>
      <c r="BE120" s="958"/>
      <c r="BF120" s="958"/>
      <c r="BG120" s="958"/>
      <c r="BH120" s="958"/>
      <c r="BI120" s="958"/>
      <c r="BJ120" s="958"/>
      <c r="BK120" s="958"/>
      <c r="BL120" s="958"/>
      <c r="BM120" s="958"/>
      <c r="BN120" s="958"/>
      <c r="BO120" s="958"/>
      <c r="BP120" s="959"/>
      <c r="BQ120" s="991">
        <v>4737845</v>
      </c>
      <c r="BR120" s="992"/>
      <c r="BS120" s="992"/>
      <c r="BT120" s="992"/>
      <c r="BU120" s="992"/>
      <c r="BV120" s="992">
        <v>4995041</v>
      </c>
      <c r="BW120" s="992"/>
      <c r="BX120" s="992"/>
      <c r="BY120" s="992"/>
      <c r="BZ120" s="992"/>
      <c r="CA120" s="992">
        <v>5022729</v>
      </c>
      <c r="CB120" s="992"/>
      <c r="CC120" s="992"/>
      <c r="CD120" s="992"/>
      <c r="CE120" s="992"/>
      <c r="CF120" s="1005">
        <v>141</v>
      </c>
      <c r="CG120" s="1006"/>
      <c r="CH120" s="1006"/>
      <c r="CI120" s="1006"/>
      <c r="CJ120" s="1006"/>
      <c r="CK120" s="1067" t="s">
        <v>480</v>
      </c>
      <c r="CL120" s="1068"/>
      <c r="CM120" s="1068"/>
      <c r="CN120" s="1068"/>
      <c r="CO120" s="1069"/>
      <c r="CP120" s="1075" t="s">
        <v>481</v>
      </c>
      <c r="CQ120" s="1076"/>
      <c r="CR120" s="1076"/>
      <c r="CS120" s="1076"/>
      <c r="CT120" s="1076"/>
      <c r="CU120" s="1076"/>
      <c r="CV120" s="1076"/>
      <c r="CW120" s="1076"/>
      <c r="CX120" s="1076"/>
      <c r="CY120" s="1076"/>
      <c r="CZ120" s="1076"/>
      <c r="DA120" s="1076"/>
      <c r="DB120" s="1076"/>
      <c r="DC120" s="1076"/>
      <c r="DD120" s="1076"/>
      <c r="DE120" s="1076"/>
      <c r="DF120" s="1077"/>
      <c r="DG120" s="991">
        <v>175953</v>
      </c>
      <c r="DH120" s="992"/>
      <c r="DI120" s="992"/>
      <c r="DJ120" s="992"/>
      <c r="DK120" s="992"/>
      <c r="DL120" s="992">
        <v>171671</v>
      </c>
      <c r="DM120" s="992"/>
      <c r="DN120" s="992"/>
      <c r="DO120" s="992"/>
      <c r="DP120" s="992"/>
      <c r="DQ120" s="992">
        <v>153643</v>
      </c>
      <c r="DR120" s="992"/>
      <c r="DS120" s="992"/>
      <c r="DT120" s="992"/>
      <c r="DU120" s="992"/>
      <c r="DV120" s="993">
        <v>4.3</v>
      </c>
      <c r="DW120" s="993"/>
      <c r="DX120" s="993"/>
      <c r="DY120" s="993"/>
      <c r="DZ120" s="994"/>
    </row>
    <row r="121" spans="1:130" s="233" customFormat="1" ht="26.25" customHeight="1">
      <c r="A121" s="1116"/>
      <c r="B121" s="1010"/>
      <c r="C121" s="1035" t="s">
        <v>482</v>
      </c>
      <c r="D121" s="1036"/>
      <c r="E121" s="1036"/>
      <c r="F121" s="1036"/>
      <c r="G121" s="1036"/>
      <c r="H121" s="1036"/>
      <c r="I121" s="1036"/>
      <c r="J121" s="1036"/>
      <c r="K121" s="1036"/>
      <c r="L121" s="1036"/>
      <c r="M121" s="1036"/>
      <c r="N121" s="1036"/>
      <c r="O121" s="1036"/>
      <c r="P121" s="1036"/>
      <c r="Q121" s="1036"/>
      <c r="R121" s="1036"/>
      <c r="S121" s="1036"/>
      <c r="T121" s="1036"/>
      <c r="U121" s="1036"/>
      <c r="V121" s="1036"/>
      <c r="W121" s="1036"/>
      <c r="X121" s="1036"/>
      <c r="Y121" s="1036"/>
      <c r="Z121" s="1037"/>
      <c r="AA121" s="1019" t="s">
        <v>457</v>
      </c>
      <c r="AB121" s="1020"/>
      <c r="AC121" s="1020"/>
      <c r="AD121" s="1020"/>
      <c r="AE121" s="1021"/>
      <c r="AF121" s="1022" t="s">
        <v>457</v>
      </c>
      <c r="AG121" s="1020"/>
      <c r="AH121" s="1020"/>
      <c r="AI121" s="1020"/>
      <c r="AJ121" s="1021"/>
      <c r="AK121" s="1022" t="s">
        <v>457</v>
      </c>
      <c r="AL121" s="1020"/>
      <c r="AM121" s="1020"/>
      <c r="AN121" s="1020"/>
      <c r="AO121" s="1021"/>
      <c r="AP121" s="1023" t="s">
        <v>457</v>
      </c>
      <c r="AQ121" s="1024"/>
      <c r="AR121" s="1024"/>
      <c r="AS121" s="1024"/>
      <c r="AT121" s="1025"/>
      <c r="AU121" s="1055"/>
      <c r="AV121" s="1056"/>
      <c r="AW121" s="1056"/>
      <c r="AX121" s="1056"/>
      <c r="AY121" s="1057"/>
      <c r="AZ121" s="983" t="s">
        <v>483</v>
      </c>
      <c r="BA121" s="984"/>
      <c r="BB121" s="984"/>
      <c r="BC121" s="984"/>
      <c r="BD121" s="984"/>
      <c r="BE121" s="984"/>
      <c r="BF121" s="984"/>
      <c r="BG121" s="984"/>
      <c r="BH121" s="984"/>
      <c r="BI121" s="984"/>
      <c r="BJ121" s="984"/>
      <c r="BK121" s="984"/>
      <c r="BL121" s="984"/>
      <c r="BM121" s="984"/>
      <c r="BN121" s="984"/>
      <c r="BO121" s="984"/>
      <c r="BP121" s="985"/>
      <c r="BQ121" s="986" t="s">
        <v>446</v>
      </c>
      <c r="BR121" s="987"/>
      <c r="BS121" s="987"/>
      <c r="BT121" s="987"/>
      <c r="BU121" s="987"/>
      <c r="BV121" s="987" t="s">
        <v>418</v>
      </c>
      <c r="BW121" s="987"/>
      <c r="BX121" s="987"/>
      <c r="BY121" s="987"/>
      <c r="BZ121" s="987"/>
      <c r="CA121" s="987" t="s">
        <v>457</v>
      </c>
      <c r="CB121" s="987"/>
      <c r="CC121" s="987"/>
      <c r="CD121" s="987"/>
      <c r="CE121" s="987"/>
      <c r="CF121" s="981" t="s">
        <v>418</v>
      </c>
      <c r="CG121" s="982"/>
      <c r="CH121" s="982"/>
      <c r="CI121" s="982"/>
      <c r="CJ121" s="982"/>
      <c r="CK121" s="1070"/>
      <c r="CL121" s="1071"/>
      <c r="CM121" s="1071"/>
      <c r="CN121" s="1071"/>
      <c r="CO121" s="1072"/>
      <c r="CP121" s="1080" t="s">
        <v>484</v>
      </c>
      <c r="CQ121" s="1081"/>
      <c r="CR121" s="1081"/>
      <c r="CS121" s="1081"/>
      <c r="CT121" s="1081"/>
      <c r="CU121" s="1081"/>
      <c r="CV121" s="1081"/>
      <c r="CW121" s="1081"/>
      <c r="CX121" s="1081"/>
      <c r="CY121" s="1081"/>
      <c r="CZ121" s="1081"/>
      <c r="DA121" s="1081"/>
      <c r="DB121" s="1081"/>
      <c r="DC121" s="1081"/>
      <c r="DD121" s="1081"/>
      <c r="DE121" s="1081"/>
      <c r="DF121" s="1082"/>
      <c r="DG121" s="986">
        <v>135077</v>
      </c>
      <c r="DH121" s="987"/>
      <c r="DI121" s="987"/>
      <c r="DJ121" s="987"/>
      <c r="DK121" s="987"/>
      <c r="DL121" s="987">
        <v>121703</v>
      </c>
      <c r="DM121" s="987"/>
      <c r="DN121" s="987"/>
      <c r="DO121" s="987"/>
      <c r="DP121" s="987"/>
      <c r="DQ121" s="987">
        <v>121703</v>
      </c>
      <c r="DR121" s="987"/>
      <c r="DS121" s="987"/>
      <c r="DT121" s="987"/>
      <c r="DU121" s="987"/>
      <c r="DV121" s="988">
        <v>3.4</v>
      </c>
      <c r="DW121" s="988"/>
      <c r="DX121" s="988"/>
      <c r="DY121" s="988"/>
      <c r="DZ121" s="989"/>
    </row>
    <row r="122" spans="1:130" s="233" customFormat="1" ht="26.25" customHeight="1">
      <c r="A122" s="1116"/>
      <c r="B122" s="1010"/>
      <c r="C122" s="983" t="s">
        <v>463</v>
      </c>
      <c r="D122" s="984"/>
      <c r="E122" s="984"/>
      <c r="F122" s="984"/>
      <c r="G122" s="984"/>
      <c r="H122" s="984"/>
      <c r="I122" s="984"/>
      <c r="J122" s="984"/>
      <c r="K122" s="984"/>
      <c r="L122" s="984"/>
      <c r="M122" s="984"/>
      <c r="N122" s="984"/>
      <c r="O122" s="984"/>
      <c r="P122" s="984"/>
      <c r="Q122" s="984"/>
      <c r="R122" s="984"/>
      <c r="S122" s="984"/>
      <c r="T122" s="984"/>
      <c r="U122" s="984"/>
      <c r="V122" s="984"/>
      <c r="W122" s="984"/>
      <c r="X122" s="984"/>
      <c r="Y122" s="984"/>
      <c r="Z122" s="985"/>
      <c r="AA122" s="1019" t="s">
        <v>454</v>
      </c>
      <c r="AB122" s="1020"/>
      <c r="AC122" s="1020"/>
      <c r="AD122" s="1020"/>
      <c r="AE122" s="1021"/>
      <c r="AF122" s="1022" t="s">
        <v>446</v>
      </c>
      <c r="AG122" s="1020"/>
      <c r="AH122" s="1020"/>
      <c r="AI122" s="1020"/>
      <c r="AJ122" s="1021"/>
      <c r="AK122" s="1022" t="s">
        <v>457</v>
      </c>
      <c r="AL122" s="1020"/>
      <c r="AM122" s="1020"/>
      <c r="AN122" s="1020"/>
      <c r="AO122" s="1021"/>
      <c r="AP122" s="1023" t="s">
        <v>457</v>
      </c>
      <c r="AQ122" s="1024"/>
      <c r="AR122" s="1024"/>
      <c r="AS122" s="1024"/>
      <c r="AT122" s="1025"/>
      <c r="AU122" s="1055"/>
      <c r="AV122" s="1056"/>
      <c r="AW122" s="1056"/>
      <c r="AX122" s="1056"/>
      <c r="AY122" s="1057"/>
      <c r="AZ122" s="1034" t="s">
        <v>485</v>
      </c>
      <c r="BA122" s="1026"/>
      <c r="BB122" s="1026"/>
      <c r="BC122" s="1026"/>
      <c r="BD122" s="1026"/>
      <c r="BE122" s="1026"/>
      <c r="BF122" s="1026"/>
      <c r="BG122" s="1026"/>
      <c r="BH122" s="1026"/>
      <c r="BI122" s="1026"/>
      <c r="BJ122" s="1026"/>
      <c r="BK122" s="1026"/>
      <c r="BL122" s="1026"/>
      <c r="BM122" s="1026"/>
      <c r="BN122" s="1026"/>
      <c r="BO122" s="1026"/>
      <c r="BP122" s="1027"/>
      <c r="BQ122" s="1060">
        <v>7127264</v>
      </c>
      <c r="BR122" s="1061"/>
      <c r="BS122" s="1061"/>
      <c r="BT122" s="1061"/>
      <c r="BU122" s="1061"/>
      <c r="BV122" s="1061">
        <v>6622967</v>
      </c>
      <c r="BW122" s="1061"/>
      <c r="BX122" s="1061"/>
      <c r="BY122" s="1061"/>
      <c r="BZ122" s="1061"/>
      <c r="CA122" s="1061">
        <v>6364793</v>
      </c>
      <c r="CB122" s="1061"/>
      <c r="CC122" s="1061"/>
      <c r="CD122" s="1061"/>
      <c r="CE122" s="1061"/>
      <c r="CF122" s="1078">
        <v>178.7</v>
      </c>
      <c r="CG122" s="1079"/>
      <c r="CH122" s="1079"/>
      <c r="CI122" s="1079"/>
      <c r="CJ122" s="1079"/>
      <c r="CK122" s="1070"/>
      <c r="CL122" s="1071"/>
      <c r="CM122" s="1071"/>
      <c r="CN122" s="1071"/>
      <c r="CO122" s="1072"/>
      <c r="CP122" s="1080" t="s">
        <v>486</v>
      </c>
      <c r="CQ122" s="1081"/>
      <c r="CR122" s="1081"/>
      <c r="CS122" s="1081"/>
      <c r="CT122" s="1081"/>
      <c r="CU122" s="1081"/>
      <c r="CV122" s="1081"/>
      <c r="CW122" s="1081"/>
      <c r="CX122" s="1081"/>
      <c r="CY122" s="1081"/>
      <c r="CZ122" s="1081"/>
      <c r="DA122" s="1081"/>
      <c r="DB122" s="1081"/>
      <c r="DC122" s="1081"/>
      <c r="DD122" s="1081"/>
      <c r="DE122" s="1081"/>
      <c r="DF122" s="1082"/>
      <c r="DG122" s="986" t="s">
        <v>454</v>
      </c>
      <c r="DH122" s="987"/>
      <c r="DI122" s="987"/>
      <c r="DJ122" s="987"/>
      <c r="DK122" s="987"/>
      <c r="DL122" s="987" t="s">
        <v>418</v>
      </c>
      <c r="DM122" s="987"/>
      <c r="DN122" s="987"/>
      <c r="DO122" s="987"/>
      <c r="DP122" s="987"/>
      <c r="DQ122" s="987" t="s">
        <v>454</v>
      </c>
      <c r="DR122" s="987"/>
      <c r="DS122" s="987"/>
      <c r="DT122" s="987"/>
      <c r="DU122" s="987"/>
      <c r="DV122" s="988" t="s">
        <v>457</v>
      </c>
      <c r="DW122" s="988"/>
      <c r="DX122" s="988"/>
      <c r="DY122" s="988"/>
      <c r="DZ122" s="989"/>
    </row>
    <row r="123" spans="1:130" s="233" customFormat="1" ht="26.25" customHeight="1">
      <c r="A123" s="1116"/>
      <c r="B123" s="1010"/>
      <c r="C123" s="983" t="s">
        <v>470</v>
      </c>
      <c r="D123" s="984"/>
      <c r="E123" s="984"/>
      <c r="F123" s="984"/>
      <c r="G123" s="984"/>
      <c r="H123" s="984"/>
      <c r="I123" s="984"/>
      <c r="J123" s="984"/>
      <c r="K123" s="984"/>
      <c r="L123" s="984"/>
      <c r="M123" s="984"/>
      <c r="N123" s="984"/>
      <c r="O123" s="984"/>
      <c r="P123" s="984"/>
      <c r="Q123" s="984"/>
      <c r="R123" s="984"/>
      <c r="S123" s="984"/>
      <c r="T123" s="984"/>
      <c r="U123" s="984"/>
      <c r="V123" s="984"/>
      <c r="W123" s="984"/>
      <c r="X123" s="984"/>
      <c r="Y123" s="984"/>
      <c r="Z123" s="985"/>
      <c r="AA123" s="1019" t="s">
        <v>418</v>
      </c>
      <c r="AB123" s="1020"/>
      <c r="AC123" s="1020"/>
      <c r="AD123" s="1020"/>
      <c r="AE123" s="1021"/>
      <c r="AF123" s="1022" t="s">
        <v>457</v>
      </c>
      <c r="AG123" s="1020"/>
      <c r="AH123" s="1020"/>
      <c r="AI123" s="1020"/>
      <c r="AJ123" s="1021"/>
      <c r="AK123" s="1022" t="s">
        <v>454</v>
      </c>
      <c r="AL123" s="1020"/>
      <c r="AM123" s="1020"/>
      <c r="AN123" s="1020"/>
      <c r="AO123" s="1021"/>
      <c r="AP123" s="1023" t="s">
        <v>457</v>
      </c>
      <c r="AQ123" s="1024"/>
      <c r="AR123" s="1024"/>
      <c r="AS123" s="1024"/>
      <c r="AT123" s="1025"/>
      <c r="AU123" s="1058"/>
      <c r="AV123" s="1059"/>
      <c r="AW123" s="1059"/>
      <c r="AX123" s="1059"/>
      <c r="AY123" s="1059"/>
      <c r="AZ123" s="254" t="s">
        <v>190</v>
      </c>
      <c r="BA123" s="254"/>
      <c r="BB123" s="254"/>
      <c r="BC123" s="254"/>
      <c r="BD123" s="254"/>
      <c r="BE123" s="254"/>
      <c r="BF123" s="254"/>
      <c r="BG123" s="254"/>
      <c r="BH123" s="254"/>
      <c r="BI123" s="254"/>
      <c r="BJ123" s="254"/>
      <c r="BK123" s="254"/>
      <c r="BL123" s="254"/>
      <c r="BM123" s="254"/>
      <c r="BN123" s="254"/>
      <c r="BO123" s="1038" t="s">
        <v>487</v>
      </c>
      <c r="BP123" s="1066"/>
      <c r="BQ123" s="1122">
        <v>11865109</v>
      </c>
      <c r="BR123" s="1123"/>
      <c r="BS123" s="1123"/>
      <c r="BT123" s="1123"/>
      <c r="BU123" s="1123"/>
      <c r="BV123" s="1123">
        <v>11618008</v>
      </c>
      <c r="BW123" s="1123"/>
      <c r="BX123" s="1123"/>
      <c r="BY123" s="1123"/>
      <c r="BZ123" s="1123"/>
      <c r="CA123" s="1123">
        <v>11387522</v>
      </c>
      <c r="CB123" s="1123"/>
      <c r="CC123" s="1123"/>
      <c r="CD123" s="1123"/>
      <c r="CE123" s="1123"/>
      <c r="CF123" s="1062"/>
      <c r="CG123" s="1063"/>
      <c r="CH123" s="1063"/>
      <c r="CI123" s="1063"/>
      <c r="CJ123" s="1064"/>
      <c r="CK123" s="1070"/>
      <c r="CL123" s="1071"/>
      <c r="CM123" s="1071"/>
      <c r="CN123" s="1071"/>
      <c r="CO123" s="1072"/>
      <c r="CP123" s="1080" t="s">
        <v>488</v>
      </c>
      <c r="CQ123" s="1081"/>
      <c r="CR123" s="1081"/>
      <c r="CS123" s="1081"/>
      <c r="CT123" s="1081"/>
      <c r="CU123" s="1081"/>
      <c r="CV123" s="1081"/>
      <c r="CW123" s="1081"/>
      <c r="CX123" s="1081"/>
      <c r="CY123" s="1081"/>
      <c r="CZ123" s="1081"/>
      <c r="DA123" s="1081"/>
      <c r="DB123" s="1081"/>
      <c r="DC123" s="1081"/>
      <c r="DD123" s="1081"/>
      <c r="DE123" s="1081"/>
      <c r="DF123" s="1082"/>
      <c r="DG123" s="1019" t="s">
        <v>446</v>
      </c>
      <c r="DH123" s="1020"/>
      <c r="DI123" s="1020"/>
      <c r="DJ123" s="1020"/>
      <c r="DK123" s="1021"/>
      <c r="DL123" s="1022" t="s">
        <v>454</v>
      </c>
      <c r="DM123" s="1020"/>
      <c r="DN123" s="1020"/>
      <c r="DO123" s="1020"/>
      <c r="DP123" s="1021"/>
      <c r="DQ123" s="1022" t="s">
        <v>457</v>
      </c>
      <c r="DR123" s="1020"/>
      <c r="DS123" s="1020"/>
      <c r="DT123" s="1020"/>
      <c r="DU123" s="1021"/>
      <c r="DV123" s="1023" t="s">
        <v>457</v>
      </c>
      <c r="DW123" s="1024"/>
      <c r="DX123" s="1024"/>
      <c r="DY123" s="1024"/>
      <c r="DZ123" s="1025"/>
    </row>
    <row r="124" spans="1:130" s="233" customFormat="1" ht="26.25" customHeight="1" thickBot="1">
      <c r="A124" s="1116"/>
      <c r="B124" s="1010"/>
      <c r="C124" s="983" t="s">
        <v>473</v>
      </c>
      <c r="D124" s="984"/>
      <c r="E124" s="984"/>
      <c r="F124" s="984"/>
      <c r="G124" s="984"/>
      <c r="H124" s="984"/>
      <c r="I124" s="984"/>
      <c r="J124" s="984"/>
      <c r="K124" s="984"/>
      <c r="L124" s="984"/>
      <c r="M124" s="984"/>
      <c r="N124" s="984"/>
      <c r="O124" s="984"/>
      <c r="P124" s="984"/>
      <c r="Q124" s="984"/>
      <c r="R124" s="984"/>
      <c r="S124" s="984"/>
      <c r="T124" s="984"/>
      <c r="U124" s="984"/>
      <c r="V124" s="984"/>
      <c r="W124" s="984"/>
      <c r="X124" s="984"/>
      <c r="Y124" s="984"/>
      <c r="Z124" s="985"/>
      <c r="AA124" s="1019" t="s">
        <v>457</v>
      </c>
      <c r="AB124" s="1020"/>
      <c r="AC124" s="1020"/>
      <c r="AD124" s="1020"/>
      <c r="AE124" s="1021"/>
      <c r="AF124" s="1022" t="s">
        <v>457</v>
      </c>
      <c r="AG124" s="1020"/>
      <c r="AH124" s="1020"/>
      <c r="AI124" s="1020"/>
      <c r="AJ124" s="1021"/>
      <c r="AK124" s="1022" t="s">
        <v>454</v>
      </c>
      <c r="AL124" s="1020"/>
      <c r="AM124" s="1020"/>
      <c r="AN124" s="1020"/>
      <c r="AO124" s="1021"/>
      <c r="AP124" s="1023" t="s">
        <v>446</v>
      </c>
      <c r="AQ124" s="1024"/>
      <c r="AR124" s="1024"/>
      <c r="AS124" s="1024"/>
      <c r="AT124" s="1025"/>
      <c r="AU124" s="1118" t="s">
        <v>489</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t="s">
        <v>457</v>
      </c>
      <c r="BR124" s="1088"/>
      <c r="BS124" s="1088"/>
      <c r="BT124" s="1088"/>
      <c r="BU124" s="1088"/>
      <c r="BV124" s="1088" t="s">
        <v>457</v>
      </c>
      <c r="BW124" s="1088"/>
      <c r="BX124" s="1088"/>
      <c r="BY124" s="1088"/>
      <c r="BZ124" s="1088"/>
      <c r="CA124" s="1088" t="s">
        <v>457</v>
      </c>
      <c r="CB124" s="1088"/>
      <c r="CC124" s="1088"/>
      <c r="CD124" s="1088"/>
      <c r="CE124" s="1088"/>
      <c r="CF124" s="1089"/>
      <c r="CG124" s="1090"/>
      <c r="CH124" s="1090"/>
      <c r="CI124" s="1090"/>
      <c r="CJ124" s="1091"/>
      <c r="CK124" s="1073"/>
      <c r="CL124" s="1073"/>
      <c r="CM124" s="1073"/>
      <c r="CN124" s="1073"/>
      <c r="CO124" s="1074"/>
      <c r="CP124" s="1080" t="s">
        <v>490</v>
      </c>
      <c r="CQ124" s="1081"/>
      <c r="CR124" s="1081"/>
      <c r="CS124" s="1081"/>
      <c r="CT124" s="1081"/>
      <c r="CU124" s="1081"/>
      <c r="CV124" s="1081"/>
      <c r="CW124" s="1081"/>
      <c r="CX124" s="1081"/>
      <c r="CY124" s="1081"/>
      <c r="CZ124" s="1081"/>
      <c r="DA124" s="1081"/>
      <c r="DB124" s="1081"/>
      <c r="DC124" s="1081"/>
      <c r="DD124" s="1081"/>
      <c r="DE124" s="1081"/>
      <c r="DF124" s="1082"/>
      <c r="DG124" s="1065" t="s">
        <v>466</v>
      </c>
      <c r="DH124" s="1047"/>
      <c r="DI124" s="1047"/>
      <c r="DJ124" s="1047"/>
      <c r="DK124" s="1048"/>
      <c r="DL124" s="1046" t="s">
        <v>466</v>
      </c>
      <c r="DM124" s="1047"/>
      <c r="DN124" s="1047"/>
      <c r="DO124" s="1047"/>
      <c r="DP124" s="1048"/>
      <c r="DQ124" s="1046" t="s">
        <v>466</v>
      </c>
      <c r="DR124" s="1047"/>
      <c r="DS124" s="1047"/>
      <c r="DT124" s="1047"/>
      <c r="DU124" s="1048"/>
      <c r="DV124" s="1049" t="s">
        <v>466</v>
      </c>
      <c r="DW124" s="1050"/>
      <c r="DX124" s="1050"/>
      <c r="DY124" s="1050"/>
      <c r="DZ124" s="1051"/>
    </row>
    <row r="125" spans="1:130" s="233" customFormat="1" ht="26.25" customHeight="1">
      <c r="A125" s="1116"/>
      <c r="B125" s="1010"/>
      <c r="C125" s="983" t="s">
        <v>475</v>
      </c>
      <c r="D125" s="984"/>
      <c r="E125" s="984"/>
      <c r="F125" s="984"/>
      <c r="G125" s="984"/>
      <c r="H125" s="984"/>
      <c r="I125" s="984"/>
      <c r="J125" s="984"/>
      <c r="K125" s="984"/>
      <c r="L125" s="984"/>
      <c r="M125" s="984"/>
      <c r="N125" s="984"/>
      <c r="O125" s="984"/>
      <c r="P125" s="984"/>
      <c r="Q125" s="984"/>
      <c r="R125" s="984"/>
      <c r="S125" s="984"/>
      <c r="T125" s="984"/>
      <c r="U125" s="984"/>
      <c r="V125" s="984"/>
      <c r="W125" s="984"/>
      <c r="X125" s="984"/>
      <c r="Y125" s="984"/>
      <c r="Z125" s="985"/>
      <c r="AA125" s="1019" t="s">
        <v>466</v>
      </c>
      <c r="AB125" s="1020"/>
      <c r="AC125" s="1020"/>
      <c r="AD125" s="1020"/>
      <c r="AE125" s="1021"/>
      <c r="AF125" s="1022" t="s">
        <v>466</v>
      </c>
      <c r="AG125" s="1020"/>
      <c r="AH125" s="1020"/>
      <c r="AI125" s="1020"/>
      <c r="AJ125" s="1021"/>
      <c r="AK125" s="1022" t="s">
        <v>466</v>
      </c>
      <c r="AL125" s="1020"/>
      <c r="AM125" s="1020"/>
      <c r="AN125" s="1020"/>
      <c r="AO125" s="1021"/>
      <c r="AP125" s="1023" t="s">
        <v>466</v>
      </c>
      <c r="AQ125" s="1024"/>
      <c r="AR125" s="1024"/>
      <c r="AS125" s="1024"/>
      <c r="AT125" s="102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3" t="s">
        <v>491</v>
      </c>
      <c r="CL125" s="1068"/>
      <c r="CM125" s="1068"/>
      <c r="CN125" s="1068"/>
      <c r="CO125" s="1069"/>
      <c r="CP125" s="990" t="s">
        <v>492</v>
      </c>
      <c r="CQ125" s="958"/>
      <c r="CR125" s="958"/>
      <c r="CS125" s="958"/>
      <c r="CT125" s="958"/>
      <c r="CU125" s="958"/>
      <c r="CV125" s="958"/>
      <c r="CW125" s="958"/>
      <c r="CX125" s="958"/>
      <c r="CY125" s="958"/>
      <c r="CZ125" s="958"/>
      <c r="DA125" s="958"/>
      <c r="DB125" s="958"/>
      <c r="DC125" s="958"/>
      <c r="DD125" s="958"/>
      <c r="DE125" s="958"/>
      <c r="DF125" s="959"/>
      <c r="DG125" s="991" t="s">
        <v>466</v>
      </c>
      <c r="DH125" s="992"/>
      <c r="DI125" s="992"/>
      <c r="DJ125" s="992"/>
      <c r="DK125" s="992"/>
      <c r="DL125" s="992" t="s">
        <v>466</v>
      </c>
      <c r="DM125" s="992"/>
      <c r="DN125" s="992"/>
      <c r="DO125" s="992"/>
      <c r="DP125" s="992"/>
      <c r="DQ125" s="992" t="s">
        <v>466</v>
      </c>
      <c r="DR125" s="992"/>
      <c r="DS125" s="992"/>
      <c r="DT125" s="992"/>
      <c r="DU125" s="992"/>
      <c r="DV125" s="993" t="s">
        <v>466</v>
      </c>
      <c r="DW125" s="993"/>
      <c r="DX125" s="993"/>
      <c r="DY125" s="993"/>
      <c r="DZ125" s="994"/>
    </row>
    <row r="126" spans="1:130" s="233" customFormat="1" ht="26.25" customHeight="1" thickBot="1">
      <c r="A126" s="1116"/>
      <c r="B126" s="1010"/>
      <c r="C126" s="983" t="s">
        <v>477</v>
      </c>
      <c r="D126" s="984"/>
      <c r="E126" s="984"/>
      <c r="F126" s="984"/>
      <c r="G126" s="984"/>
      <c r="H126" s="984"/>
      <c r="I126" s="984"/>
      <c r="J126" s="984"/>
      <c r="K126" s="984"/>
      <c r="L126" s="984"/>
      <c r="M126" s="984"/>
      <c r="N126" s="984"/>
      <c r="O126" s="984"/>
      <c r="P126" s="984"/>
      <c r="Q126" s="984"/>
      <c r="R126" s="984"/>
      <c r="S126" s="984"/>
      <c r="T126" s="984"/>
      <c r="U126" s="984"/>
      <c r="V126" s="984"/>
      <c r="W126" s="984"/>
      <c r="X126" s="984"/>
      <c r="Y126" s="984"/>
      <c r="Z126" s="985"/>
      <c r="AA126" s="1019" t="s">
        <v>466</v>
      </c>
      <c r="AB126" s="1020"/>
      <c r="AC126" s="1020"/>
      <c r="AD126" s="1020"/>
      <c r="AE126" s="1021"/>
      <c r="AF126" s="1022" t="s">
        <v>466</v>
      </c>
      <c r="AG126" s="1020"/>
      <c r="AH126" s="1020"/>
      <c r="AI126" s="1020"/>
      <c r="AJ126" s="1021"/>
      <c r="AK126" s="1022" t="s">
        <v>466</v>
      </c>
      <c r="AL126" s="1020"/>
      <c r="AM126" s="1020"/>
      <c r="AN126" s="1020"/>
      <c r="AO126" s="1021"/>
      <c r="AP126" s="1023" t="s">
        <v>466</v>
      </c>
      <c r="AQ126" s="1024"/>
      <c r="AR126" s="1024"/>
      <c r="AS126" s="1024"/>
      <c r="AT126" s="102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4"/>
      <c r="CL126" s="1071"/>
      <c r="CM126" s="1071"/>
      <c r="CN126" s="1071"/>
      <c r="CO126" s="1072"/>
      <c r="CP126" s="983" t="s">
        <v>493</v>
      </c>
      <c r="CQ126" s="984"/>
      <c r="CR126" s="984"/>
      <c r="CS126" s="984"/>
      <c r="CT126" s="984"/>
      <c r="CU126" s="984"/>
      <c r="CV126" s="984"/>
      <c r="CW126" s="984"/>
      <c r="CX126" s="984"/>
      <c r="CY126" s="984"/>
      <c r="CZ126" s="984"/>
      <c r="DA126" s="984"/>
      <c r="DB126" s="984"/>
      <c r="DC126" s="984"/>
      <c r="DD126" s="984"/>
      <c r="DE126" s="984"/>
      <c r="DF126" s="985"/>
      <c r="DG126" s="986" t="s">
        <v>466</v>
      </c>
      <c r="DH126" s="987"/>
      <c r="DI126" s="987"/>
      <c r="DJ126" s="987"/>
      <c r="DK126" s="987"/>
      <c r="DL126" s="987" t="s">
        <v>466</v>
      </c>
      <c r="DM126" s="987"/>
      <c r="DN126" s="987"/>
      <c r="DO126" s="987"/>
      <c r="DP126" s="987"/>
      <c r="DQ126" s="987" t="s">
        <v>457</v>
      </c>
      <c r="DR126" s="987"/>
      <c r="DS126" s="987"/>
      <c r="DT126" s="987"/>
      <c r="DU126" s="987"/>
      <c r="DV126" s="988" t="s">
        <v>466</v>
      </c>
      <c r="DW126" s="988"/>
      <c r="DX126" s="988"/>
      <c r="DY126" s="988"/>
      <c r="DZ126" s="989"/>
    </row>
    <row r="127" spans="1:130" s="233" customFormat="1" ht="26.25" customHeight="1">
      <c r="A127" s="1117"/>
      <c r="B127" s="1012"/>
      <c r="C127" s="1034" t="s">
        <v>494</v>
      </c>
      <c r="D127" s="1026"/>
      <c r="E127" s="1026"/>
      <c r="F127" s="1026"/>
      <c r="G127" s="1026"/>
      <c r="H127" s="1026"/>
      <c r="I127" s="1026"/>
      <c r="J127" s="1026"/>
      <c r="K127" s="1026"/>
      <c r="L127" s="1026"/>
      <c r="M127" s="1026"/>
      <c r="N127" s="1026"/>
      <c r="O127" s="1026"/>
      <c r="P127" s="1026"/>
      <c r="Q127" s="1026"/>
      <c r="R127" s="1026"/>
      <c r="S127" s="1026"/>
      <c r="T127" s="1026"/>
      <c r="U127" s="1026"/>
      <c r="V127" s="1026"/>
      <c r="W127" s="1026"/>
      <c r="X127" s="1026"/>
      <c r="Y127" s="1026"/>
      <c r="Z127" s="1027"/>
      <c r="AA127" s="1019">
        <v>11</v>
      </c>
      <c r="AB127" s="1020"/>
      <c r="AC127" s="1020"/>
      <c r="AD127" s="1020"/>
      <c r="AE127" s="1021"/>
      <c r="AF127" s="1022" t="s">
        <v>466</v>
      </c>
      <c r="AG127" s="1020"/>
      <c r="AH127" s="1020"/>
      <c r="AI127" s="1020"/>
      <c r="AJ127" s="1021"/>
      <c r="AK127" s="1022" t="s">
        <v>466</v>
      </c>
      <c r="AL127" s="1020"/>
      <c r="AM127" s="1020"/>
      <c r="AN127" s="1020"/>
      <c r="AO127" s="1021"/>
      <c r="AP127" s="1023" t="s">
        <v>466</v>
      </c>
      <c r="AQ127" s="1024"/>
      <c r="AR127" s="1024"/>
      <c r="AS127" s="1024"/>
      <c r="AT127" s="1025"/>
      <c r="AU127" s="235"/>
      <c r="AV127" s="235"/>
      <c r="AW127" s="235"/>
      <c r="AX127" s="1092" t="s">
        <v>495</v>
      </c>
      <c r="AY127" s="1093"/>
      <c r="AZ127" s="1093"/>
      <c r="BA127" s="1093"/>
      <c r="BB127" s="1093"/>
      <c r="BC127" s="1093"/>
      <c r="BD127" s="1093"/>
      <c r="BE127" s="1094"/>
      <c r="BF127" s="1095" t="s">
        <v>496</v>
      </c>
      <c r="BG127" s="1093"/>
      <c r="BH127" s="1093"/>
      <c r="BI127" s="1093"/>
      <c r="BJ127" s="1093"/>
      <c r="BK127" s="1093"/>
      <c r="BL127" s="1094"/>
      <c r="BM127" s="1095" t="s">
        <v>497</v>
      </c>
      <c r="BN127" s="1093"/>
      <c r="BO127" s="1093"/>
      <c r="BP127" s="1093"/>
      <c r="BQ127" s="1093"/>
      <c r="BR127" s="1093"/>
      <c r="BS127" s="1094"/>
      <c r="BT127" s="1095" t="s">
        <v>498</v>
      </c>
      <c r="BU127" s="1093"/>
      <c r="BV127" s="1093"/>
      <c r="BW127" s="1093"/>
      <c r="BX127" s="1093"/>
      <c r="BY127" s="1093"/>
      <c r="BZ127" s="1114"/>
      <c r="CA127" s="235"/>
      <c r="CB127" s="235"/>
      <c r="CC127" s="235"/>
      <c r="CD127" s="258"/>
      <c r="CE127" s="258"/>
      <c r="CF127" s="258"/>
      <c r="CG127" s="235"/>
      <c r="CH127" s="235"/>
      <c r="CI127" s="235"/>
      <c r="CJ127" s="257"/>
      <c r="CK127" s="1084"/>
      <c r="CL127" s="1071"/>
      <c r="CM127" s="1071"/>
      <c r="CN127" s="1071"/>
      <c r="CO127" s="1072"/>
      <c r="CP127" s="983" t="s">
        <v>499</v>
      </c>
      <c r="CQ127" s="984"/>
      <c r="CR127" s="984"/>
      <c r="CS127" s="984"/>
      <c r="CT127" s="984"/>
      <c r="CU127" s="984"/>
      <c r="CV127" s="984"/>
      <c r="CW127" s="984"/>
      <c r="CX127" s="984"/>
      <c r="CY127" s="984"/>
      <c r="CZ127" s="984"/>
      <c r="DA127" s="984"/>
      <c r="DB127" s="984"/>
      <c r="DC127" s="984"/>
      <c r="DD127" s="984"/>
      <c r="DE127" s="984"/>
      <c r="DF127" s="985"/>
      <c r="DG127" s="986" t="s">
        <v>466</v>
      </c>
      <c r="DH127" s="987"/>
      <c r="DI127" s="987"/>
      <c r="DJ127" s="987"/>
      <c r="DK127" s="987"/>
      <c r="DL127" s="987" t="s">
        <v>466</v>
      </c>
      <c r="DM127" s="987"/>
      <c r="DN127" s="987"/>
      <c r="DO127" s="987"/>
      <c r="DP127" s="987"/>
      <c r="DQ127" s="987" t="s">
        <v>466</v>
      </c>
      <c r="DR127" s="987"/>
      <c r="DS127" s="987"/>
      <c r="DT127" s="987"/>
      <c r="DU127" s="987"/>
      <c r="DV127" s="988" t="s">
        <v>466</v>
      </c>
      <c r="DW127" s="988"/>
      <c r="DX127" s="988"/>
      <c r="DY127" s="988"/>
      <c r="DZ127" s="989"/>
    </row>
    <row r="128" spans="1:130" s="233" customFormat="1" ht="26.25" customHeight="1" thickBot="1">
      <c r="A128" s="1100" t="s">
        <v>500</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501</v>
      </c>
      <c r="X128" s="1102"/>
      <c r="Y128" s="1102"/>
      <c r="Z128" s="1103"/>
      <c r="AA128" s="1104" t="s">
        <v>466</v>
      </c>
      <c r="AB128" s="1105"/>
      <c r="AC128" s="1105"/>
      <c r="AD128" s="1105"/>
      <c r="AE128" s="1106"/>
      <c r="AF128" s="1107" t="s">
        <v>466</v>
      </c>
      <c r="AG128" s="1105"/>
      <c r="AH128" s="1105"/>
      <c r="AI128" s="1105"/>
      <c r="AJ128" s="1106"/>
      <c r="AK128" s="1107" t="s">
        <v>466</v>
      </c>
      <c r="AL128" s="1105"/>
      <c r="AM128" s="1105"/>
      <c r="AN128" s="1105"/>
      <c r="AO128" s="1106"/>
      <c r="AP128" s="1108"/>
      <c r="AQ128" s="1109"/>
      <c r="AR128" s="1109"/>
      <c r="AS128" s="1109"/>
      <c r="AT128" s="1110"/>
      <c r="AU128" s="235"/>
      <c r="AV128" s="235"/>
      <c r="AW128" s="235"/>
      <c r="AX128" s="957" t="s">
        <v>502</v>
      </c>
      <c r="AY128" s="958"/>
      <c r="AZ128" s="958"/>
      <c r="BA128" s="958"/>
      <c r="BB128" s="958"/>
      <c r="BC128" s="958"/>
      <c r="BD128" s="958"/>
      <c r="BE128" s="959"/>
      <c r="BF128" s="1111" t="s">
        <v>418</v>
      </c>
      <c r="BG128" s="1112"/>
      <c r="BH128" s="1112"/>
      <c r="BI128" s="1112"/>
      <c r="BJ128" s="1112"/>
      <c r="BK128" s="1112"/>
      <c r="BL128" s="1113"/>
      <c r="BM128" s="1111">
        <v>15</v>
      </c>
      <c r="BN128" s="1112"/>
      <c r="BO128" s="1112"/>
      <c r="BP128" s="1112"/>
      <c r="BQ128" s="1112"/>
      <c r="BR128" s="1112"/>
      <c r="BS128" s="1113"/>
      <c r="BT128" s="1111">
        <v>20</v>
      </c>
      <c r="BU128" s="1112"/>
      <c r="BV128" s="1112"/>
      <c r="BW128" s="1112"/>
      <c r="BX128" s="1112"/>
      <c r="BY128" s="1112"/>
      <c r="BZ128" s="1134"/>
      <c r="CA128" s="258"/>
      <c r="CB128" s="258"/>
      <c r="CC128" s="258"/>
      <c r="CD128" s="258"/>
      <c r="CE128" s="258"/>
      <c r="CF128" s="258"/>
      <c r="CG128" s="235"/>
      <c r="CH128" s="235"/>
      <c r="CI128" s="235"/>
      <c r="CJ128" s="257"/>
      <c r="CK128" s="1085"/>
      <c r="CL128" s="1086"/>
      <c r="CM128" s="1086"/>
      <c r="CN128" s="1086"/>
      <c r="CO128" s="1087"/>
      <c r="CP128" s="1135" t="s">
        <v>503</v>
      </c>
      <c r="CQ128" s="790"/>
      <c r="CR128" s="790"/>
      <c r="CS128" s="790"/>
      <c r="CT128" s="790"/>
      <c r="CU128" s="790"/>
      <c r="CV128" s="790"/>
      <c r="CW128" s="790"/>
      <c r="CX128" s="790"/>
      <c r="CY128" s="790"/>
      <c r="CZ128" s="790"/>
      <c r="DA128" s="790"/>
      <c r="DB128" s="790"/>
      <c r="DC128" s="790"/>
      <c r="DD128" s="790"/>
      <c r="DE128" s="790"/>
      <c r="DF128" s="1136"/>
      <c r="DG128" s="1096" t="s">
        <v>418</v>
      </c>
      <c r="DH128" s="1097"/>
      <c r="DI128" s="1097"/>
      <c r="DJ128" s="1097"/>
      <c r="DK128" s="1097"/>
      <c r="DL128" s="1097" t="s">
        <v>418</v>
      </c>
      <c r="DM128" s="1097"/>
      <c r="DN128" s="1097"/>
      <c r="DO128" s="1097"/>
      <c r="DP128" s="1097"/>
      <c r="DQ128" s="1097" t="s">
        <v>504</v>
      </c>
      <c r="DR128" s="1097"/>
      <c r="DS128" s="1097"/>
      <c r="DT128" s="1097"/>
      <c r="DU128" s="1097"/>
      <c r="DV128" s="1098" t="s">
        <v>505</v>
      </c>
      <c r="DW128" s="1098"/>
      <c r="DX128" s="1098"/>
      <c r="DY128" s="1098"/>
      <c r="DZ128" s="1099"/>
    </row>
    <row r="129" spans="1:131" s="233" customFormat="1" ht="26.25" customHeight="1">
      <c r="A129" s="995" t="s">
        <v>107</v>
      </c>
      <c r="B129" s="996"/>
      <c r="C129" s="996"/>
      <c r="D129" s="996"/>
      <c r="E129" s="996"/>
      <c r="F129" s="996"/>
      <c r="G129" s="996"/>
      <c r="H129" s="996"/>
      <c r="I129" s="996"/>
      <c r="J129" s="996"/>
      <c r="K129" s="996"/>
      <c r="L129" s="996"/>
      <c r="M129" s="996"/>
      <c r="N129" s="996"/>
      <c r="O129" s="996"/>
      <c r="P129" s="996"/>
      <c r="Q129" s="996"/>
      <c r="R129" s="996"/>
      <c r="S129" s="996"/>
      <c r="T129" s="996"/>
      <c r="U129" s="996"/>
      <c r="V129" s="996"/>
      <c r="W129" s="1128" t="s">
        <v>506</v>
      </c>
      <c r="X129" s="1129"/>
      <c r="Y129" s="1129"/>
      <c r="Z129" s="1130"/>
      <c r="AA129" s="1019">
        <v>3928080</v>
      </c>
      <c r="AB129" s="1020"/>
      <c r="AC129" s="1020"/>
      <c r="AD129" s="1020"/>
      <c r="AE129" s="1021"/>
      <c r="AF129" s="1022">
        <v>4024008</v>
      </c>
      <c r="AG129" s="1020"/>
      <c r="AH129" s="1020"/>
      <c r="AI129" s="1020"/>
      <c r="AJ129" s="1021"/>
      <c r="AK129" s="1022">
        <v>4305458</v>
      </c>
      <c r="AL129" s="1020"/>
      <c r="AM129" s="1020"/>
      <c r="AN129" s="1020"/>
      <c r="AO129" s="1021"/>
      <c r="AP129" s="1131"/>
      <c r="AQ129" s="1132"/>
      <c r="AR129" s="1132"/>
      <c r="AS129" s="1132"/>
      <c r="AT129" s="1133"/>
      <c r="AU129" s="236"/>
      <c r="AV129" s="236"/>
      <c r="AW129" s="236"/>
      <c r="AX129" s="1164" t="s">
        <v>507</v>
      </c>
      <c r="AY129" s="984"/>
      <c r="AZ129" s="984"/>
      <c r="BA129" s="984"/>
      <c r="BB129" s="984"/>
      <c r="BC129" s="984"/>
      <c r="BD129" s="984"/>
      <c r="BE129" s="985"/>
      <c r="BF129" s="1124" t="s">
        <v>505</v>
      </c>
      <c r="BG129" s="1125"/>
      <c r="BH129" s="1125"/>
      <c r="BI129" s="1125"/>
      <c r="BJ129" s="1125"/>
      <c r="BK129" s="1125"/>
      <c r="BL129" s="1126"/>
      <c r="BM129" s="1124">
        <v>20</v>
      </c>
      <c r="BN129" s="1125"/>
      <c r="BO129" s="1125"/>
      <c r="BP129" s="1125"/>
      <c r="BQ129" s="1125"/>
      <c r="BR129" s="1125"/>
      <c r="BS129" s="1126"/>
      <c r="BT129" s="1124">
        <v>30</v>
      </c>
      <c r="BU129" s="1125"/>
      <c r="BV129" s="1125"/>
      <c r="BW129" s="1125"/>
      <c r="BX129" s="1125"/>
      <c r="BY129" s="1125"/>
      <c r="BZ129" s="112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995" t="s">
        <v>508</v>
      </c>
      <c r="B130" s="996"/>
      <c r="C130" s="996"/>
      <c r="D130" s="996"/>
      <c r="E130" s="996"/>
      <c r="F130" s="996"/>
      <c r="G130" s="996"/>
      <c r="H130" s="996"/>
      <c r="I130" s="996"/>
      <c r="J130" s="996"/>
      <c r="K130" s="996"/>
      <c r="L130" s="996"/>
      <c r="M130" s="996"/>
      <c r="N130" s="996"/>
      <c r="O130" s="996"/>
      <c r="P130" s="996"/>
      <c r="Q130" s="996"/>
      <c r="R130" s="996"/>
      <c r="S130" s="996"/>
      <c r="T130" s="996"/>
      <c r="U130" s="996"/>
      <c r="V130" s="996"/>
      <c r="W130" s="1128" t="s">
        <v>509</v>
      </c>
      <c r="X130" s="1129"/>
      <c r="Y130" s="1129"/>
      <c r="Z130" s="1130"/>
      <c r="AA130" s="1019">
        <v>771325</v>
      </c>
      <c r="AB130" s="1020"/>
      <c r="AC130" s="1020"/>
      <c r="AD130" s="1020"/>
      <c r="AE130" s="1021"/>
      <c r="AF130" s="1022">
        <v>727760</v>
      </c>
      <c r="AG130" s="1020"/>
      <c r="AH130" s="1020"/>
      <c r="AI130" s="1020"/>
      <c r="AJ130" s="1021"/>
      <c r="AK130" s="1022">
        <v>742776</v>
      </c>
      <c r="AL130" s="1020"/>
      <c r="AM130" s="1020"/>
      <c r="AN130" s="1020"/>
      <c r="AO130" s="1021"/>
      <c r="AP130" s="1131"/>
      <c r="AQ130" s="1132"/>
      <c r="AR130" s="1132"/>
      <c r="AS130" s="1132"/>
      <c r="AT130" s="1133"/>
      <c r="AU130" s="236"/>
      <c r="AV130" s="236"/>
      <c r="AW130" s="236"/>
      <c r="AX130" s="1164" t="s">
        <v>510</v>
      </c>
      <c r="AY130" s="984"/>
      <c r="AZ130" s="984"/>
      <c r="BA130" s="984"/>
      <c r="BB130" s="984"/>
      <c r="BC130" s="984"/>
      <c r="BD130" s="984"/>
      <c r="BE130" s="985"/>
      <c r="BF130" s="1165">
        <v>6.1</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511</v>
      </c>
      <c r="X131" s="1172"/>
      <c r="Y131" s="1172"/>
      <c r="Z131" s="1173"/>
      <c r="AA131" s="1065">
        <v>3156755</v>
      </c>
      <c r="AB131" s="1047"/>
      <c r="AC131" s="1047"/>
      <c r="AD131" s="1047"/>
      <c r="AE131" s="1048"/>
      <c r="AF131" s="1046">
        <v>3296248</v>
      </c>
      <c r="AG131" s="1047"/>
      <c r="AH131" s="1047"/>
      <c r="AI131" s="1047"/>
      <c r="AJ131" s="1048"/>
      <c r="AK131" s="1046">
        <v>3562682</v>
      </c>
      <c r="AL131" s="1047"/>
      <c r="AM131" s="1047"/>
      <c r="AN131" s="1047"/>
      <c r="AO131" s="1048"/>
      <c r="AP131" s="1174"/>
      <c r="AQ131" s="1175"/>
      <c r="AR131" s="1175"/>
      <c r="AS131" s="1175"/>
      <c r="AT131" s="1176"/>
      <c r="AU131" s="236"/>
      <c r="AV131" s="236"/>
      <c r="AW131" s="236"/>
      <c r="AX131" s="1146" t="s">
        <v>512</v>
      </c>
      <c r="AY131" s="790"/>
      <c r="AZ131" s="790"/>
      <c r="BA131" s="790"/>
      <c r="BB131" s="790"/>
      <c r="BC131" s="790"/>
      <c r="BD131" s="790"/>
      <c r="BE131" s="1136"/>
      <c r="BF131" s="1147" t="s">
        <v>504</v>
      </c>
      <c r="BG131" s="1148"/>
      <c r="BH131" s="1148"/>
      <c r="BI131" s="1148"/>
      <c r="BJ131" s="1148"/>
      <c r="BK131" s="1148"/>
      <c r="BL131" s="1149"/>
      <c r="BM131" s="1147">
        <v>350</v>
      </c>
      <c r="BN131" s="1148"/>
      <c r="BO131" s="1148"/>
      <c r="BP131" s="1148"/>
      <c r="BQ131" s="1148"/>
      <c r="BR131" s="1148"/>
      <c r="BS131" s="1149"/>
      <c r="BT131" s="1150"/>
      <c r="BU131" s="1151"/>
      <c r="BV131" s="1151"/>
      <c r="BW131" s="1151"/>
      <c r="BX131" s="1151"/>
      <c r="BY131" s="1151"/>
      <c r="BZ131" s="1152"/>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1153" t="s">
        <v>513</v>
      </c>
      <c r="B132" s="1154"/>
      <c r="C132" s="1154"/>
      <c r="D132" s="1154"/>
      <c r="E132" s="1154"/>
      <c r="F132" s="1154"/>
      <c r="G132" s="1154"/>
      <c r="H132" s="1154"/>
      <c r="I132" s="1154"/>
      <c r="J132" s="1154"/>
      <c r="K132" s="1154"/>
      <c r="L132" s="1154"/>
      <c r="M132" s="1154"/>
      <c r="N132" s="1154"/>
      <c r="O132" s="1154"/>
      <c r="P132" s="1154"/>
      <c r="Q132" s="1154"/>
      <c r="R132" s="1154"/>
      <c r="S132" s="1154"/>
      <c r="T132" s="1154"/>
      <c r="U132" s="1154"/>
      <c r="V132" s="1157" t="s">
        <v>514</v>
      </c>
      <c r="W132" s="1157"/>
      <c r="X132" s="1157"/>
      <c r="Y132" s="1157"/>
      <c r="Z132" s="1158"/>
      <c r="AA132" s="1159">
        <v>6.6098572740000003</v>
      </c>
      <c r="AB132" s="1160"/>
      <c r="AC132" s="1160"/>
      <c r="AD132" s="1160"/>
      <c r="AE132" s="1161"/>
      <c r="AF132" s="1162">
        <v>6.0407165970000003</v>
      </c>
      <c r="AG132" s="1160"/>
      <c r="AH132" s="1160"/>
      <c r="AI132" s="1160"/>
      <c r="AJ132" s="1161"/>
      <c r="AK132" s="1162">
        <v>5.9218588690000002</v>
      </c>
      <c r="AL132" s="1160"/>
      <c r="AM132" s="1160"/>
      <c r="AN132" s="1160"/>
      <c r="AO132" s="1161"/>
      <c r="AP132" s="1062"/>
      <c r="AQ132" s="1063"/>
      <c r="AR132" s="1063"/>
      <c r="AS132" s="1063"/>
      <c r="AT132" s="1163"/>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1155"/>
      <c r="B133" s="1156"/>
      <c r="C133" s="1156"/>
      <c r="D133" s="1156"/>
      <c r="E133" s="1156"/>
      <c r="F133" s="1156"/>
      <c r="G133" s="1156"/>
      <c r="H133" s="1156"/>
      <c r="I133" s="1156"/>
      <c r="J133" s="1156"/>
      <c r="K133" s="1156"/>
      <c r="L133" s="1156"/>
      <c r="M133" s="1156"/>
      <c r="N133" s="1156"/>
      <c r="O133" s="1156"/>
      <c r="P133" s="1156"/>
      <c r="Q133" s="1156"/>
      <c r="R133" s="1156"/>
      <c r="S133" s="1156"/>
      <c r="T133" s="1156"/>
      <c r="U133" s="1156"/>
      <c r="V133" s="1140" t="s">
        <v>515</v>
      </c>
      <c r="W133" s="1140"/>
      <c r="X133" s="1140"/>
      <c r="Y133" s="1140"/>
      <c r="Z133" s="1141"/>
      <c r="AA133" s="1142">
        <v>6.9</v>
      </c>
      <c r="AB133" s="1143"/>
      <c r="AC133" s="1143"/>
      <c r="AD133" s="1143"/>
      <c r="AE133" s="1144"/>
      <c r="AF133" s="1142">
        <v>6.3</v>
      </c>
      <c r="AG133" s="1143"/>
      <c r="AH133" s="1143"/>
      <c r="AI133" s="1143"/>
      <c r="AJ133" s="1144"/>
      <c r="AK133" s="1142">
        <v>6.1</v>
      </c>
      <c r="AL133" s="1143"/>
      <c r="AM133" s="1143"/>
      <c r="AN133" s="1143"/>
      <c r="AO133" s="1144"/>
      <c r="AP133" s="1089"/>
      <c r="AQ133" s="1090"/>
      <c r="AR133" s="1090"/>
      <c r="AS133" s="1090"/>
      <c r="AT133" s="1145"/>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BdmTJ8l7TlElTRbleEaHmsNEwIRxFEeLg8JpXvZM5PG5FuScXbkmIARbOXxvsGGl7aInl3nqntljnTtlOmJ7EQ==" saltValue="T63tsks5BeuZmY8SuW/yAQ==" spinCount="100000" sheet="1" objects="1" scenarios="1" formatRows="0"/>
  <mergeCells count="2035">
    <mergeCell ref="B73:P73"/>
    <mergeCell ref="B72:P72"/>
    <mergeCell ref="B71:P71"/>
    <mergeCell ref="B70:P70"/>
    <mergeCell ref="B69:P69"/>
    <mergeCell ref="B68:P6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DQ70:DU70"/>
    <mergeCell ref="AP70:AT70"/>
    <mergeCell ref="AU70:AY70"/>
    <mergeCell ref="AZ70:BD70"/>
    <mergeCell ref="BS70:CG70"/>
    <mergeCell ref="CH70:CL70"/>
    <mergeCell ref="CM70:CQ70"/>
    <mergeCell ref="DQ67:DU67"/>
    <mergeCell ref="DG69:DK69"/>
    <mergeCell ref="DL69:DP69"/>
    <mergeCell ref="DQ69:DU69"/>
    <mergeCell ref="DV69:DZ69"/>
    <mergeCell ref="AU72:AY72"/>
    <mergeCell ref="AZ72:BD72"/>
    <mergeCell ref="BS72:CG72"/>
    <mergeCell ref="CH72:CL72"/>
    <mergeCell ref="CM72:CQ72"/>
    <mergeCell ref="DG71:DK71"/>
    <mergeCell ref="DL71:DP71"/>
    <mergeCell ref="DQ71:DU71"/>
    <mergeCell ref="DV71:DZ71"/>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516</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oce1PXJ0vcTXFT6pB6QdbN+DMMTYa8/RYwSkF57sPZBRxJZr/Xs/zceiQTVK49iv7p1VXXSDNbn4F4jds0KMPg==" saltValue="Vg3nt+GvR/OcR48VhYpR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kUR+461h8jsyhx/7AFsUKaU7QWL9XZMWz2Oh09QocG7/EihSJ8dYuKcFCDO+BU0F7Jp8XwIb+KbgytlrMorjZA==" saltValue="xT4ZH6EJTRSc6wBVzv+K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517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518</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519</v>
      </c>
      <c r="AP7" s="275"/>
      <c r="AQ7" s="276" t="s">
        <v>520</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521</v>
      </c>
      <c r="AQ8" s="282" t="s">
        <v>522</v>
      </c>
      <c r="AR8" s="283" t="s">
        <v>523</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524</v>
      </c>
      <c r="AL9" s="1181"/>
      <c r="AM9" s="1181"/>
      <c r="AN9" s="1182"/>
      <c r="AO9" s="284">
        <v>1017034</v>
      </c>
      <c r="AP9" s="284">
        <v>146568</v>
      </c>
      <c r="AQ9" s="285">
        <v>163770</v>
      </c>
      <c r="AR9" s="286">
        <v>-10.5</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525</v>
      </c>
      <c r="AL10" s="1181"/>
      <c r="AM10" s="1181"/>
      <c r="AN10" s="1182"/>
      <c r="AO10" s="287">
        <v>127722</v>
      </c>
      <c r="AP10" s="287">
        <v>18406</v>
      </c>
      <c r="AQ10" s="288">
        <v>24683</v>
      </c>
      <c r="AR10" s="289">
        <v>-25.4</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526</v>
      </c>
      <c r="AL11" s="1181"/>
      <c r="AM11" s="1181"/>
      <c r="AN11" s="1182"/>
      <c r="AO11" s="287" t="s">
        <v>527</v>
      </c>
      <c r="AP11" s="287" t="s">
        <v>527</v>
      </c>
      <c r="AQ11" s="288">
        <v>5136</v>
      </c>
      <c r="AR11" s="289" t="s">
        <v>527</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528</v>
      </c>
      <c r="AL12" s="1181"/>
      <c r="AM12" s="1181"/>
      <c r="AN12" s="1182"/>
      <c r="AO12" s="287" t="s">
        <v>527</v>
      </c>
      <c r="AP12" s="287" t="s">
        <v>527</v>
      </c>
      <c r="AQ12" s="288" t="s">
        <v>527</v>
      </c>
      <c r="AR12" s="289" t="s">
        <v>527</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529</v>
      </c>
      <c r="AL13" s="1181"/>
      <c r="AM13" s="1181"/>
      <c r="AN13" s="1182"/>
      <c r="AO13" s="287">
        <v>68216</v>
      </c>
      <c r="AP13" s="287">
        <v>9831</v>
      </c>
      <c r="AQ13" s="288">
        <v>6255</v>
      </c>
      <c r="AR13" s="289">
        <v>57.2</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530</v>
      </c>
      <c r="AL14" s="1181"/>
      <c r="AM14" s="1181"/>
      <c r="AN14" s="1182"/>
      <c r="AO14" s="287">
        <v>99272</v>
      </c>
      <c r="AP14" s="287">
        <v>14306</v>
      </c>
      <c r="AQ14" s="288">
        <v>3424</v>
      </c>
      <c r="AR14" s="289">
        <v>317.8</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531</v>
      </c>
      <c r="AL15" s="1184"/>
      <c r="AM15" s="1184"/>
      <c r="AN15" s="1185"/>
      <c r="AO15" s="287">
        <v>-104203</v>
      </c>
      <c r="AP15" s="287">
        <v>-15017</v>
      </c>
      <c r="AQ15" s="288">
        <v>-13292</v>
      </c>
      <c r="AR15" s="289">
        <v>13</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190</v>
      </c>
      <c r="AL16" s="1184"/>
      <c r="AM16" s="1184"/>
      <c r="AN16" s="1185"/>
      <c r="AO16" s="287">
        <v>1208041</v>
      </c>
      <c r="AP16" s="287">
        <v>174094</v>
      </c>
      <c r="AQ16" s="288">
        <v>189976</v>
      </c>
      <c r="AR16" s="289">
        <v>-8.4</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532</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533</v>
      </c>
      <c r="AP20" s="296" t="s">
        <v>534</v>
      </c>
      <c r="AQ20" s="297" t="s">
        <v>535</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536</v>
      </c>
      <c r="AL21" s="1187"/>
      <c r="AM21" s="1187"/>
      <c r="AN21" s="1188"/>
      <c r="AO21" s="300">
        <v>14.7</v>
      </c>
      <c r="AP21" s="301">
        <v>16.39</v>
      </c>
      <c r="AQ21" s="302">
        <v>-1.69</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537</v>
      </c>
      <c r="AL22" s="1187"/>
      <c r="AM22" s="1187"/>
      <c r="AN22" s="1188"/>
      <c r="AO22" s="305">
        <v>96.5</v>
      </c>
      <c r="AP22" s="306">
        <v>95.8</v>
      </c>
      <c r="AQ22" s="307">
        <v>0.7</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77" t="s">
        <v>538</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c r="A27" s="312"/>
      <c r="AO27" s="265"/>
      <c r="AP27" s="265"/>
      <c r="AQ27" s="265"/>
      <c r="AR27" s="265"/>
      <c r="AS27" s="265"/>
      <c r="AT27" s="265"/>
    </row>
    <row r="28" spans="1:46" ht="17.25">
      <c r="A28" s="266" t="s">
        <v>539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540</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519</v>
      </c>
      <c r="AP30" s="275"/>
      <c r="AQ30" s="276" t="s">
        <v>520</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521</v>
      </c>
      <c r="AQ31" s="282" t="s">
        <v>522</v>
      </c>
      <c r="AR31" s="283" t="s">
        <v>523</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541</v>
      </c>
      <c r="AL32" s="1195"/>
      <c r="AM32" s="1195"/>
      <c r="AN32" s="1196"/>
      <c r="AO32" s="315">
        <v>869231</v>
      </c>
      <c r="AP32" s="315">
        <v>125267</v>
      </c>
      <c r="AQ32" s="316">
        <v>115605</v>
      </c>
      <c r="AR32" s="317">
        <v>8.4</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542</v>
      </c>
      <c r="AL33" s="1195"/>
      <c r="AM33" s="1195"/>
      <c r="AN33" s="1196"/>
      <c r="AO33" s="315" t="s">
        <v>527</v>
      </c>
      <c r="AP33" s="315" t="s">
        <v>527</v>
      </c>
      <c r="AQ33" s="316">
        <v>170</v>
      </c>
      <c r="AR33" s="317" t="s">
        <v>527</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543</v>
      </c>
      <c r="AL34" s="1195"/>
      <c r="AM34" s="1195"/>
      <c r="AN34" s="1196"/>
      <c r="AO34" s="315" t="s">
        <v>527</v>
      </c>
      <c r="AP34" s="315" t="s">
        <v>527</v>
      </c>
      <c r="AQ34" s="316">
        <v>200</v>
      </c>
      <c r="AR34" s="317" t="s">
        <v>527</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544</v>
      </c>
      <c r="AL35" s="1195"/>
      <c r="AM35" s="1195"/>
      <c r="AN35" s="1196"/>
      <c r="AO35" s="315">
        <v>37393</v>
      </c>
      <c r="AP35" s="315">
        <v>5389</v>
      </c>
      <c r="AQ35" s="316">
        <v>23913</v>
      </c>
      <c r="AR35" s="317">
        <v>-77.5</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545</v>
      </c>
      <c r="AL36" s="1195"/>
      <c r="AM36" s="1195"/>
      <c r="AN36" s="1196"/>
      <c r="AO36" s="315">
        <v>47129</v>
      </c>
      <c r="AP36" s="315">
        <v>6792</v>
      </c>
      <c r="AQ36" s="316">
        <v>3903</v>
      </c>
      <c r="AR36" s="317">
        <v>74</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546</v>
      </c>
      <c r="AL37" s="1195"/>
      <c r="AM37" s="1195"/>
      <c r="AN37" s="1196"/>
      <c r="AO37" s="315" t="s">
        <v>527</v>
      </c>
      <c r="AP37" s="315" t="s">
        <v>527</v>
      </c>
      <c r="AQ37" s="316">
        <v>982</v>
      </c>
      <c r="AR37" s="317" t="s">
        <v>527</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547</v>
      </c>
      <c r="AL38" s="1198"/>
      <c r="AM38" s="1198"/>
      <c r="AN38" s="1199"/>
      <c r="AO38" s="318" t="s">
        <v>527</v>
      </c>
      <c r="AP38" s="318" t="s">
        <v>527</v>
      </c>
      <c r="AQ38" s="319">
        <v>19</v>
      </c>
      <c r="AR38" s="307" t="s">
        <v>527</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548</v>
      </c>
      <c r="AL39" s="1198"/>
      <c r="AM39" s="1198"/>
      <c r="AN39" s="1199"/>
      <c r="AO39" s="315" t="s">
        <v>527</v>
      </c>
      <c r="AP39" s="315" t="s">
        <v>527</v>
      </c>
      <c r="AQ39" s="316">
        <v>-4902</v>
      </c>
      <c r="AR39" s="317" t="s">
        <v>527</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549</v>
      </c>
      <c r="AL40" s="1195"/>
      <c r="AM40" s="1195"/>
      <c r="AN40" s="1196"/>
      <c r="AO40" s="315">
        <v>-742776</v>
      </c>
      <c r="AP40" s="315">
        <v>-107044</v>
      </c>
      <c r="AQ40" s="316">
        <v>-94813</v>
      </c>
      <c r="AR40" s="317">
        <v>12.9</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303</v>
      </c>
      <c r="AL41" s="1201"/>
      <c r="AM41" s="1201"/>
      <c r="AN41" s="1202"/>
      <c r="AO41" s="315">
        <v>210977</v>
      </c>
      <c r="AP41" s="315">
        <v>30405</v>
      </c>
      <c r="AQ41" s="316">
        <v>45077</v>
      </c>
      <c r="AR41" s="317">
        <v>-32.5</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550</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551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552</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519</v>
      </c>
      <c r="AN49" s="1191" t="s">
        <v>553</v>
      </c>
      <c r="AO49" s="1192"/>
      <c r="AP49" s="1192"/>
      <c r="AQ49" s="1192"/>
      <c r="AR49" s="1193"/>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554</v>
      </c>
      <c r="AO50" s="332" t="s">
        <v>555</v>
      </c>
      <c r="AP50" s="333" t="s">
        <v>556</v>
      </c>
      <c r="AQ50" s="334" t="s">
        <v>557</v>
      </c>
      <c r="AR50" s="335" t="s">
        <v>558</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559</v>
      </c>
      <c r="AL51" s="328"/>
      <c r="AM51" s="336">
        <v>1244176</v>
      </c>
      <c r="AN51" s="337">
        <v>159469</v>
      </c>
      <c r="AO51" s="338">
        <v>-1.7</v>
      </c>
      <c r="AP51" s="339">
        <v>202870</v>
      </c>
      <c r="AQ51" s="340">
        <v>20.100000000000001</v>
      </c>
      <c r="AR51" s="341">
        <v>-21.8</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560</v>
      </c>
      <c r="AM52" s="344">
        <v>907124</v>
      </c>
      <c r="AN52" s="345">
        <v>116268</v>
      </c>
      <c r="AO52" s="346">
        <v>12</v>
      </c>
      <c r="AP52" s="347">
        <v>79735</v>
      </c>
      <c r="AQ52" s="348">
        <v>0.5</v>
      </c>
      <c r="AR52" s="349">
        <v>11.5</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561</v>
      </c>
      <c r="AL53" s="328"/>
      <c r="AM53" s="336">
        <v>1632770</v>
      </c>
      <c r="AN53" s="337">
        <v>215804</v>
      </c>
      <c r="AO53" s="338">
        <v>35.299999999999997</v>
      </c>
      <c r="AP53" s="339">
        <v>167497</v>
      </c>
      <c r="AQ53" s="340">
        <v>-17.399999999999999</v>
      </c>
      <c r="AR53" s="341">
        <v>52.7</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560</v>
      </c>
      <c r="AM54" s="344">
        <v>1408554</v>
      </c>
      <c r="AN54" s="345">
        <v>186169</v>
      </c>
      <c r="AO54" s="346">
        <v>60.1</v>
      </c>
      <c r="AP54" s="347">
        <v>82571</v>
      </c>
      <c r="AQ54" s="348">
        <v>3.6</v>
      </c>
      <c r="AR54" s="349">
        <v>56.5</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562</v>
      </c>
      <c r="AL55" s="328"/>
      <c r="AM55" s="336">
        <v>2249987</v>
      </c>
      <c r="AN55" s="337">
        <v>304587</v>
      </c>
      <c r="AO55" s="338">
        <v>41.1</v>
      </c>
      <c r="AP55" s="339">
        <v>190274</v>
      </c>
      <c r="AQ55" s="340">
        <v>13.6</v>
      </c>
      <c r="AR55" s="341">
        <v>27.5</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560</v>
      </c>
      <c r="AM56" s="344">
        <v>1691371</v>
      </c>
      <c r="AN56" s="345">
        <v>228966</v>
      </c>
      <c r="AO56" s="346">
        <v>23</v>
      </c>
      <c r="AP56" s="347">
        <v>88584</v>
      </c>
      <c r="AQ56" s="348">
        <v>7.3</v>
      </c>
      <c r="AR56" s="349">
        <v>15.7</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563</v>
      </c>
      <c r="AL57" s="328"/>
      <c r="AM57" s="336">
        <v>1095895</v>
      </c>
      <c r="AN57" s="337">
        <v>152823</v>
      </c>
      <c r="AO57" s="338">
        <v>-49.8</v>
      </c>
      <c r="AP57" s="339">
        <v>200194</v>
      </c>
      <c r="AQ57" s="340">
        <v>5.2</v>
      </c>
      <c r="AR57" s="341">
        <v>-55</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560</v>
      </c>
      <c r="AM58" s="344">
        <v>849394</v>
      </c>
      <c r="AN58" s="345">
        <v>118448</v>
      </c>
      <c r="AO58" s="346">
        <v>-48.3</v>
      </c>
      <c r="AP58" s="347">
        <v>106422</v>
      </c>
      <c r="AQ58" s="348">
        <v>20.100000000000001</v>
      </c>
      <c r="AR58" s="349">
        <v>-68.400000000000006</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564</v>
      </c>
      <c r="AL59" s="328"/>
      <c r="AM59" s="336">
        <v>953403</v>
      </c>
      <c r="AN59" s="337">
        <v>137398</v>
      </c>
      <c r="AO59" s="338">
        <v>-10.1</v>
      </c>
      <c r="AP59" s="339">
        <v>196914</v>
      </c>
      <c r="AQ59" s="340">
        <v>-1.6</v>
      </c>
      <c r="AR59" s="341">
        <v>-8.5</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560</v>
      </c>
      <c r="AM60" s="344">
        <v>756462</v>
      </c>
      <c r="AN60" s="345">
        <v>109016</v>
      </c>
      <c r="AO60" s="346">
        <v>-8</v>
      </c>
      <c r="AP60" s="347">
        <v>98966</v>
      </c>
      <c r="AQ60" s="348">
        <v>-7</v>
      </c>
      <c r="AR60" s="349">
        <v>-1</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565</v>
      </c>
      <c r="AL61" s="350"/>
      <c r="AM61" s="351">
        <v>1435246</v>
      </c>
      <c r="AN61" s="352">
        <v>194016</v>
      </c>
      <c r="AO61" s="353">
        <v>3</v>
      </c>
      <c r="AP61" s="354">
        <v>191550</v>
      </c>
      <c r="AQ61" s="355">
        <v>4</v>
      </c>
      <c r="AR61" s="341">
        <v>-1</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560</v>
      </c>
      <c r="AM62" s="344">
        <v>1122581</v>
      </c>
      <c r="AN62" s="345">
        <v>151773</v>
      </c>
      <c r="AO62" s="346">
        <v>7.8</v>
      </c>
      <c r="AP62" s="347">
        <v>91256</v>
      </c>
      <c r="AQ62" s="348">
        <v>4.9000000000000004</v>
      </c>
      <c r="AR62" s="349">
        <v>2.9</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u4Hzt85tq4snfHnD1XzJRJ1tx1f+9Pkq8tPlGPWaUEY+e2m/x9Iz1LiynyOQB/7xGjJ0mkmOL1UyI9+xyvFwFg==" saltValue="wLowAGSo4S6Vwjk0zNQT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516</v>
      </c>
    </row>
    <row r="120" spans="125:125" ht="13.5" hidden="1" customHeight="1"/>
    <row r="121" spans="125:125" ht="13.5" hidden="1" customHeight="1">
      <c r="DU121" s="262"/>
    </row>
  </sheetData>
  <sheetProtection algorithmName="SHA-512" hashValue="5btnNIGNBKyG5cPyQX29qKcOttBW5C7TXU5FoTPbAMCAkBfGHDlJJNlKICrenp2sASXdnAX853MSO8TQTuP5tw==" saltValue="79D332bOpwZ9FTY9iq1P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567</v>
      </c>
    </row>
  </sheetData>
  <sheetProtection algorithmName="SHA-512" hashValue="jtXfmuh5tik010DXrMnGR8Fzfx+iSxkh5GFcZRthw9yyrIbdOV85CrGXHoSuf2e/7wKPEqc5OJDlvHCQCJG3gw==" saltValue="iZPkw/pu414Im5wE2AY2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203" t="s">
        <v>3</v>
      </c>
      <c r="D47" s="1203"/>
      <c r="E47" s="1204"/>
      <c r="F47" s="11">
        <v>43.29</v>
      </c>
      <c r="G47" s="12">
        <v>42.2</v>
      </c>
      <c r="H47" s="12">
        <v>40.78</v>
      </c>
      <c r="I47" s="12">
        <v>40.799999999999997</v>
      </c>
      <c r="J47" s="13">
        <v>39.630000000000003</v>
      </c>
    </row>
    <row r="48" spans="2:10" ht="57.75" customHeight="1">
      <c r="B48" s="14"/>
      <c r="C48" s="1205" t="s">
        <v>4</v>
      </c>
      <c r="D48" s="1205"/>
      <c r="E48" s="1206"/>
      <c r="F48" s="15">
        <v>2.5</v>
      </c>
      <c r="G48" s="16">
        <v>2.0299999999999998</v>
      </c>
      <c r="H48" s="16">
        <v>1.87</v>
      </c>
      <c r="I48" s="16">
        <v>3.1</v>
      </c>
      <c r="J48" s="17">
        <v>2.7</v>
      </c>
    </row>
    <row r="49" spans="2:10" ht="57.75" customHeight="1" thickBot="1">
      <c r="B49" s="18"/>
      <c r="C49" s="1207" t="s">
        <v>5</v>
      </c>
      <c r="D49" s="1207"/>
      <c r="E49" s="1208"/>
      <c r="F49" s="19" t="s">
        <v>573</v>
      </c>
      <c r="G49" s="20" t="s">
        <v>574</v>
      </c>
      <c r="H49" s="20" t="s">
        <v>575</v>
      </c>
      <c r="I49" s="20">
        <v>2.2599999999999998</v>
      </c>
      <c r="J49" s="21">
        <v>1.31</v>
      </c>
    </row>
    <row r="50" spans="2:10"/>
  </sheetData>
  <sheetProtection algorithmName="SHA-512" hashValue="/1tqOmC9YZGmBTPkAntcCJ1lYKg2+dNeGQqba97zMPDlSEZqhrte9hrSDjcN9j87r9v/UZc/z1UBOlL1rUOIFw==" saltValue="bd8O8nD/dyRRYVf6/l4m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2023-03-10T04:16:59Z</cp:lastPrinted>
  <dcterms:created xsi:type="dcterms:W3CDTF">2023-02-20T07:51:37Z</dcterms:created>
  <dcterms:modified xsi:type="dcterms:W3CDTF">2023-10-20T05:42:26Z</dcterms:modified>
  <cp:category/>
</cp:coreProperties>
</file>