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15_志布志市（確認中）\１　当初提出\"/>
    </mc:Choice>
  </mc:AlternateContent>
  <xr:revisionPtr revIDLastSave="0" documentId="13_ncr:1_{F9F6830D-0902-4F6F-B310-4E51E890B1B5}" xr6:coauthVersionLast="36" xr6:coauthVersionMax="46" xr10:uidLastSave="{00000000-0000-0000-0000-000000000000}"/>
  <bookViews>
    <workbookView xWindow="-120" yWindow="-120" windowWidth="19440" windowHeight="15000" tabRatio="60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C36" i="10"/>
  <c r="AM35" i="10"/>
  <c r="C35" i="10"/>
  <c r="C34" i="10"/>
  <c r="U34" i="10" l="1"/>
  <c r="U35" i="10" s="1"/>
  <c r="U36" i="10"/>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E34" i="10"/>
  <c r="BE35" i="10" s="1"/>
  <c r="BE36" i="10" s="1"/>
  <c r="BE37" i="10" s="1"/>
  <c r="CO34" i="10" l="1"/>
  <c r="CO35" i="10" s="1"/>
  <c r="CO36" i="10" s="1"/>
</calcChain>
</file>

<file path=xl/sharedStrings.xml><?xml version="1.0" encoding="utf-8"?>
<sst xmlns="http://schemas.openxmlformats.org/spreadsheetml/2006/main" count="1105" uniqueCount="623">
  <si>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</si>
  <si>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</si>
  <si>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</si>
  <si>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</si>
  <si>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</si>
  <si>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</si>
  <si>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</si>
  <si>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</si>
  <si>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</si>
  <si>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</si>
  <si>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</si>
  <si>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</si>
  <si>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</si>
  <si>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</si>
  <si>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</si>
  <si>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</si>
  <si>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</si>
  <si>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</si>
  <si>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</si>
  <si>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</si>
  <si>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</si>
  <si>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</si>
  <si>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</si>
  <si>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</si>
  <si>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</si>
  <si>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</si>
  <si>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</si>
  <si>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</si>
  <si>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</si>
  <si>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</si>
  <si>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</si>
  <si>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</si>
  <si>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</si>
  <si>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</si>
  <si>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</si>
  <si>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</si>
  <si>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</si>
  <si>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</si>
  <si>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</si>
  <si>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</si>
  <si>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</si>
  <si>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</si>
  <si>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</si>
  <si>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</si>
  <si>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</si>
  <si>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</si>
  <si>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</si>
  <si>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</si>
  <si>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</si>
  <si>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</si>
  <si>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</si>
  <si>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</si>
  <si>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</si>
  <si>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</si>
  <si>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</si>
  <si>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</si>
  <si>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</si>
  <si>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</si>
  <si>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</si>
  <si>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</si>
  <si>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</si>
  <si>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</si>
  <si>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</si>
  <si>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</si>
  <si>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</si>
  <si>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</si>
  <si>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</si>
  <si>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</si>
  <si>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</si>
  <si>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</si>
  <si>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</si>
  <si>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</si>
  <si>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</si>
  <si>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</si>
  <si>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</si>
  <si>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</si>
  <si>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</si>
  <si>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</si>
  <si>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</si>
  <si>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</si>
  <si>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</si>
  <si>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</si>
  <si>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</si>
  <si>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</si>
  <si>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</si>
  <si>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</si>
  <si>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</si>
  <si>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</si>
  <si>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</si>
  <si>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</si>
  <si>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</si>
  <si>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</si>
  <si>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</si>
  <si>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</si>
  <si>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</si>
  <si>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</si>
  <si>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</si>
  <si>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</si>
  <si>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</si>
  <si>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</si>
  <si>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</si>
  <si>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</si>
  <si>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</si>
  <si>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</si>
  <si>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</si>
  <si>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</si>
  <si>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</si>
  <si>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</si>
  <si>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</si>
  <si>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</si>
  <si>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</si>
  <si>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</si>
  <si>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</si>
  <si>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</si>
  <si>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</si>
  <si>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</si>
  <si>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</si>
  <si>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</si>
  <si>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</si>
  <si>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</si>
  <si>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</si>
  <si>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</si>
  <si>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</si>
  <si>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</si>
  <si>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</si>
  <si>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</si>
  <si>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</si>
  <si>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</si>
  <si>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</si>
  <si>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</si>
  <si>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</si>
  <si>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</si>
  <si>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</si>
  <si>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</si>
  <si>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</si>
  <si>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</si>
  <si>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</si>
  <si>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</si>
  <si>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</si>
  <si>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</si>
  <si>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</si>
  <si>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</si>
  <si>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</si>
  <si>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</si>
  <si>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</si>
  <si>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</si>
  <si>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</si>
  <si>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</si>
  <si>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</si>
  <si>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</si>
  <si>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</si>
  <si>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</si>
  <si>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</si>
  <si>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</si>
  <si>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</si>
  <si>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</si>
  <si>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</si>
  <si>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</si>
  <si>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</si>
  <si>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</si>
  <si>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</si>
  <si>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</si>
  <si>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</si>
  <si>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</si>
  <si>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</si>
  <si>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</si>
  <si>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</si>
  <si>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</si>
  <si>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</si>
  <si>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</si>
  <si>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</si>
  <si>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</si>
  <si>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</si>
  <si>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</si>
  <si>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</si>
  <si>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</si>
  <si>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</si>
  <si>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</si>
  <si>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</si>
  <si>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</si>
  <si>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</si>
  <si>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</si>
  <si>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</si>
  <si>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</si>
  <si>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</si>
  <si>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</si>
  <si>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</si>
  <si>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</si>
  <si>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</si>
  <si>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</si>
  <si>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</si>
  <si>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</si>
  <si>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</si>
  <si>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</si>
  <si>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</si>
  <si>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</si>
  <si>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</si>
  <si>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</si>
  <si>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</si>
  <si>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</si>
  <si>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</si>
  <si>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</si>
  <si>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</si>
  <si>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</si>
  <si>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</si>
  <si>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</si>
  <si>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</si>
  <si>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</si>
  <si>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</si>
  <si>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</si>
  <si>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</si>
  <si>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</si>
  <si>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</si>
  <si>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</si>
  <si>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</si>
  <si>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鹿児島県志布志市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</si>
  <si>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</si>
  <si>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</si>
  <si>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</si>
  <si>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</si>
  <si>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</si>
  <si>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</si>
  <si>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</si>
  <si>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</si>
  <si>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</si>
  <si>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</si>
  <si>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</si>
  <si>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</si>
  <si>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</si>
  <si>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</si>
  <si>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</si>
  <si>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</si>
  <si>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</si>
  <si>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</si>
  <si>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</si>
  <si>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</si>
  <si>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</si>
  <si>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</si>
  <si>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</si>
  <si>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</si>
  <si>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</si>
  <si>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</si>
  <si>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</si>
  <si>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</si>
  <si>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</si>
  <si>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</si>
  <si>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</si>
  <si>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</si>
  <si>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</si>
  <si>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</si>
  <si>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</si>
  <si>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</si>
  <si>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</si>
  <si>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</si>
  <si>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</si>
  <si>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</si>
  <si>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</si>
  <si>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</si>
  <si>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</si>
  <si>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</si>
  <si>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</si>
  <si>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</si>
  <si>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</si>
  <si>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</si>
  <si>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</si>
  <si>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</si>
  <si>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</si>
  <si>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</si>
  <si>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</si>
  <si>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</si>
  <si>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</si>
  <si>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</si>
  <si>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</si>
  <si>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</si>
  <si>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</si>
  <si>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</si>
  <si>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</si>
  <si>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</si>
  <si>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</si>
  <si>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</si>
  <si>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</si>
  <si>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</si>
  <si>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</si>
  <si>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</si>
  <si>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</si>
  <si>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</si>
  <si>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</si>
  <si>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</si>
  <si>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</si>
  <si>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</si>
  <si>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</si>
  <si>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</si>
  <si>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</si>
  <si>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</si>
  <si>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</si>
  <si>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</si>
  <si>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</si>
  <si>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</si>
  <si>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</si>
  <si>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</si>
  <si>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</si>
  <si>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</si>
  <si>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</si>
  <si>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</si>
  <si>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</si>
  <si>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</si>
  <si>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</si>
  <si>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</si>
  <si>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</si>
  <si>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</si>
  <si>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</si>
  <si>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</si>
  <si>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</si>
  <si>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</si>
  <si>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</si>
  <si>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</si>
  <si>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</si>
  <si>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</si>
  <si>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</si>
  <si>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</si>
  <si>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</si>
  <si>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</si>
  <si>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</si>
  <si>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</si>
  <si>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</si>
  <si>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</si>
  <si>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</si>
  <si>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</si>
  <si>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</si>
  <si>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</si>
  <si>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</si>
  <si>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</si>
  <si>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</si>
  <si>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</si>
  <si>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</si>
  <si>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</si>
  <si>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</si>
  <si>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</si>
  <si>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</si>
  <si>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</si>
  <si>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</si>
  <si>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</si>
  <si>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</si>
  <si>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</si>
  <si>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</si>
  <si>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</si>
  <si>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</si>
  <si>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</si>
  <si>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</si>
  <si>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</si>
  <si>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</si>
  <si>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</si>
  <si>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</si>
  <si>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</si>
  <si>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</si>
  <si>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</si>
  <si>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</si>
  <si>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</si>
  <si>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</si>
  <si>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</si>
  <si>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</si>
  <si>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</si>
  <si>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</si>
  <si>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</si>
  <si>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</si>
  <si>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</si>
  <si>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</si>
  <si>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</si>
  <si>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</si>
  <si>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鹿児島県志布志市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</si>
  <si>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</si>
  <si>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</si>
  <si>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</si>
  <si>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</si>
  <si>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</si>
  <si>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</si>
  <si>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</si>
  <si>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</si>
  <si>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</si>
  <si>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</si>
  <si>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</si>
  <si>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</si>
  <si>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</si>
  <si>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</si>
  <si>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</si>
  <si>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</si>
  <si>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</si>
  <si>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</si>
  <si>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</si>
  <si>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</si>
  <si>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</si>
  <si>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</si>
  <si>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</si>
  <si>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</si>
  <si>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</si>
  <si>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</si>
  <si>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</si>
  <si>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</si>
  <si>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</si>
  <si>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</si>
  <si>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</si>
  <si>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</si>
  <si>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</si>
  <si>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</si>
  <si>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</si>
  <si>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</si>
  <si>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</si>
  <si>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</si>
  <si>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</si>
  <si>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</si>
  <si>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</si>
  <si>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</si>
  <si>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法非適用企業</t>
    <phoneticPr fontId="5"/>
  </si>
  <si>
    <t>国民宿舎特別会計</t>
    <phoneticPr fontId="5"/>
  </si>
  <si>
    <t>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</si>
  <si>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</si>
  <si>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</si>
  <si>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</si>
  <si>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</si>
  <si>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</si>
  <si>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</si>
  <si>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</si>
  <si>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</si>
  <si>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</si>
  <si>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</si>
  <si>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</si>
  <si>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</si>
  <si>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</si>
  <si>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</si>
  <si>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</si>
  <si>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</si>
  <si>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</si>
  <si>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</si>
  <si>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</si>
  <si>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</si>
  <si>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</si>
  <si>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</si>
  <si>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</si>
  <si>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</si>
  <si>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</si>
  <si>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</si>
  <si>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</si>
  <si>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</si>
  <si>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</si>
  <si>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</si>
  <si>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</si>
  <si>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</si>
  <si>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</si>
  <si>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</si>
  <si>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</si>
  <si>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</si>
  <si>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</si>
  <si>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</si>
  <si>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</si>
  <si>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</si>
  <si>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</si>
  <si>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</si>
  <si>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</si>
  <si>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</si>
  <si>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</si>
  <si>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</si>
  <si>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</si>
  <si>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</si>
  <si>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</si>
  <si>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</si>
  <si>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</si>
  <si>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</si>
  <si>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</si>
  <si>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</si>
  <si>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</si>
  <si>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</si>
  <si>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</si>
  <si>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</si>
  <si>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</si>
  <si>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</si>
  <si>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</si>
  <si>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</si>
  <si>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</si>
  <si>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下水道管理特別会計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</si>
  <si>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</si>
  <si>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</si>
  <si>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</si>
  <si>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</si>
  <si>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</si>
  <si>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</si>
  <si>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国民宿舎特別会計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</si>
  <si>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</si>
  <si>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</si>
  <si>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</si>
  <si>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</si>
  <si>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</si>
  <si>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</si>
  <si>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</si>
  <si>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</si>
  <si>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</si>
  <si>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</si>
  <si>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</si>
  <si>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</si>
  <si>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</si>
  <si>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</si>
  <si>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</si>
  <si>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</si>
  <si>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</si>
  <si>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</si>
  <si>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</si>
  <si>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</si>
  <si>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</si>
  <si>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</si>
  <si>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</si>
  <si>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</si>
  <si>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</si>
  <si>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</si>
  <si>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</si>
  <si>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</si>
  <si>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</si>
  <si>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</si>
  <si>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</si>
  <si>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</si>
  <si>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</si>
  <si>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</si>
  <si>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</si>
  <si>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</si>
  <si>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</si>
  <si>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</si>
  <si>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</si>
  <si>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</si>
  <si>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</si>
  <si>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</si>
  <si>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</si>
  <si>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</si>
  <si>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</si>
  <si>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</si>
  <si>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</si>
  <si>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</si>
  <si>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</si>
  <si>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</si>
  <si>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</si>
  <si>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</si>
  <si>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</si>
  <si>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</si>
  <si>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</si>
  <si>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</si>
  <si>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</si>
  <si>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</si>
  <si>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</si>
  <si>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</si>
  <si>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</si>
  <si>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</si>
  <si>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</si>
  <si>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</si>
  <si>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</si>
  <si>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</si>
  <si>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</si>
  <si>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</si>
  <si>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</si>
  <si>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</si>
  <si>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</si>
  <si>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</si>
  <si>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</si>
  <si>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</si>
  <si>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</si>
  <si>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</si>
  <si>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</si>
  <si>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</si>
  <si>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</si>
  <si>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</si>
  <si>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</si>
  <si>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</si>
  <si>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</si>
  <si>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</si>
  <si>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</si>
  <si>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</si>
  <si>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</si>
  <si>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</si>
  <si>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</si>
  <si>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</si>
  <si>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1.05</t>
  </si>
  <si>
    <t>▲ 2.35</t>
  </si>
  <si>
    <t>水道事業会計</t>
  </si>
  <si>
    <t>一般会計</t>
  </si>
  <si>
    <t>介護保険特別会計</t>
  </si>
  <si>
    <t>国民健康保険特別会計</t>
  </si>
  <si>
    <t>下水道管理特別会計</t>
  </si>
  <si>
    <t>後期高齢者医療特別会計</t>
  </si>
  <si>
    <t>公共下水道事業特別会計</t>
  </si>
  <si>
    <t>国民宿舎特別会計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</si>
  <si>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</si>
  <si>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</si>
  <si>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</si>
  <si>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</si>
  <si>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</si>
  <si>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</si>
  <si>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</si>
  <si>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</si>
  <si>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</si>
  <si>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鹿児島県市町村総合事務</t>
    <phoneticPr fontId="2"/>
  </si>
  <si>
    <t>曽於北部衛生処理</t>
    <phoneticPr fontId="2"/>
  </si>
  <si>
    <t>大隅曽於地区消防</t>
    <phoneticPr fontId="2"/>
  </si>
  <si>
    <t>曽於南部厚生事務</t>
    <phoneticPr fontId="2"/>
  </si>
  <si>
    <t>曽於地区介護保険</t>
    <phoneticPr fontId="2"/>
  </si>
  <si>
    <t>志布志まちづくり公社</t>
    <rPh sb="0" eb="3">
      <t>シブシ</t>
    </rPh>
    <rPh sb="8" eb="10">
      <t>コウシャ</t>
    </rPh>
    <phoneticPr fontId="2"/>
  </si>
  <si>
    <t>志布志市農業公社</t>
    <rPh sb="0" eb="4">
      <t>シブシシ</t>
    </rPh>
    <rPh sb="4" eb="8">
      <t>ノウギョウコウシャ</t>
    </rPh>
    <phoneticPr fontId="2"/>
  </si>
  <si>
    <t>志布志市土地開発公社</t>
    <rPh sb="0" eb="4">
      <t>シブシシ</t>
    </rPh>
    <rPh sb="4" eb="6">
      <t>トチ</t>
    </rPh>
    <rPh sb="6" eb="8">
      <t>カイハツ</t>
    </rPh>
    <rPh sb="8" eb="10">
      <t>コウシャ</t>
    </rPh>
    <phoneticPr fontId="2"/>
  </si>
  <si>
    <t>ふるさと志基金</t>
    <rPh sb="4" eb="7">
      <t>ココロザシキキン</t>
    </rPh>
    <phoneticPr fontId="5"/>
  </si>
  <si>
    <t>施設整備事業基金</t>
    <rPh sb="0" eb="6">
      <t>シセツセイビジギョウ</t>
    </rPh>
    <rPh sb="6" eb="8">
      <t>キキン</t>
    </rPh>
    <phoneticPr fontId="5"/>
  </si>
  <si>
    <t>地域福祉基金</t>
    <rPh sb="0" eb="4">
      <t>チイキフクシ</t>
    </rPh>
    <rPh sb="4" eb="6">
      <t>キキン</t>
    </rPh>
    <phoneticPr fontId="5"/>
  </si>
  <si>
    <t>企業版ふるさと納税基金</t>
    <rPh sb="0" eb="3">
      <t>キギョウバン</t>
    </rPh>
    <rPh sb="7" eb="11">
      <t>ノウゼイキキン</t>
    </rPh>
    <phoneticPr fontId="5"/>
  </si>
  <si>
    <t>地域づくり推進基金</t>
    <rPh sb="0" eb="2">
      <t>チイキ</t>
    </rPh>
    <rPh sb="5" eb="7">
      <t>スイシン</t>
    </rPh>
    <rPh sb="7" eb="9">
      <t>キキン</t>
    </rPh>
    <phoneticPr fontId="5"/>
  </si>
  <si>
    <t>鹿児島県後期高齢者医療広域連合（一般会計）</t>
    <rPh sb="4" eb="6">
      <t>コウキ</t>
    </rPh>
    <rPh sb="6" eb="9">
      <t>コウレイシャ</t>
    </rPh>
    <rPh sb="9" eb="11">
      <t>イリョウ</t>
    </rPh>
    <rPh sb="11" eb="13">
      <t>コウイキ</t>
    </rPh>
    <rPh sb="13" eb="15">
      <t>レンゴウ</t>
    </rPh>
    <rPh sb="16" eb="18">
      <t>イッパン</t>
    </rPh>
    <rPh sb="18" eb="20">
      <t>カイケイ</t>
    </rPh>
    <phoneticPr fontId="2"/>
  </si>
  <si>
    <t>曽於地域公設地方卸売市場管理</t>
  </si>
  <si>
    <t>鹿児島県後期高齢者医療広域連合（特別会計）</t>
    <rPh sb="4" eb="6">
      <t>コウキ</t>
    </rPh>
    <rPh sb="6" eb="9">
      <t>コウレイシャ</t>
    </rPh>
    <rPh sb="9" eb="11">
      <t>イリョウ</t>
    </rPh>
    <rPh sb="11" eb="13">
      <t>コウイキ</t>
    </rPh>
    <rPh sb="13" eb="15">
      <t>レンゴウ</t>
    </rPh>
    <rPh sb="16" eb="18">
      <t>トクベツ</t>
    </rPh>
    <rPh sb="18" eb="20">
      <t>カイケイ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</si>
  <si>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</si>
  <si>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</si>
  <si>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</si>
  <si>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</si>
  <si>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</si>
  <si>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</si>
  <si>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</si>
  <si>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</si>
  <si>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</si>
  <si>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</si>
  <si>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市では、地方債の新規発行を抑制し、残高の圧縮に努めているため、将来負担比率は類似団体よりも低い水準に抑えられている。また、有形固定資産減価償却率も類似団体よりも低い水準にある。本市の場合は、高規格道路建設に伴う市道整備の起債を行っているため、長期的に見た場合の公共施設等を含めた将来負担は高い水準になると予想される。今後も公共施設等総合管理計画並びに個別計画に沿った総量・更新費用の圧縮に努め老朽化対策を継続して行う。</t>
    <rPh sb="1" eb="2">
      <t>ホン</t>
    </rPh>
    <phoneticPr fontId="2"/>
  </si>
  <si>
    <t>　本市では、地方債の新規発行を抑制し残高の圧縮に努めているため、将来負担比率は類似団体よりも低い水準に抑えられている。一方、実質公債費比率はやや上昇傾向にあり、類似団体よりもやや高い水準にある。今後も公債費適正化に向けた取組を継続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</si>
</sst>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38"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E22507A9-E20C-43B8-A46A-FE67FACE3362}"/>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257-41D0-BAAE-B3047C00D9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140086</c:v>
                </c:pt>
                <c:pt idx="1">
                  <c:v>136420</c:v>
                </c:pt>
                <c:pt idx="2">
                  <c:v>111928</c:v>
                </c:pt>
                <c:pt idx="3">
                  <c:v>119731</c:v>
                </c:pt>
                <c:pt idx="4">
                  <c:v>147458</c:v>
                </c:pt>
              </c:numCache>
            </c:numRef>
          </c:val>
          <c:smooth val="0"/>
          <c:extLst>
            <c:ext xmlns:c16="http://schemas.microsoft.com/office/drawing/2014/chart" uri="{C3380CC4-5D6E-409C-BE32-E72D297353CC}">
              <c16:uniqueId val="{00000001-6257-41D0-BAAE-B3047C00D9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5.57</c:v>
                </c:pt>
                <c:pt idx="1">
                  <c:v>4.5199999999999996</c:v>
                </c:pt>
                <c:pt idx="2">
                  <c:v>2.67</c:v>
                </c:pt>
                <c:pt idx="3">
                  <c:v>3.83</c:v>
                </c:pt>
                <c:pt idx="4">
                  <c:v>5.83</c:v>
                </c:pt>
              </c:numCache>
            </c:numRef>
          </c:val>
          <c:extLst>
            <c:ext xmlns:c16="http://schemas.microsoft.com/office/drawing/2014/chart" uri="{C3380CC4-5D6E-409C-BE32-E72D297353CC}">
              <c16:uniqueId val="{00000000-09EF-402A-8B2F-D4CC6BBD4D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22.84</c:v>
                </c:pt>
                <c:pt idx="1">
                  <c:v>23.24</c:v>
                </c:pt>
                <c:pt idx="2">
                  <c:v>23.17</c:v>
                </c:pt>
                <c:pt idx="3">
                  <c:v>22.65</c:v>
                </c:pt>
                <c:pt idx="4">
                  <c:v>24.7</c:v>
                </c:pt>
              </c:numCache>
            </c:numRef>
          </c:val>
          <c:extLst>
            <c:ext xmlns:c16="http://schemas.microsoft.com/office/drawing/2014/chart" uri="{C3380CC4-5D6E-409C-BE32-E72D297353CC}">
              <c16:uniqueId val="{00000001-09EF-402A-8B2F-D4CC6BBD4D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0.74</c:v>
                </c:pt>
                <c:pt idx="1">
                  <c:v>-1.05</c:v>
                </c:pt>
                <c:pt idx="2">
                  <c:v>-2.35</c:v>
                </c:pt>
                <c:pt idx="3">
                  <c:v>1.25</c:v>
                </c:pt>
                <c:pt idx="4">
                  <c:v>4.72</c:v>
                </c:pt>
              </c:numCache>
            </c:numRef>
          </c:val>
          <c:smooth val="0"/>
          <c:extLst>
            <c:ext xmlns:c16="http://schemas.microsoft.com/office/drawing/2014/chart" uri="{C3380CC4-5D6E-409C-BE32-E72D297353CC}">
              <c16:uniqueId val="{00000002-09EF-402A-8B2F-D4CC6BBD4D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309-41C7-BB2B-D5D23BFF06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09-41C7-BB2B-D5D23BFF06F5}"/>
            </c:ext>
          </c:extLst>
        </c:ser>
        <c:ser>
          <c:idx val="2"/>
          <c:order val="2"/>
          <c:tx>
            <c:strRef>
              <c:f>データシート!$A$29</c:f>
              <c:strCache>
                <c:ptCount val="1"/>
                <c:pt idx="0">
                  <c:v>国民宿舎特別会計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2309-41C7-BB2B-D5D23BFF06F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09-41C7-BB2B-D5D23BFF06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2309-41C7-BB2B-D5D23BFF06F5}"/>
            </c:ext>
          </c:extLst>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0.06</c:v>
                </c:pt>
                <c:pt idx="8">
                  <c:v>#N/A</c:v>
                </c:pt>
                <c:pt idx="9">
                  <c:v>0.05</c:v>
                </c:pt>
              </c:numCache>
            </c:numRef>
          </c:val>
          <c:extLst>
            <c:ext xmlns:c16="http://schemas.microsoft.com/office/drawing/2014/chart" uri="{C3380CC4-5D6E-409C-BE32-E72D297353CC}">
              <c16:uniqueId val="{00000005-2309-41C7-BB2B-D5D23BFF06F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2.72</c:v>
                </c:pt>
                <c:pt idx="2">
                  <c:v>#N/A</c:v>
                </c:pt>
                <c:pt idx="3">
                  <c:v>2.0099999999999998</c:v>
                </c:pt>
                <c:pt idx="4">
                  <c:v>#N/A</c:v>
                </c:pt>
                <c:pt idx="5">
                  <c:v>1.8</c:v>
                </c:pt>
                <c:pt idx="6">
                  <c:v>#N/A</c:v>
                </c:pt>
                <c:pt idx="7">
                  <c:v>1.25</c:v>
                </c:pt>
                <c:pt idx="8">
                  <c:v>#N/A</c:v>
                </c:pt>
                <c:pt idx="9">
                  <c:v>1.62</c:v>
                </c:pt>
              </c:numCache>
            </c:numRef>
          </c:val>
          <c:extLst>
            <c:ext xmlns:c16="http://schemas.microsoft.com/office/drawing/2014/chart" uri="{C3380CC4-5D6E-409C-BE32-E72D297353CC}">
              <c16:uniqueId val="{00000006-2309-41C7-BB2B-D5D23BFF06F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3.32</c:v>
                </c:pt>
                <c:pt idx="2">
                  <c:v>#N/A</c:v>
                </c:pt>
                <c:pt idx="3">
                  <c:v>3.92</c:v>
                </c:pt>
                <c:pt idx="4">
                  <c:v>#N/A</c:v>
                </c:pt>
                <c:pt idx="5">
                  <c:v>3.71</c:v>
                </c:pt>
                <c:pt idx="6">
                  <c:v>#N/A</c:v>
                </c:pt>
                <c:pt idx="7">
                  <c:v>4.04</c:v>
                </c:pt>
                <c:pt idx="8">
                  <c:v>#N/A</c:v>
                </c:pt>
                <c:pt idx="9">
                  <c:v>3.85</c:v>
                </c:pt>
              </c:numCache>
            </c:numRef>
          </c:val>
          <c:extLst>
            <c:ext xmlns:c16="http://schemas.microsoft.com/office/drawing/2014/chart" uri="{C3380CC4-5D6E-409C-BE32-E72D297353CC}">
              <c16:uniqueId val="{00000007-2309-41C7-BB2B-D5D23BFF06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5.68</c:v>
                </c:pt>
                <c:pt idx="2">
                  <c:v>#N/A</c:v>
                </c:pt>
                <c:pt idx="3">
                  <c:v>5.84</c:v>
                </c:pt>
                <c:pt idx="4">
                  <c:v>#N/A</c:v>
                </c:pt>
                <c:pt idx="5">
                  <c:v>2.73</c:v>
                </c:pt>
                <c:pt idx="6">
                  <c:v>#N/A</c:v>
                </c:pt>
                <c:pt idx="7">
                  <c:v>4.43</c:v>
                </c:pt>
                <c:pt idx="8">
                  <c:v>#N/A</c:v>
                </c:pt>
                <c:pt idx="9">
                  <c:v>5.97</c:v>
                </c:pt>
              </c:numCache>
            </c:numRef>
          </c:val>
          <c:extLst>
            <c:ext xmlns:c16="http://schemas.microsoft.com/office/drawing/2014/chart" uri="{C3380CC4-5D6E-409C-BE32-E72D297353CC}">
              <c16:uniqueId val="{00000008-2309-41C7-BB2B-D5D23BFF06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9.19</c:v>
                </c:pt>
                <c:pt idx="2">
                  <c:v>#N/A</c:v>
                </c:pt>
                <c:pt idx="3">
                  <c:v>10.47</c:v>
                </c:pt>
                <c:pt idx="4">
                  <c:v>#N/A</c:v>
                </c:pt>
                <c:pt idx="5">
                  <c:v>11.26</c:v>
                </c:pt>
                <c:pt idx="6">
                  <c:v>#N/A</c:v>
                </c:pt>
                <c:pt idx="7">
                  <c:v>10.56</c:v>
                </c:pt>
                <c:pt idx="8">
                  <c:v>#N/A</c:v>
                </c:pt>
                <c:pt idx="9">
                  <c:v>10.33</c:v>
                </c:pt>
              </c:numCache>
            </c:numRef>
          </c:val>
          <c:extLst>
            <c:ext xmlns:c16="http://schemas.microsoft.com/office/drawing/2014/chart" uri="{C3380CC4-5D6E-409C-BE32-E72D297353CC}">
              <c16:uniqueId val="{00000009-2309-41C7-BB2B-D5D23BFF06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2047</c:v>
                </c:pt>
                <c:pt idx="5">
                  <c:v>2046</c:v>
                </c:pt>
                <c:pt idx="8">
                  <c:v>2052</c:v>
                </c:pt>
                <c:pt idx="11">
                  <c:v>2035</c:v>
                </c:pt>
                <c:pt idx="14">
                  <c:v>2008</c:v>
                </c:pt>
              </c:numCache>
            </c:numRef>
          </c:val>
          <c:extLst>
            <c:ext xmlns:c16="http://schemas.microsoft.com/office/drawing/2014/chart" uri="{C3380CC4-5D6E-409C-BE32-E72D297353CC}">
              <c16:uniqueId val="{00000000-1A97-4F14-A72B-6346D3205C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97-4F14-A72B-6346D3205C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104</c:v>
                </c:pt>
                <c:pt idx="3">
                  <c:v>102</c:v>
                </c:pt>
                <c:pt idx="6">
                  <c:v>92</c:v>
                </c:pt>
                <c:pt idx="9">
                  <c:v>7</c:v>
                </c:pt>
                <c:pt idx="12">
                  <c:v>182</c:v>
                </c:pt>
              </c:numCache>
            </c:numRef>
          </c:val>
          <c:extLst>
            <c:ext xmlns:c16="http://schemas.microsoft.com/office/drawing/2014/chart" uri="{C3380CC4-5D6E-409C-BE32-E72D297353CC}">
              <c16:uniqueId val="{00000002-1A97-4F14-A72B-6346D3205C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21</c:v>
                </c:pt>
                <c:pt idx="6">
                  <c:v>20</c:v>
                </c:pt>
                <c:pt idx="9">
                  <c:v>20</c:v>
                </c:pt>
                <c:pt idx="12">
                  <c:v>24</c:v>
                </c:pt>
              </c:numCache>
            </c:numRef>
          </c:val>
          <c:extLst>
            <c:ext xmlns:c16="http://schemas.microsoft.com/office/drawing/2014/chart" uri="{C3380CC4-5D6E-409C-BE32-E72D297353CC}">
              <c16:uniqueId val="{00000003-1A97-4F14-A72B-6346D3205C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294</c:v>
                </c:pt>
                <c:pt idx="3">
                  <c:v>274</c:v>
                </c:pt>
                <c:pt idx="6">
                  <c:v>248</c:v>
                </c:pt>
                <c:pt idx="9">
                  <c:v>212</c:v>
                </c:pt>
                <c:pt idx="12">
                  <c:v>205</c:v>
                </c:pt>
              </c:numCache>
            </c:numRef>
          </c:val>
          <c:extLst>
            <c:ext xmlns:c16="http://schemas.microsoft.com/office/drawing/2014/chart" uri="{C3380CC4-5D6E-409C-BE32-E72D297353CC}">
              <c16:uniqueId val="{00000004-1A97-4F14-A72B-6346D3205C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97-4F14-A72B-6346D3205C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97-4F14-A72B-6346D3205C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2573</c:v>
                </c:pt>
                <c:pt idx="3">
                  <c:v>2629</c:v>
                </c:pt>
                <c:pt idx="6">
                  <c:v>2635</c:v>
                </c:pt>
                <c:pt idx="9">
                  <c:v>2608</c:v>
                </c:pt>
                <c:pt idx="12">
                  <c:v>2658</c:v>
                </c:pt>
              </c:numCache>
            </c:numRef>
          </c:val>
          <c:extLst>
            <c:ext xmlns:c16="http://schemas.microsoft.com/office/drawing/2014/chart" uri="{C3380CC4-5D6E-409C-BE32-E72D297353CC}">
              <c16:uniqueId val="{00000007-1A97-4F14-A72B-6346D3205C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944</c:v>
                </c:pt>
                <c:pt idx="2">
                  <c:v>#N/A</c:v>
                </c:pt>
                <c:pt idx="3">
                  <c:v>#N/A</c:v>
                </c:pt>
                <c:pt idx="4">
                  <c:v>980</c:v>
                </c:pt>
                <c:pt idx="5">
                  <c:v>#N/A</c:v>
                </c:pt>
                <c:pt idx="6">
                  <c:v>#N/A</c:v>
                </c:pt>
                <c:pt idx="7">
                  <c:v>943</c:v>
                </c:pt>
                <c:pt idx="8">
                  <c:v>#N/A</c:v>
                </c:pt>
                <c:pt idx="9">
                  <c:v>#N/A</c:v>
                </c:pt>
                <c:pt idx="10">
                  <c:v>812</c:v>
                </c:pt>
                <c:pt idx="11">
                  <c:v>#N/A</c:v>
                </c:pt>
                <c:pt idx="12">
                  <c:v>#N/A</c:v>
                </c:pt>
                <c:pt idx="13">
                  <c:v>1061</c:v>
                </c:pt>
                <c:pt idx="14">
                  <c:v>#N/A</c:v>
                </c:pt>
              </c:numCache>
            </c:numRef>
          </c:val>
          <c:smooth val="0"/>
          <c:extLst>
            <c:ext xmlns:c16="http://schemas.microsoft.com/office/drawing/2014/chart" uri="{C3380CC4-5D6E-409C-BE32-E72D297353CC}">
              <c16:uniqueId val="{00000008-1A97-4F14-A72B-6346D3205C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19182</c:v>
                </c:pt>
                <c:pt idx="5">
                  <c:v>18946</c:v>
                </c:pt>
                <c:pt idx="8">
                  <c:v>18278</c:v>
                </c:pt>
                <c:pt idx="11">
                  <c:v>17692</c:v>
                </c:pt>
                <c:pt idx="14">
                  <c:v>17422</c:v>
                </c:pt>
              </c:numCache>
            </c:numRef>
          </c:val>
          <c:extLst>
            <c:ext xmlns:c16="http://schemas.microsoft.com/office/drawing/2014/chart" uri="{C3380CC4-5D6E-409C-BE32-E72D297353CC}">
              <c16:uniqueId val="{00000000-A9F5-4061-A431-22E2957DDA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729</c:v>
                </c:pt>
                <c:pt idx="5">
                  <c:v>733</c:v>
                </c:pt>
                <c:pt idx="8">
                  <c:v>693</c:v>
                </c:pt>
                <c:pt idx="11">
                  <c:v>652</c:v>
                </c:pt>
                <c:pt idx="14">
                  <c:v>611</c:v>
                </c:pt>
              </c:numCache>
            </c:numRef>
          </c:val>
          <c:extLst>
            <c:ext xmlns:c16="http://schemas.microsoft.com/office/drawing/2014/chart" uri="{C3380CC4-5D6E-409C-BE32-E72D297353CC}">
              <c16:uniqueId val="{00000001-A9F5-4061-A431-22E2957DDA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6479</c:v>
                </c:pt>
                <c:pt idx="5">
                  <c:v>6757</c:v>
                </c:pt>
                <c:pt idx="8">
                  <c:v>7084</c:v>
                </c:pt>
                <c:pt idx="11">
                  <c:v>7435</c:v>
                </c:pt>
                <c:pt idx="14">
                  <c:v>10053</c:v>
                </c:pt>
              </c:numCache>
            </c:numRef>
          </c:val>
          <c:extLst>
            <c:ext xmlns:c16="http://schemas.microsoft.com/office/drawing/2014/chart" uri="{C3380CC4-5D6E-409C-BE32-E72D297353CC}">
              <c16:uniqueId val="{00000002-A9F5-4061-A431-22E2957DDA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F5-4061-A431-22E2957DDA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F5-4061-A431-22E2957DDA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667</c:v>
                </c:pt>
                <c:pt idx="3">
                  <c:v>590</c:v>
                </c:pt>
                <c:pt idx="6">
                  <c:v>462</c:v>
                </c:pt>
                <c:pt idx="9">
                  <c:v>384</c:v>
                </c:pt>
                <c:pt idx="12">
                  <c:v>384</c:v>
                </c:pt>
              </c:numCache>
            </c:numRef>
          </c:val>
          <c:extLst>
            <c:ext xmlns:c16="http://schemas.microsoft.com/office/drawing/2014/chart" uri="{C3380CC4-5D6E-409C-BE32-E72D297353CC}">
              <c16:uniqueId val="{00000005-A9F5-4061-A431-22E2957DDA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2549</c:v>
                </c:pt>
                <c:pt idx="3">
                  <c:v>2307</c:v>
                </c:pt>
                <c:pt idx="6">
                  <c:v>2121</c:v>
                </c:pt>
                <c:pt idx="9">
                  <c:v>1870</c:v>
                </c:pt>
                <c:pt idx="12">
                  <c:v>1999</c:v>
                </c:pt>
              </c:numCache>
            </c:numRef>
          </c:val>
          <c:extLst>
            <c:ext xmlns:c16="http://schemas.microsoft.com/office/drawing/2014/chart" uri="{C3380CC4-5D6E-409C-BE32-E72D297353CC}">
              <c16:uniqueId val="{00000006-A9F5-4061-A431-22E2957DDA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c:v>
                </c:pt>
                <c:pt idx="3">
                  <c:v>137</c:v>
                </c:pt>
                <c:pt idx="6">
                  <c:v>116</c:v>
                </c:pt>
                <c:pt idx="9">
                  <c:v>107</c:v>
                </c:pt>
                <c:pt idx="12">
                  <c:v>82</c:v>
                </c:pt>
              </c:numCache>
            </c:numRef>
          </c:val>
          <c:extLst>
            <c:ext xmlns:c16="http://schemas.microsoft.com/office/drawing/2014/chart" uri="{C3380CC4-5D6E-409C-BE32-E72D297353CC}">
              <c16:uniqueId val="{00000007-A9F5-4061-A431-22E2957DDA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2416</c:v>
                </c:pt>
                <c:pt idx="3">
                  <c:v>2353</c:v>
                </c:pt>
                <c:pt idx="6">
                  <c:v>2606</c:v>
                </c:pt>
                <c:pt idx="9">
                  <c:v>2648</c:v>
                </c:pt>
                <c:pt idx="12">
                  <c:v>2639</c:v>
                </c:pt>
              </c:numCache>
            </c:numRef>
          </c:val>
          <c:extLst>
            <c:ext xmlns:c16="http://schemas.microsoft.com/office/drawing/2014/chart" uri="{C3380CC4-5D6E-409C-BE32-E72D297353CC}">
              <c16:uniqueId val="{00000008-A9F5-4061-A431-22E2957DDA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185</c:v>
                </c:pt>
                <c:pt idx="3">
                  <c:v>89</c:v>
                </c:pt>
                <c:pt idx="6">
                  <c:v>9</c:v>
                </c:pt>
                <c:pt idx="9">
                  <c:v>6</c:v>
                </c:pt>
                <c:pt idx="12">
                  <c:v>6</c:v>
                </c:pt>
              </c:numCache>
            </c:numRef>
          </c:val>
          <c:extLst>
            <c:ext xmlns:c16="http://schemas.microsoft.com/office/drawing/2014/chart" uri="{C3380CC4-5D6E-409C-BE32-E72D297353CC}">
              <c16:uniqueId val="{00000009-A9F5-4061-A431-22E2957DDA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23630</c:v>
                </c:pt>
                <c:pt idx="3">
                  <c:v>23099</c:v>
                </c:pt>
                <c:pt idx="6">
                  <c:v>22439</c:v>
                </c:pt>
                <c:pt idx="9">
                  <c:v>22179</c:v>
                </c:pt>
                <c:pt idx="12">
                  <c:v>21676</c:v>
                </c:pt>
              </c:numCache>
            </c:numRef>
          </c:val>
          <c:extLst>
            <c:ext xmlns:c16="http://schemas.microsoft.com/office/drawing/2014/chart" uri="{C3380CC4-5D6E-409C-BE32-E72D297353CC}">
              <c16:uniqueId val="{0000000A-A9F5-4061-A431-22E2957DDA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3167</c:v>
                </c:pt>
                <c:pt idx="2">
                  <c:v>#N/A</c:v>
                </c:pt>
                <c:pt idx="3">
                  <c:v>#N/A</c:v>
                </c:pt>
                <c:pt idx="4">
                  <c:v>2140</c:v>
                </c:pt>
                <c:pt idx="5">
                  <c:v>#N/A</c:v>
                </c:pt>
                <c:pt idx="6">
                  <c:v>#N/A</c:v>
                </c:pt>
                <c:pt idx="7">
                  <c:v>1698</c:v>
                </c:pt>
                <c:pt idx="8">
                  <c:v>#N/A</c:v>
                </c:pt>
                <c:pt idx="9">
                  <c:v>#N/A</c:v>
                </c:pt>
                <c:pt idx="10">
                  <c:v>1415</c:v>
                </c:pt>
                <c:pt idx="11">
                  <c:v>#N/A</c:v>
                </c:pt>
                <c:pt idx="12">
                  <c:v>#N/A</c:v>
                </c:pt>
                <c:pt idx="13">
                  <c:v>0</c:v>
                </c:pt>
                <c:pt idx="14">
                  <c:v>#N/A</c:v>
                </c:pt>
              </c:numCache>
            </c:numRef>
          </c:val>
          <c:smooth val="0"/>
          <c:extLst>
            <c:ext xmlns:c16="http://schemas.microsoft.com/office/drawing/2014/chart" uri="{C3380CC4-5D6E-409C-BE32-E72D297353CC}">
              <c16:uniqueId val="{0000000B-A9F5-4061-A431-22E2957DDA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2536</c:v>
                </c:pt>
                <c:pt idx="1">
                  <c:v>2539</c:v>
                </c:pt>
                <c:pt idx="2">
                  <c:v>2841</c:v>
                </c:pt>
              </c:numCache>
            </c:numRef>
          </c:val>
          <c:extLst>
            <c:ext xmlns:c16="http://schemas.microsoft.com/office/drawing/2014/chart" uri="{C3380CC4-5D6E-409C-BE32-E72D297353CC}">
              <c16:uniqueId val="{00000000-0DF8-4E14-A679-0B26C79585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345</c:v>
                </c:pt>
                <c:pt idx="1">
                  <c:v>341</c:v>
                </c:pt>
                <c:pt idx="2">
                  <c:v>475</c:v>
                </c:pt>
              </c:numCache>
            </c:numRef>
          </c:val>
          <c:extLst>
            <c:ext xmlns:c16="http://schemas.microsoft.com/office/drawing/2014/chart" uri="{C3380CC4-5D6E-409C-BE32-E72D297353CC}">
              <c16:uniqueId val="{00000001-0DF8-4E14-A679-0B26C79585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3848</c:v>
                </c:pt>
                <c:pt idx="1">
                  <c:v>4222</c:v>
                </c:pt>
                <c:pt idx="2">
                  <c:v>6509</c:v>
                </c:pt>
              </c:numCache>
            </c:numRef>
          </c:val>
          <c:extLst>
            <c:ext xmlns:c16="http://schemas.microsoft.com/office/drawing/2014/chart" uri="{C3380CC4-5D6E-409C-BE32-E72D297353CC}">
              <c16:uniqueId val="{00000002-0DF8-4E14-A679-0B26C79585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{A31BA7CC-89DB-4033-873B-2BCCDC37AD75}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EFE-4692-878B-7911B5B2DD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{812CE5AF-F991-491D-B8AF-6F232A5F0C2C}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FE-4692-878B-7911B5B2DD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{9F9968BF-AB8A-4427-82AF-8E254BA90055}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FE-4692-878B-7911B5B2DD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{5BA1D888-F121-42A8-87AD-949064893956}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FE-4692-878B-7911B5B2DD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{5FF28549-837F-4595-9E0C-2DF2AEF02571}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FE-4692-878B-7911B5B2DD4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{0D830067-230F-4342-B65D-6406D7D06A59}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EFE-4692-878B-7911B5B2DD4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{92852E89-DAF0-47C9-8F61-765C79473CE9}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EFE-4692-878B-7911B5B2DD4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{356A0232-BCC2-4A2A-8576-D32FB74E889E}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EFE-4692-878B-7911B5B2DD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{9541652A-6823-4991-B5B1-F1DF273534C7}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EFE-4692-878B-7911B5B2DD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38.6</c:v>
                </c:pt>
                <c:pt idx="8">
                  <c:v>40.299999999999997</c:v>
                </c:pt>
                <c:pt idx="16">
                  <c:v>41.9</c:v>
                </c:pt>
                <c:pt idx="24">
                  <c:v>43.9</c:v>
                </c:pt>
                <c:pt idx="32">
                  <c:v>44.1</c:v>
                </c:pt>
              </c:numCache>
            </c:numRef>
          </c:xVal>
          <c:yVal>
            <c:numRef>
              <c:f>公会計指標分析・財政指標組合せ分析表!$BP$51:$DC$51</c:f>
              <c:numCache>
                <c:formatCode>#,##0.0;"▲ "#,##0.0</c:formatCode>
                <c:ptCount val="40"/>
                <c:pt idx="0">
                  <c:v>34.1</c:v>
                </c:pt>
                <c:pt idx="8">
                  <c:v>23.4</c:v>
                </c:pt>
                <c:pt idx="16">
                  <c:v>18.899999999999999</c:v>
                </c:pt>
                <c:pt idx="24">
                  <c:v>15.3</c:v>
                </c:pt>
              </c:numCache>
            </c:numRef>
          </c:yVal>
          <c:smooth val="0"/>
          <c:extLst>
            <c:ext xmlns:c16="http://schemas.microsoft.com/office/drawing/2014/chart" uri="{C3380CC4-5D6E-409C-BE32-E72D297353CC}">
              <c16:uniqueId val="{00000009-CEFE-4692-878B-7911B5B2DD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{9AA13335-CA47-4DC7-9F14-68811D4E8C57}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EFE-4692-878B-7911B5B2DD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{E566BD7A-F695-4C36-BAB6-3CCCD6DE8C30}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FE-4692-878B-7911B5B2DD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{FA892A76-003B-4FBF-B68B-EC99B1D0845C}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FE-4692-878B-7911B5B2DD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{E86FA523-8A0F-445E-AB64-8A8D422202AE}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FE-4692-878B-7911B5B2DD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{D4F20463-5C0B-4BC8-B326-E9EE8C1C92DC}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FE-4692-878B-7911B5B2DD4C}"/>
                </c:ext>
              </c:extLst>
            </c:dLbl>
            <c:dLbl>
              <c:idx val="8"/>
              <c:layout>
                <c:manualLayout>
                  <c:x val="0"/>
                  <c:y val="-1.24787261138351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{FF2888CC-78AE-452B-A90F-C5E0F0C5E516}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EFE-4692-878B-7911B5B2DD4C}"/>
                </c:ext>
              </c:extLst>
            </c:dLbl>
            <c:dLbl>
              <c:idx val="16"/>
              <c:layout>
                <c:manualLayout>
                  <c:x val="0"/>
                  <c:y val="1.24787261138351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{4EDDDC6C-91A2-4188-8FC0-3828C9C15F88}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EFE-4692-878B-7911B5B2DD4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{CD08EB6F-F8F5-4D11-BABE-C8C8D4499127}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EFE-4692-878B-7911B5B2DD4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{868597D9-6320-483B-9ED8-4540E833D5E1}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EFE-4692-878B-7911B5B2DD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EFE-4692-878B-7911B5B2DD4C}"/>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{6F0CF9B3-694B-4D44-8833-B06DC8AC6668}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55-4C22-BD28-BDD6B44601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{FB3B0035-DB0D-4AF7-B5FC-86878B3ADA0D}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55-4C22-BD28-BDD6B44601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{C05561D8-92B2-4D69-BFC6-BD7CF75C0237}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55-4C22-BD28-BDD6B44601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{482AC46D-82A3-49EF-8F93-7F3A0C026F88}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55-4C22-BD28-BDD6B44601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{74B29343-8481-4DF6-B2D5-A86E5DD7ADF7}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55-4C22-BD28-BDD6B446012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{7F3B0DDF-8400-4A96-8D70-B7ECE82597FC}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55-4C22-BD28-BDD6B446012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{8CD9D497-9CA2-4F39-9EE6-16CC8023F8D3}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55-4C22-BD28-BDD6B446012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{CDD9BC13-FF1E-440B-9264-E2934F6CFCC0}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55-4C22-BD28-BDD6B446012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{057587EC-4A2A-4589-848B-423351958A8C}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55-4C22-BD28-BDD6B4460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10.199999999999999</c:v>
                </c:pt>
                <c:pt idx="16">
                  <c:v>10.4</c:v>
                </c:pt>
                <c:pt idx="24">
                  <c:v>10</c:v>
                </c:pt>
                <c:pt idx="32">
                  <c:v>10.1</c:v>
                </c:pt>
              </c:numCache>
            </c:numRef>
          </c:xVal>
          <c:yVal>
            <c:numRef>
              <c:f>公会計指標分析・財政指標組合せ分析表!$BP$73:$DC$73</c:f>
              <c:numCache>
                <c:formatCode>#,##0.0;"▲ "#,##0.0</c:formatCode>
                <c:ptCount val="40"/>
                <c:pt idx="0">
                  <c:v>34.1</c:v>
                </c:pt>
                <c:pt idx="8">
                  <c:v>23.4</c:v>
                </c:pt>
                <c:pt idx="16">
                  <c:v>18.899999999999999</c:v>
                </c:pt>
                <c:pt idx="24">
                  <c:v>15.3</c:v>
                </c:pt>
              </c:numCache>
            </c:numRef>
          </c:yVal>
          <c:smooth val="0"/>
          <c:extLst>
            <c:ext xmlns:c16="http://schemas.microsoft.com/office/drawing/2014/chart" uri="{C3380CC4-5D6E-409C-BE32-E72D297353CC}">
              <c16:uniqueId val="{00000009-B255-4C22-BD28-BDD6B44601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{2A646C68-B2F7-40F2-B039-68AC38028C5D}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55-4C22-BD28-BDD6B44601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{9F461AE9-1BDD-449B-9492-1EDA071F2F81}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55-4C22-BD28-BDD6B44601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{90643613-22E5-4AC8-BA84-1A9B6E9E819A}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55-4C22-BD28-BDD6B44601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{C63FD802-F845-4800-9E87-10147523765F}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55-4C22-BD28-BDD6B44601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{441CD2EC-035F-44A2-BF58-F24F7AD057EB}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55-4C22-BD28-BDD6B446012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{34E068E5-0DC4-41CE-B83F-8184D96C8187}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55-4C22-BD28-BDD6B446012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{44666D9E-B18C-456C-8DC4-B193BC62F4BB}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55-4C22-BD28-BDD6B446012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{123B01AB-B711-46BF-A7A3-31E2550CF6C4}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55-4C22-BD28-BDD6B446012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{09168D78-1259-419B-9788-F139718CEA0E}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55-4C22-BD28-BDD6B4460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255-4C22-BD28-BDD6B4460126}"/>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公債費に準ずる債務負担行為に係るものが増額し、債務負担行為に基づく支出額が</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今後、実質公債費比率の分子は増加が見込まれるため、起債の抑制により財政の健全化に努める。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減債基金残高のうち、実質公債費率の算定に用いる満期一括償還地方債の償還財源としての積立額はない。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主に一般会計等に係る地方債現在高の減少、充当可能財源等のうち、ふるさと志基金等の充当可能基金額が増加したことにより、将来負担比率の分子の構造は、前年度比</a:t>
          </a:r>
          <a:r>
            <a:rPr kumimoji="1" lang="en-US" altLang="ja-JP" sz="1400">
              <a:latin typeface="ＭＳ ゴシック" pitchFamily="49" charset="-128"/>
              <a:ea typeface="ＭＳ ゴシック" pitchFamily="49" charset="-128"/>
            </a:rPr>
            <a:t>2,716</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今後も将来負担額の抑制と交付税算入率の高い市債の活用及び充当可能基金の増加により、充当可能財源等の確保に努める。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鹿児島県志布志市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令和３年度末の基金残高は、基金残高全体としては約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基金全体の増額要因は、企業版ふるさと納税基金の設立、ふるさと志基金及び施設整備事業基金が増加したことが主な要因である。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設置法令及び条例に基づき、将来にわたり持続可能な財政運営を図れるように基金の確保に努める。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ふるさと志基金　　　　：観光及び生活環境に関する事業、福祉に関する事業、教育文化に関する事業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施設整備事業基金　　　：市の施設整備に関する事業等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　　：地域の活性化に関する事業等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：在宅福祉等の普及及び向上、健康づくり及び生きがいづくりの推進並びにボランティア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活動の活発化等高齢者保健福祉の増進に関する事業等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企業版ふるさと納税基金：地方創生の更なる充実に資する事業等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百万円の増となっており、近年増加傾向にある。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総額の要因は、企業版ふるさと納税基金の設立、独自の行財政改革、コロナ禍における一般財源の抑制、ふるさと納税寄附の増加、合併特例債を活用した基金積立を行ったこと等によるものである。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今後も事務事業の見直しや歳出を抑制するとともに、自主財源の確保に取り組みながら、基金設置条例等の目的に基づき、必要に応じて事業充当を行う。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億円となっており、独自の行財政改革及びコロナ禍における一般財源の抑制により、前年度比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景気後退による市税等の大幅な減収や、大規模災害の発生などの不測の事態に備えるため、財政運営上の数値目標としている財政調整基金が標準財政規模の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％を下回らないよう、これまで同様に予算編成や事業執行の精査を徹底し、今後も引き続き将来にわたり持続可能な財政運営を図れるよう基金の確保に努める。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令和３年度の基金残高は、約５億円となっており、前年度比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増額の要因は、臨時財政対策債償還基金費として追加交付された地方交付税について、償還財源として経過的な活用を図るために、積立をしたため。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引き続き将来にわたり、持続可能な財政運営を図れるよう基金の確保に努める。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DC504D-7030-409E-B63F-3D0C2FDA7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529FB4-B322-4E46-94C4-34EC3E89B1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E48D292-0828-48B9-ADF6-BEAEC1BBEBD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1797BC50-233E-4BCC-8C46-7C1C6E9B191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D5D72BE-E317-4D22-B0E6-9ADF2611B3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3BEE496E-1C82-43BA-B521-EFA376B2CC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A54E7FF-D6B0-4220-8917-FB1EC0F2E61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2242207E-8917-4822-BE6E-735276C339E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D49FABE0-8D47-42CE-950F-4CCAA541EA8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C88FD2EA-4490-4CCE-BB48-F3D189314B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834F50C5-EDA7-43C5-98E7-0BD9BAC703E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B2BF85F8-0ECA-45D3-B47A-893C04213E8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BB6DEB0B-B667-4A7D-BB23-63566DB2F02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87894B2-03F8-499D-A2BE-E3F6E1F3BAF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30,179
29,709
290.28
34,099,447
33,393,763
670,216
11,502,534
21,675,612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7345EF21-6606-4AD8-804C-83EB1C7587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CEE20757-F2AE-41B3-8C9D-EEDEF078D73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B42490D8-D78B-49EC-BDEB-AC64D1A4978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E11F1D3B-554A-40D8-9810-C0F814F036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B5C1ABBF-FA4E-4C9B-8277-40F859996D2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3EB7C086-B61D-4681-99F4-74E36F62A48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7F78EF8B-5EC3-478C-8486-1E29D96E93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F20380C1-B46D-44A8-96F3-ABDBBB7716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A2E93A3A-CA6A-40C5-A023-29D3AFC624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D852D617-64AE-4F5C-BA4E-745B18DD4D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6D9A55A5-156E-4970-813F-C22ED4F62C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27B470EB-D603-467B-B673-9868911E0B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1AC9D00-8E01-4814-8EEB-02E0C152AB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30049336-5C83-48CE-8764-F15D197D8D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CA9BDAB-D096-4E9A-B7F8-8317A33F680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E54135C5-2C62-4B90-9F2A-F31D7C0A2A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7034653-0A13-409C-B1F2-EAC43A4D913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402F1BF-E204-4DA3-86F6-1041ED8B200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BA2E3849-6FCA-4D50-A1CC-A5F8099CCD4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CEB84D5B-0080-4698-B2B1-7A74B3F37E3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E71E563-7D58-49C0-BFAF-79274D9367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E8326A5F-DDE9-4A59-84EC-ECD049C9B95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456A7B8E-4657-4BEB-A240-4A56D759A21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462A5699-60A7-4504-A9FA-1673837DAE1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487DC50-DF6C-48D9-91CD-C9BE9FD6972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3CEA15FD-D24A-419A-B2CF-7C548D85B4D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CDAC0969-2A17-46F0-83A3-A5339D43359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B51D58A0-28D9-4AB1-B4DD-52D672C2C6E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2A5C4D79-3B81-4D24-855A-7791C54189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E056A9AE-CD21-4D3C-A4D7-C2013505111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22298A26-074E-46AD-955C-D9C0D54BAB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E67813F-4A99-498A-83CC-8F6794C2A9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6F665C1-DBF2-45F3-95B4-F89FAD51EB2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E5D0757-6CDB-48D1-A89A-EB756C19C9D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9D1276DF-1AD7-4252-BAB3-3AF78E12B2A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沿って公共施設等の削減に努めている。公共施設等の老朽化については、有形固定資産減価償却率が類似団体等よりも低い水準にあるが、これは高規格道路建設に伴う市道整備等が要因であり、有形固定資産の総量は増加している他、令和３年度末時点、有形固定資産減価償却率は</a:t>
          </a:r>
          <a:r>
            <a:rPr kumimoji="1" lang="en-US" altLang="ja-JP" sz="1100">
              <a:latin typeface="ＭＳ Ｐゴシック" panose="020B0600070205080204" pitchFamily="50" charset="-128"/>
              <a:ea typeface="ＭＳ Ｐゴシック" panose="020B0600070205080204" pitchFamily="50" charset="-128"/>
            </a:rPr>
            <a:t>44.1</a:t>
          </a:r>
          <a:r>
            <a:rPr kumimoji="1" lang="ja-JP" altLang="en-US" sz="1100">
              <a:latin typeface="ＭＳ Ｐゴシック" panose="020B0600070205080204" pitchFamily="50" charset="-128"/>
              <a:ea typeface="ＭＳ Ｐゴシック" panose="020B0600070205080204" pitchFamily="50" charset="-128"/>
            </a:rPr>
            <a:t>％となり、令和２年度決算より０．２ポイント上昇している。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76509B4E-C5E6-4D48-B892-6A578DADFA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A1341DFF-5214-46B0-927F-E9B9CDE5A8A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C32CEC56-04F2-4AEC-B076-1BDED649327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A19D3AC2-236C-48B0-BB83-95FBFE4E993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92AB365B-C0D5-4045-9A16-B1A1392C174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92333106-D751-4430-B5D9-9F5CB81B393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84831BCD-D636-42A7-B087-16C0DCE0891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4D05535-551C-49E2-9158-43CF66FBFA7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D03177BC-75AD-498F-8CBB-AD398EE8786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BB29950B-B111-4E64-8E59-E6027463594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A18ECB97-D5EB-400B-82DC-5A571991564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F5CAF23A-86D0-4945-964E-574F766BF89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1C8E39F0-A07C-4E5B-A244-B110BABF960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2AF8760-EFA3-438A-AABA-505F1CAC9D9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F02EF2FD-41BA-4FCD-A17E-D8DC5E0AE19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C41AD2D-9C6A-4F89-865F-3B9B4BB8D7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7" name="直線コネクタ 66">
          <a:extLst>
            <a:ext uri="{FF2B5EF4-FFF2-40B4-BE49-F238E27FC236}">
              <a16:creationId xmlns:a16="http://schemas.microsoft.com/office/drawing/2014/main" id="{9C52AA3A-EEEC-4BB8-A451-AE1C7AA41086}"/>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8" name="有形固定資産減価償却率最小値テキスト">
          <a:extLst>
            <a:ext uri="{FF2B5EF4-FFF2-40B4-BE49-F238E27FC236}">
              <a16:creationId xmlns:a16="http://schemas.microsoft.com/office/drawing/2014/main" id="{C9914193-B87C-46DD-9F3F-9B5438247D99}"/>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9" name="直線コネクタ 68">
          <a:extLst>
            <a:ext uri="{FF2B5EF4-FFF2-40B4-BE49-F238E27FC236}">
              <a16:creationId xmlns:a16="http://schemas.microsoft.com/office/drawing/2014/main" id="{B75A9984-047E-45A4-B9F3-A62B9B9516C7}"/>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0" name="有形固定資産減価償却率最大値テキスト">
          <a:extLst>
            <a:ext uri="{FF2B5EF4-FFF2-40B4-BE49-F238E27FC236}">
              <a16:creationId xmlns:a16="http://schemas.microsoft.com/office/drawing/2014/main" id="{B3688069-0529-4474-A118-347E9BCE2428}"/>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1" name="直線コネクタ 70">
          <a:extLst>
            <a:ext uri="{FF2B5EF4-FFF2-40B4-BE49-F238E27FC236}">
              <a16:creationId xmlns:a16="http://schemas.microsoft.com/office/drawing/2014/main" id="{27C55B28-8325-4521-954C-0476701C5496}"/>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2" name="有形固定資産減価償却率平均値テキスト">
          <a:extLst>
            <a:ext uri="{FF2B5EF4-FFF2-40B4-BE49-F238E27FC236}">
              <a16:creationId xmlns:a16="http://schemas.microsoft.com/office/drawing/2014/main" id="{F11C1038-29E5-467A-8A64-42F813A9590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3" name="フローチャート: 判断 72">
          <a:extLst>
            <a:ext uri="{FF2B5EF4-FFF2-40B4-BE49-F238E27FC236}">
              <a16:creationId xmlns:a16="http://schemas.microsoft.com/office/drawing/2014/main" id="{2F85350B-2820-4FB6-9C2E-78BE5BB27734}"/>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4" name="フローチャート: 判断 73">
          <a:extLst>
            <a:ext uri="{FF2B5EF4-FFF2-40B4-BE49-F238E27FC236}">
              <a16:creationId xmlns:a16="http://schemas.microsoft.com/office/drawing/2014/main" id="{6DE1FE66-435B-4A33-8D8D-30C4BC46D32E}"/>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a:extLst>
            <a:ext uri="{FF2B5EF4-FFF2-40B4-BE49-F238E27FC236}">
              <a16:creationId xmlns:a16="http://schemas.microsoft.com/office/drawing/2014/main" id="{D3E8B15F-FA1C-4508-8831-C6B599718A49}"/>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6" name="フローチャート: 判断 75">
          <a:extLst>
            <a:ext uri="{FF2B5EF4-FFF2-40B4-BE49-F238E27FC236}">
              <a16:creationId xmlns:a16="http://schemas.microsoft.com/office/drawing/2014/main" id="{F2C8DE83-3B70-46FB-A723-B1E9213DBAE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7" name="フローチャート: 判断 76">
          <a:extLst>
            <a:ext uri="{FF2B5EF4-FFF2-40B4-BE49-F238E27FC236}">
              <a16:creationId xmlns:a16="http://schemas.microsoft.com/office/drawing/2014/main" id="{27F1021F-4F96-4639-B390-B71F32BF2E75}"/>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3C39C35-4F94-4C10-9A04-F232B794B57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8434CE7-CBE4-4101-B169-7407686F3AD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A53CE38-3E48-4ABA-B073-9E9E000AE12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86CE4DC-00F1-4CC5-B0C4-394DE6644F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E9C642F-1F4D-4512-8F57-B5681BCA845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123508</xdr:rowOff>
    </xdr:from>
    <xdr:to>
      <xdr:col>23</xdr:col>
      <xdr:colOff>136525</xdr:colOff>
      <xdr:row>29</xdr:row>
      <xdr:rowOff>53658</xdr:rowOff>
    </xdr:to>
    <xdr:sp macro="" textlink="">
      <xdr:nvSpPr>
        <xdr:cNvPr id="83" name="楕円 82">
          <a:extLst>
            <a:ext uri="{FF2B5EF4-FFF2-40B4-BE49-F238E27FC236}">
              <a16:creationId xmlns:a16="http://schemas.microsoft.com/office/drawing/2014/main" id="{310A6BAA-B55D-467D-A807-1FAD026E3646}"/>
            </a:ext>
          </a:extLst>
        </xdr:cNvPr>
        <xdr:cNvSpPr/>
      </xdr:nvSpPr>
      <xdr:spPr>
        <a:xfrm>
          <a:off x="4711700" y="56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146385</xdr:rowOff>
    </xdr:from>
    <xdr:ext cx="405111" cy="259045"/>
    <xdr:sp macro="" textlink="">
      <xdr:nvSpPr>
        <xdr:cNvPr id="84" name="有形固定資産減価償却率該当値テキスト">
          <a:extLst>
            <a:ext uri="{FF2B5EF4-FFF2-40B4-BE49-F238E27FC236}">
              <a16:creationId xmlns:a16="http://schemas.microsoft.com/office/drawing/2014/main" id="{EACBF4FA-0BE0-49E8-8DE2-05CEAC47B44C}"/>
            </a:ext>
          </a:extLst>
        </xdr:cNvPr>
        <xdr:cNvSpPr txBox="1"/>
      </xdr:nvSpPr>
      <xdr:spPr>
        <a:xfrm>
          <a:off x="4813300" y="554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119909</xdr:rowOff>
    </xdr:from>
    <xdr:to>
      <xdr:col>19</xdr:col>
      <xdr:colOff>187325</xdr:colOff>
      <xdr:row>29</xdr:row>
      <xdr:rowOff>50059</xdr:rowOff>
    </xdr:to>
    <xdr:sp macro="" textlink="">
      <xdr:nvSpPr>
        <xdr:cNvPr id="85" name="楕円 84">
          <a:extLst>
            <a:ext uri="{FF2B5EF4-FFF2-40B4-BE49-F238E27FC236}">
              <a16:creationId xmlns:a16="http://schemas.microsoft.com/office/drawing/2014/main" id="{FA257AA3-1EE3-4BD3-A74C-ADEFDF5B9E18}"/>
            </a:ext>
          </a:extLst>
        </xdr:cNvPr>
        <xdr:cNvSpPr/>
      </xdr:nvSpPr>
      <xdr:spPr>
        <a:xfrm>
          <a:off x="4000500" y="5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170709</xdr:rowOff>
    </xdr:from>
    <xdr:to>
      <xdr:col>23</xdr:col>
      <xdr:colOff>85725</xdr:colOff>
      <xdr:row>29</xdr:row>
      <xdr:rowOff>2858</xdr:rowOff>
    </xdr:to>
    <xdr:cxnSp macro="">
      <xdr:nvCxnSpPr>
        <xdr:cNvPr id="86" name="直線コネクタ 85">
          <a:extLst>
            <a:ext uri="{FF2B5EF4-FFF2-40B4-BE49-F238E27FC236}">
              <a16:creationId xmlns:a16="http://schemas.microsoft.com/office/drawing/2014/main" id="{6B4ADE70-1C84-4BDC-90B8-E9226C7E5885}"/>
            </a:ext>
          </a:extLst>
        </xdr:cNvPr>
        <xdr:cNvCxnSpPr/>
      </xdr:nvCxnSpPr>
      <xdr:spPr>
        <a:xfrm>
          <a:off x="4051300" y="5742834"/>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83926</xdr:rowOff>
    </xdr:from>
    <xdr:to>
      <xdr:col>15</xdr:col>
      <xdr:colOff>187325</xdr:colOff>
      <xdr:row>29</xdr:row>
      <xdr:rowOff>14076</xdr:rowOff>
    </xdr:to>
    <xdr:sp macro="" textlink="">
      <xdr:nvSpPr>
        <xdr:cNvPr id="87" name="楕円 86">
          <a:extLst>
            <a:ext uri="{FF2B5EF4-FFF2-40B4-BE49-F238E27FC236}">
              <a16:creationId xmlns:a16="http://schemas.microsoft.com/office/drawing/2014/main" id="{7F53E3F0-2991-4360-BA84-782455DA3D3B}"/>
            </a:ext>
          </a:extLst>
        </xdr:cNvPr>
        <xdr:cNvSpPr/>
      </xdr:nvSpPr>
      <xdr:spPr>
        <a:xfrm>
          <a:off x="3238500" y="56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134726</xdr:rowOff>
    </xdr:from>
    <xdr:to>
      <xdr:col>19</xdr:col>
      <xdr:colOff>136525</xdr:colOff>
      <xdr:row>28</xdr:row>
      <xdr:rowOff>170709</xdr:rowOff>
    </xdr:to>
    <xdr:cxnSp macro="">
      <xdr:nvCxnSpPr>
        <xdr:cNvPr id="88" name="直線コネクタ 87">
          <a:extLst>
            <a:ext uri="{FF2B5EF4-FFF2-40B4-BE49-F238E27FC236}">
              <a16:creationId xmlns:a16="http://schemas.microsoft.com/office/drawing/2014/main" id="{6322D1D1-A4DA-4C40-95A7-2F3564D95578}"/>
            </a:ext>
          </a:extLst>
        </xdr:cNvPr>
        <xdr:cNvCxnSpPr/>
      </xdr:nvCxnSpPr>
      <xdr:spPr>
        <a:xfrm>
          <a:off x="3289300" y="5706851"/>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55139</xdr:rowOff>
    </xdr:from>
    <xdr:to>
      <xdr:col>11</xdr:col>
      <xdr:colOff>187325</xdr:colOff>
      <xdr:row>28</xdr:row>
      <xdr:rowOff>156739</xdr:rowOff>
    </xdr:to>
    <xdr:sp macro="" textlink="">
      <xdr:nvSpPr>
        <xdr:cNvPr id="89" name="楕円 88">
          <a:extLst>
            <a:ext uri="{FF2B5EF4-FFF2-40B4-BE49-F238E27FC236}">
              <a16:creationId xmlns:a16="http://schemas.microsoft.com/office/drawing/2014/main" id="{060D077B-D838-467C-904A-FF421125E365}"/>
            </a:ext>
          </a:extLst>
        </xdr:cNvPr>
        <xdr:cNvSpPr/>
      </xdr:nvSpPr>
      <xdr:spPr>
        <a:xfrm>
          <a:off x="2476500" y="56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105939</xdr:rowOff>
    </xdr:from>
    <xdr:to>
      <xdr:col>15</xdr:col>
      <xdr:colOff>136525</xdr:colOff>
      <xdr:row>28</xdr:row>
      <xdr:rowOff>134726</xdr:rowOff>
    </xdr:to>
    <xdr:cxnSp macro="">
      <xdr:nvCxnSpPr>
        <xdr:cNvPr id="90" name="直線コネクタ 89">
          <a:extLst>
            <a:ext uri="{FF2B5EF4-FFF2-40B4-BE49-F238E27FC236}">
              <a16:creationId xmlns:a16="http://schemas.microsoft.com/office/drawing/2014/main" id="{4FCAB787-371A-4176-A4DA-7DB70B94DE84}"/>
            </a:ext>
          </a:extLst>
        </xdr:cNvPr>
        <xdr:cNvCxnSpPr/>
      </xdr:nvCxnSpPr>
      <xdr:spPr>
        <a:xfrm>
          <a:off x="2527300" y="5678064"/>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24553</xdr:rowOff>
    </xdr:from>
    <xdr:to>
      <xdr:col>7</xdr:col>
      <xdr:colOff>187325</xdr:colOff>
      <xdr:row>28</xdr:row>
      <xdr:rowOff>126153</xdr:rowOff>
    </xdr:to>
    <xdr:sp macro="" textlink="">
      <xdr:nvSpPr>
        <xdr:cNvPr id="91" name="楕円 90">
          <a:extLst>
            <a:ext uri="{FF2B5EF4-FFF2-40B4-BE49-F238E27FC236}">
              <a16:creationId xmlns:a16="http://schemas.microsoft.com/office/drawing/2014/main" id="{AA81EE1D-C68C-4607-B6D1-70ED2AA7DC76}"/>
            </a:ext>
          </a:extLst>
        </xdr:cNvPr>
        <xdr:cNvSpPr/>
      </xdr:nvSpPr>
      <xdr:spPr>
        <a:xfrm>
          <a:off x="1714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75353</xdr:rowOff>
    </xdr:from>
    <xdr:to>
      <xdr:col>11</xdr:col>
      <xdr:colOff>136525</xdr:colOff>
      <xdr:row>28</xdr:row>
      <xdr:rowOff>105939</xdr:rowOff>
    </xdr:to>
    <xdr:cxnSp macro="">
      <xdr:nvCxnSpPr>
        <xdr:cNvPr id="92" name="直線コネクタ 91">
          <a:extLst>
            <a:ext uri="{FF2B5EF4-FFF2-40B4-BE49-F238E27FC236}">
              <a16:creationId xmlns:a16="http://schemas.microsoft.com/office/drawing/2014/main" id="{49C7E791-EF45-457D-8DA2-672F857D87C9}"/>
            </a:ext>
          </a:extLst>
        </xdr:cNvPr>
        <xdr:cNvCxnSpPr/>
      </xdr:nvCxnSpPr>
      <xdr:spPr>
        <a:xfrm>
          <a:off x="1765300" y="5647478"/>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3" name="n_1aveValue有形固定資産減価償却率">
          <a:extLst>
            <a:ext uri="{FF2B5EF4-FFF2-40B4-BE49-F238E27FC236}">
              <a16:creationId xmlns:a16="http://schemas.microsoft.com/office/drawing/2014/main" id="{7CE97D85-5DB1-4EAE-8321-4E5B8DACDFE4}"/>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4" name="n_2aveValue有形固定資産減価償却率">
          <a:extLst>
            <a:ext uri="{FF2B5EF4-FFF2-40B4-BE49-F238E27FC236}">
              <a16:creationId xmlns:a16="http://schemas.microsoft.com/office/drawing/2014/main" id="{71FD2D4C-4B20-49CE-86C8-D6354C9C9103}"/>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5" name="n_3aveValue有形固定資産減価償却率">
          <a:extLst>
            <a:ext uri="{FF2B5EF4-FFF2-40B4-BE49-F238E27FC236}">
              <a16:creationId xmlns:a16="http://schemas.microsoft.com/office/drawing/2014/main" id="{1B22AE3C-2737-456D-A5AF-718938849BA3}"/>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6" name="n_4aveValue有形固定資産減価償却率">
          <a:extLst>
            <a:ext uri="{FF2B5EF4-FFF2-40B4-BE49-F238E27FC236}">
              <a16:creationId xmlns:a16="http://schemas.microsoft.com/office/drawing/2014/main" id="{4D621BA5-B7AD-4BCB-AC24-83AFEF61BD6A}"/>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66586</xdr:rowOff>
    </xdr:from>
    <xdr:ext cx="405111" cy="259045"/>
    <xdr:sp macro="" textlink="">
      <xdr:nvSpPr>
        <xdr:cNvPr id="97" name="n_1mainValue有形固定資産減価償却率">
          <a:extLst>
            <a:ext uri="{FF2B5EF4-FFF2-40B4-BE49-F238E27FC236}">
              <a16:creationId xmlns:a16="http://schemas.microsoft.com/office/drawing/2014/main" id="{313C29D4-EFCF-4444-85E9-2D292BA4028E}"/>
            </a:ext>
          </a:extLst>
        </xdr:cNvPr>
        <xdr:cNvSpPr txBox="1"/>
      </xdr:nvSpPr>
      <xdr:spPr>
        <a:xfrm>
          <a:off x="3836044" y="5467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30603</xdr:rowOff>
    </xdr:from>
    <xdr:ext cx="405111" cy="259045"/>
    <xdr:sp macro="" textlink="">
      <xdr:nvSpPr>
        <xdr:cNvPr id="98" name="n_2mainValue有形固定資産減価償却率">
          <a:extLst>
            <a:ext uri="{FF2B5EF4-FFF2-40B4-BE49-F238E27FC236}">
              <a16:creationId xmlns:a16="http://schemas.microsoft.com/office/drawing/2014/main" id="{4444F227-3EF7-4B54-BC98-EABD03F57A4F}"/>
            </a:ext>
          </a:extLst>
        </xdr:cNvPr>
        <xdr:cNvSpPr txBox="1"/>
      </xdr:nvSpPr>
      <xdr:spPr>
        <a:xfrm>
          <a:off x="3086744" y="543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1816</xdr:rowOff>
    </xdr:from>
    <xdr:ext cx="405111" cy="259045"/>
    <xdr:sp macro="" textlink="">
      <xdr:nvSpPr>
        <xdr:cNvPr id="99" name="n_3mainValue有形固定資産減価償却率">
          <a:extLst>
            <a:ext uri="{FF2B5EF4-FFF2-40B4-BE49-F238E27FC236}">
              <a16:creationId xmlns:a16="http://schemas.microsoft.com/office/drawing/2014/main" id="{C4B25890-8C2E-4543-A621-41BC58BF0E9A}"/>
            </a:ext>
          </a:extLst>
        </xdr:cNvPr>
        <xdr:cNvSpPr txBox="1"/>
      </xdr:nvSpPr>
      <xdr:spPr>
        <a:xfrm>
          <a:off x="2324744" y="540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100" name="n_4mainValue有形固定資産減価償却率">
          <a:extLst>
            <a:ext uri="{FF2B5EF4-FFF2-40B4-BE49-F238E27FC236}">
              <a16:creationId xmlns:a16="http://schemas.microsoft.com/office/drawing/2014/main" id="{BCBD714B-3B88-46B3-8E79-27BA45D60C8E}"/>
            </a:ext>
          </a:extLst>
        </xdr:cNvPr>
        <xdr:cNvSpPr txBox="1"/>
      </xdr:nvSpPr>
      <xdr:spPr>
        <a:xfrm>
          <a:off x="1562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27B6B9C-F5C0-413C-B0BF-9AFA159868D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AF1A6D8-4D54-41A2-879D-25FD5D6824A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67AC1C1-6D8E-42D2-9B8F-EFD82D48C5B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4B9FB19-9B50-4F92-A195-9D5E8345A09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617A569-F879-403A-ADD3-F809EBF0741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44428A1-1806-4152-9E3F-1533D4EA122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12B484A-7001-4E7A-9A11-1FBD7E3C4F6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1549BEE-049A-461A-9843-B2F7798FEBD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012BF2D-2217-4B39-8CC2-214BC5A7C5A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C6F1FA6-E48C-4767-B2FB-AD8DD821B42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913CE56-ADEC-4814-9030-CC2BCDB8A72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AB1047A-C761-4AE3-B344-83FBE09052A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9B437AB-8F64-4F47-A24F-BDB117F0D3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債務償還比率は令和３年度決算時で</a:t>
          </a:r>
          <a:r>
            <a:rPr kumimoji="1" lang="en-US" altLang="ja-JP" sz="1100">
              <a:latin typeface="ＭＳ Ｐゴシック" panose="020B0600070205080204" pitchFamily="50" charset="-128"/>
              <a:ea typeface="ＭＳ Ｐゴシック" panose="020B0600070205080204" pitchFamily="50" charset="-128"/>
            </a:rPr>
            <a:t>305.6</a:t>
          </a:r>
          <a:r>
            <a:rPr kumimoji="1" lang="ja-JP" altLang="en-US" sz="1100">
              <a:latin typeface="ＭＳ Ｐゴシック" panose="020B0600070205080204" pitchFamily="50" charset="-128"/>
              <a:ea typeface="ＭＳ Ｐゴシック" panose="020B0600070205080204" pitchFamily="50" charset="-128"/>
            </a:rPr>
            <a:t>％となっており、全国平均並びに鹿児島平均より低い水準にある。地方債の新規発生を抑制し、残高の圧縮に努めているほか、人件費の削減等にも努めていることが当該結果につながったものと考えられる。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72FA627C-BF15-4131-95F3-C32A7BCC50A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D7E0A5E-85EE-4F64-B918-5F973B6155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F889F898-A834-4936-8ECD-1679249AACD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8007A803-6FBC-4FF1-BF89-2B4431B9B17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E9ACEF92-4380-485C-8AC5-FBFCAC65735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7DDF7FEB-954B-4DBC-BEAA-6A9F56082E8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BE46859-54F0-4834-BAF3-010E18F259E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B43412B-C991-447A-BAB4-42B4CF498B7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3A72D67-8BAD-4BD5-9FCD-ABEA984B4D1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B8837C4C-D08E-420F-9399-E6BC778ED36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FE755E2-E130-47D1-BEC7-7E0AE128B79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CEEA0919-9035-4107-942F-3F69CF29900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B880E855-7539-413B-B47D-45660375BD1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94905C1B-B8FA-4BC6-BCC1-86FB34318AB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62D4F5FC-AD3D-4226-8487-0008F9E56EB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BB027E5-6984-402C-B47C-795BFA8AB2D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B46BF9C-1334-49CC-AFC5-5101573B516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1" name="直線コネクタ 130">
          <a:extLst>
            <a:ext uri="{FF2B5EF4-FFF2-40B4-BE49-F238E27FC236}">
              <a16:creationId xmlns:a16="http://schemas.microsoft.com/office/drawing/2014/main" id="{BDCB226F-DAC8-4297-96C7-0731B7C23BC7}"/>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2" name="債務償還比率最小値テキスト">
          <a:extLst>
            <a:ext uri="{FF2B5EF4-FFF2-40B4-BE49-F238E27FC236}">
              <a16:creationId xmlns:a16="http://schemas.microsoft.com/office/drawing/2014/main" id="{1D8BB710-470B-416C-B0A6-8B0819EF5E08}"/>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3" name="直線コネクタ 132">
          <a:extLst>
            <a:ext uri="{FF2B5EF4-FFF2-40B4-BE49-F238E27FC236}">
              <a16:creationId xmlns:a16="http://schemas.microsoft.com/office/drawing/2014/main" id="{8CA273BB-5A44-4877-8D19-76F5EA194868}"/>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4" name="債務償還比率最大値テキスト">
          <a:extLst>
            <a:ext uri="{FF2B5EF4-FFF2-40B4-BE49-F238E27FC236}">
              <a16:creationId xmlns:a16="http://schemas.microsoft.com/office/drawing/2014/main" id="{DFD6E1A1-5B55-49E8-8983-F8B6915CC41B}"/>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5" name="直線コネクタ 134">
          <a:extLst>
            <a:ext uri="{FF2B5EF4-FFF2-40B4-BE49-F238E27FC236}">
              <a16:creationId xmlns:a16="http://schemas.microsoft.com/office/drawing/2014/main" id="{5BEA767F-ED71-48E0-BDE5-302DD808F754}"/>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6" name="債務償還比率平均値テキスト">
          <a:extLst>
            <a:ext uri="{FF2B5EF4-FFF2-40B4-BE49-F238E27FC236}">
              <a16:creationId xmlns:a16="http://schemas.microsoft.com/office/drawing/2014/main" id="{5973CEC3-735B-4CCA-9032-69E4407B62B7}"/>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7" name="フローチャート: 判断 136">
          <a:extLst>
            <a:ext uri="{FF2B5EF4-FFF2-40B4-BE49-F238E27FC236}">
              <a16:creationId xmlns:a16="http://schemas.microsoft.com/office/drawing/2014/main" id="{52CE7335-2B44-4134-A748-5C76C3ECF64E}"/>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8" name="フローチャート: 判断 137">
          <a:extLst>
            <a:ext uri="{FF2B5EF4-FFF2-40B4-BE49-F238E27FC236}">
              <a16:creationId xmlns:a16="http://schemas.microsoft.com/office/drawing/2014/main" id="{7BD10C7B-F174-45FD-882D-E74C64E54FBE}"/>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9" name="フローチャート: 判断 138">
          <a:extLst>
            <a:ext uri="{FF2B5EF4-FFF2-40B4-BE49-F238E27FC236}">
              <a16:creationId xmlns:a16="http://schemas.microsoft.com/office/drawing/2014/main" id="{6798AF8D-EFD5-459A-9CCD-CD091E3ECB92}"/>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0" name="フローチャート: 判断 139">
          <a:extLst>
            <a:ext uri="{FF2B5EF4-FFF2-40B4-BE49-F238E27FC236}">
              <a16:creationId xmlns:a16="http://schemas.microsoft.com/office/drawing/2014/main" id="{B36AE9BE-81DC-44B8-BB85-86A64A408EA8}"/>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1" name="フローチャート: 判断 140">
          <a:extLst>
            <a:ext uri="{FF2B5EF4-FFF2-40B4-BE49-F238E27FC236}">
              <a16:creationId xmlns:a16="http://schemas.microsoft.com/office/drawing/2014/main" id="{01087523-3923-4CD0-BE44-6A82AD53354C}"/>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54E1558-53D4-4333-BC4F-481BDB6D1B0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1A8D50F-E21E-4D64-B6F6-71B0A243D4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774A6A7-BAAD-4C10-8292-8949DAF12D2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0021C41-17E8-45EF-B14A-262CC783C29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F8A06AA-E637-468A-B62F-6B5E24B617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109782</xdr:rowOff>
    </xdr:from>
    <xdr:to>
      <xdr:col>76</xdr:col>
      <xdr:colOff>73025</xdr:colOff>
      <xdr:row>29</xdr:row>
      <xdr:rowOff>39932</xdr:rowOff>
    </xdr:to>
    <xdr:sp macro="" textlink="">
      <xdr:nvSpPr>
        <xdr:cNvPr id="147" name="楕円 146">
          <a:extLst>
            <a:ext uri="{FF2B5EF4-FFF2-40B4-BE49-F238E27FC236}">
              <a16:creationId xmlns:a16="http://schemas.microsoft.com/office/drawing/2014/main" id="{303B7D6F-1989-4BE3-BDFC-D834B546B0C6}"/>
            </a:ext>
          </a:extLst>
        </xdr:cNvPr>
        <xdr:cNvSpPr/>
      </xdr:nvSpPr>
      <xdr:spPr>
        <a:xfrm>
          <a:off x="14744700" y="5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132659</xdr:rowOff>
    </xdr:from>
    <xdr:ext cx="469744" cy="259045"/>
    <xdr:sp macro="" textlink="">
      <xdr:nvSpPr>
        <xdr:cNvPr id="148" name="債務償還比率該当値テキスト">
          <a:extLst>
            <a:ext uri="{FF2B5EF4-FFF2-40B4-BE49-F238E27FC236}">
              <a16:creationId xmlns:a16="http://schemas.microsoft.com/office/drawing/2014/main" id="{D6F4DF22-C557-4E1F-8BBB-3D4CD3F67AE3}"/>
            </a:ext>
          </a:extLst>
        </xdr:cNvPr>
        <xdr:cNvSpPr txBox="1"/>
      </xdr:nvSpPr>
      <xdr:spPr>
        <a:xfrm>
          <a:off x="14846300" y="55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168574</xdr:rowOff>
    </xdr:from>
    <xdr:to>
      <xdr:col>72</xdr:col>
      <xdr:colOff>123825</xdr:colOff>
      <xdr:row>30</xdr:row>
      <xdr:rowOff>98724</xdr:rowOff>
    </xdr:to>
    <xdr:sp macro="" textlink="">
      <xdr:nvSpPr>
        <xdr:cNvPr id="149" name="楕円 148">
          <a:extLst>
            <a:ext uri="{FF2B5EF4-FFF2-40B4-BE49-F238E27FC236}">
              <a16:creationId xmlns:a16="http://schemas.microsoft.com/office/drawing/2014/main" id="{2AD30DDA-C0E6-49FB-B27F-1825D5F79C44}"/>
            </a:ext>
          </a:extLst>
        </xdr:cNvPr>
        <xdr:cNvSpPr/>
      </xdr:nvSpPr>
      <xdr:spPr>
        <a:xfrm>
          <a:off x="14033500" y="59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160582</xdr:rowOff>
    </xdr:from>
    <xdr:to>
      <xdr:col>76</xdr:col>
      <xdr:colOff>22225</xdr:colOff>
      <xdr:row>30</xdr:row>
      <xdr:rowOff>47924</xdr:rowOff>
    </xdr:to>
    <xdr:cxnSp macro="">
      <xdr:nvCxnSpPr>
        <xdr:cNvPr id="150" name="直線コネクタ 149">
          <a:extLst>
            <a:ext uri="{FF2B5EF4-FFF2-40B4-BE49-F238E27FC236}">
              <a16:creationId xmlns:a16="http://schemas.microsoft.com/office/drawing/2014/main" id="{7FEBD225-6FF5-4917-BA15-ED6956429688}"/>
            </a:ext>
          </a:extLst>
        </xdr:cNvPr>
        <xdr:cNvCxnSpPr/>
      </xdr:nvCxnSpPr>
      <xdr:spPr>
        <a:xfrm flipV="1">
          <a:off x="14084300" y="5732707"/>
          <a:ext cx="711200" cy="23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134992</xdr:rowOff>
    </xdr:from>
    <xdr:to>
      <xdr:col>68</xdr:col>
      <xdr:colOff>123825</xdr:colOff>
      <xdr:row>31</xdr:row>
      <xdr:rowOff>65142</xdr:rowOff>
    </xdr:to>
    <xdr:sp macro="" textlink="">
      <xdr:nvSpPr>
        <xdr:cNvPr id="151" name="楕円 150">
          <a:extLst>
            <a:ext uri="{FF2B5EF4-FFF2-40B4-BE49-F238E27FC236}">
              <a16:creationId xmlns:a16="http://schemas.microsoft.com/office/drawing/2014/main" id="{991FEBD6-692B-497B-BDFC-8B03608BD9ED}"/>
            </a:ext>
          </a:extLst>
        </xdr:cNvPr>
        <xdr:cNvSpPr/>
      </xdr:nvSpPr>
      <xdr:spPr>
        <a:xfrm>
          <a:off x="13271500" y="60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47924</xdr:rowOff>
    </xdr:from>
    <xdr:to>
      <xdr:col>72</xdr:col>
      <xdr:colOff>73025</xdr:colOff>
      <xdr:row>31</xdr:row>
      <xdr:rowOff>14342</xdr:rowOff>
    </xdr:to>
    <xdr:cxnSp macro="">
      <xdr:nvCxnSpPr>
        <xdr:cNvPr id="152" name="直線コネクタ 151">
          <a:extLst>
            <a:ext uri="{FF2B5EF4-FFF2-40B4-BE49-F238E27FC236}">
              <a16:creationId xmlns:a16="http://schemas.microsoft.com/office/drawing/2014/main" id="{D7C232E8-C71E-41CB-897B-B901AC23F15E}"/>
            </a:ext>
          </a:extLst>
        </xdr:cNvPr>
        <xdr:cNvCxnSpPr/>
      </xdr:nvCxnSpPr>
      <xdr:spPr>
        <a:xfrm flipV="1">
          <a:off x="13322300" y="5962949"/>
          <a:ext cx="7620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92583</xdr:rowOff>
    </xdr:from>
    <xdr:to>
      <xdr:col>64</xdr:col>
      <xdr:colOff>123825</xdr:colOff>
      <xdr:row>31</xdr:row>
      <xdr:rowOff>22733</xdr:rowOff>
    </xdr:to>
    <xdr:sp macro="" textlink="">
      <xdr:nvSpPr>
        <xdr:cNvPr id="153" name="楕円 152">
          <a:extLst>
            <a:ext uri="{FF2B5EF4-FFF2-40B4-BE49-F238E27FC236}">
              <a16:creationId xmlns:a16="http://schemas.microsoft.com/office/drawing/2014/main" id="{D6B66A04-5CB9-4977-A1FB-AD6151F95223}"/>
            </a:ext>
          </a:extLst>
        </xdr:cNvPr>
        <xdr:cNvSpPr/>
      </xdr:nvSpPr>
      <xdr:spPr>
        <a:xfrm>
          <a:off x="12509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143383</xdr:rowOff>
    </xdr:from>
    <xdr:to>
      <xdr:col>68</xdr:col>
      <xdr:colOff>73025</xdr:colOff>
      <xdr:row>31</xdr:row>
      <xdr:rowOff>14342</xdr:rowOff>
    </xdr:to>
    <xdr:cxnSp macro="">
      <xdr:nvCxnSpPr>
        <xdr:cNvPr id="154" name="直線コネクタ 153">
          <a:extLst>
            <a:ext uri="{FF2B5EF4-FFF2-40B4-BE49-F238E27FC236}">
              <a16:creationId xmlns:a16="http://schemas.microsoft.com/office/drawing/2014/main" id="{6AA77710-CB2F-4C33-ACE1-25F0BDED4A41}"/>
            </a:ext>
          </a:extLst>
        </xdr:cNvPr>
        <xdr:cNvCxnSpPr/>
      </xdr:nvCxnSpPr>
      <xdr:spPr>
        <a:xfrm>
          <a:off x="12560300" y="6058408"/>
          <a:ext cx="762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151647</xdr:rowOff>
    </xdr:from>
    <xdr:to>
      <xdr:col>60</xdr:col>
      <xdr:colOff>123825</xdr:colOff>
      <xdr:row>31</xdr:row>
      <xdr:rowOff>81797</xdr:rowOff>
    </xdr:to>
    <xdr:sp macro="" textlink="">
      <xdr:nvSpPr>
        <xdr:cNvPr id="155" name="楕円 154">
          <a:extLst>
            <a:ext uri="{FF2B5EF4-FFF2-40B4-BE49-F238E27FC236}">
              <a16:creationId xmlns:a16="http://schemas.microsoft.com/office/drawing/2014/main" id="{60FB519F-A190-494F-A8B1-E09DBF74281E}"/>
            </a:ext>
          </a:extLst>
        </xdr:cNvPr>
        <xdr:cNvSpPr/>
      </xdr:nvSpPr>
      <xdr:spPr>
        <a:xfrm>
          <a:off x="11747500" y="60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143383</xdr:rowOff>
    </xdr:from>
    <xdr:to>
      <xdr:col>64</xdr:col>
      <xdr:colOff>73025</xdr:colOff>
      <xdr:row>31</xdr:row>
      <xdr:rowOff>30997</xdr:rowOff>
    </xdr:to>
    <xdr:cxnSp macro="">
      <xdr:nvCxnSpPr>
        <xdr:cNvPr id="156" name="直線コネクタ 155">
          <a:extLst>
            <a:ext uri="{FF2B5EF4-FFF2-40B4-BE49-F238E27FC236}">
              <a16:creationId xmlns:a16="http://schemas.microsoft.com/office/drawing/2014/main" id="{BB1A7947-4F0D-4E80-BB58-D1843A3AC4B4}"/>
            </a:ext>
          </a:extLst>
        </xdr:cNvPr>
        <xdr:cNvCxnSpPr/>
      </xdr:nvCxnSpPr>
      <xdr:spPr>
        <a:xfrm flipV="1">
          <a:off x="11798300" y="6058408"/>
          <a:ext cx="76200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7" name="n_1aveValue債務償還比率">
          <a:extLst>
            <a:ext uri="{FF2B5EF4-FFF2-40B4-BE49-F238E27FC236}">
              <a16:creationId xmlns:a16="http://schemas.microsoft.com/office/drawing/2014/main" id="{C5579E65-72FE-46D2-B0EB-2D3E183C21EC}"/>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8" name="n_2aveValue債務償還比率">
          <a:extLst>
            <a:ext uri="{FF2B5EF4-FFF2-40B4-BE49-F238E27FC236}">
              <a16:creationId xmlns:a16="http://schemas.microsoft.com/office/drawing/2014/main" id="{62868903-A60A-413C-96DF-BDB0221A3CE3}"/>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9" name="n_3aveValue債務償還比率">
          <a:extLst>
            <a:ext uri="{FF2B5EF4-FFF2-40B4-BE49-F238E27FC236}">
              <a16:creationId xmlns:a16="http://schemas.microsoft.com/office/drawing/2014/main" id="{8DF16FA7-443E-4AF6-A749-A2EFCA536BFA}"/>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0" name="n_4aveValue債務償還比率">
          <a:extLst>
            <a:ext uri="{FF2B5EF4-FFF2-40B4-BE49-F238E27FC236}">
              <a16:creationId xmlns:a16="http://schemas.microsoft.com/office/drawing/2014/main" id="{9DBC0CEE-BBDC-4A54-B678-044339BD98DC}"/>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115251</xdr:rowOff>
    </xdr:from>
    <xdr:ext cx="469744" cy="259045"/>
    <xdr:sp macro="" textlink="">
      <xdr:nvSpPr>
        <xdr:cNvPr id="161" name="n_1mainValue債務償還比率">
          <a:extLst>
            <a:ext uri="{FF2B5EF4-FFF2-40B4-BE49-F238E27FC236}">
              <a16:creationId xmlns:a16="http://schemas.microsoft.com/office/drawing/2014/main" id="{0BDC165B-1304-44B2-B699-13665A9A4C66}"/>
            </a:ext>
          </a:extLst>
        </xdr:cNvPr>
        <xdr:cNvSpPr txBox="1"/>
      </xdr:nvSpPr>
      <xdr:spPr>
        <a:xfrm>
          <a:off x="13836727" y="568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81669</xdr:rowOff>
    </xdr:from>
    <xdr:ext cx="469744" cy="259045"/>
    <xdr:sp macro="" textlink="">
      <xdr:nvSpPr>
        <xdr:cNvPr id="162" name="n_2mainValue債務償還比率">
          <a:extLst>
            <a:ext uri="{FF2B5EF4-FFF2-40B4-BE49-F238E27FC236}">
              <a16:creationId xmlns:a16="http://schemas.microsoft.com/office/drawing/2014/main" id="{4FF75054-2747-43D8-96B7-BC46E37E695F}"/>
            </a:ext>
          </a:extLst>
        </xdr:cNvPr>
        <xdr:cNvSpPr txBox="1"/>
      </xdr:nvSpPr>
      <xdr:spPr>
        <a:xfrm>
          <a:off x="13087427" y="582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39260</xdr:rowOff>
    </xdr:from>
    <xdr:ext cx="469744" cy="259045"/>
    <xdr:sp macro="" textlink="">
      <xdr:nvSpPr>
        <xdr:cNvPr id="163" name="n_3mainValue債務償還比率">
          <a:extLst>
            <a:ext uri="{FF2B5EF4-FFF2-40B4-BE49-F238E27FC236}">
              <a16:creationId xmlns:a16="http://schemas.microsoft.com/office/drawing/2014/main" id="{9B20B435-A8C1-4B68-B99D-4172946BEEA7}"/>
            </a:ext>
          </a:extLst>
        </xdr:cNvPr>
        <xdr:cNvSpPr txBox="1"/>
      </xdr:nvSpPr>
      <xdr:spPr>
        <a:xfrm>
          <a:off x="12325427" y="57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98324</xdr:rowOff>
    </xdr:from>
    <xdr:ext cx="469744" cy="259045"/>
    <xdr:sp macro="" textlink="">
      <xdr:nvSpPr>
        <xdr:cNvPr id="164" name="n_4mainValue債務償還比率">
          <a:extLst>
            <a:ext uri="{FF2B5EF4-FFF2-40B4-BE49-F238E27FC236}">
              <a16:creationId xmlns:a16="http://schemas.microsoft.com/office/drawing/2014/main" id="{CE79EE1D-948E-45F2-ADD3-B9AD26302C71}"/>
            </a:ext>
          </a:extLst>
        </xdr:cNvPr>
        <xdr:cNvSpPr txBox="1"/>
      </xdr:nvSpPr>
      <xdr:spPr>
        <a:xfrm>
          <a:off x="11563427" y="584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1673A1C-8963-4A6B-8214-C71A18955F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5FE1CF4-4EA3-4740-8D96-1C05C5F23B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7A1E5040-19CD-4C3F-98C7-DE31AEE2911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75ADFEF1-30EF-4EE0-99CB-18855292A87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4EB6EB9-C01D-4C95-8C84-6141187BA3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0F5DB95-CB2F-4434-BD55-E242271952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FC9BAE-8E4C-4AAE-AD66-A61B1AA6DD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3B121D-806E-48FA-9896-8A01459E55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7AE4DD-2AE6-4E3C-B3D8-C8B4E4AA20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CF8F52-066D-44BF-842A-F37F5C1377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8F71E7-735C-4F5B-9290-CDA3976FBE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6B6C2C-5B2A-4412-AC4D-9D1AFF3CA6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ACFB73-2EB0-40E1-BA8F-213EB93882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16F4E9-29E0-48E8-8586-79EBA331B2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F2F2D2-492A-423C-B763-CD319540D6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DCCB18-364D-4A42-AA93-6C664EE5DE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30,179
29,709
290.28
34,099,447
33,393,763
670,216
11,502,534
21,675,612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05EFA9-BC6C-46FA-9899-FBBA37D9D5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8D22F3-F902-4603-B46A-08958A32C6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8F529C-6A95-4B66-918F-B5E85B5D48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7C91C4-8F0C-4BAE-8485-A4F231D9D7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098842-939A-4156-8B3C-2577C01DA0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B573A0-7ADA-400D-BCE9-95807C44B5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A62A22-5C89-4874-A28F-DE04C0EDC1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F15295-922A-4DE6-AAE2-1450E4E790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1AF476-6F69-48FB-8987-9835C37C9B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5CC9B0-6351-4551-9CE9-A6AA109D3D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0FC52B-08BF-400E-953D-06BE4B0696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C8CE70-E8E4-4AA5-B0A9-8B0CE78CBB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A07E39-D4BE-4A2F-A9CF-01E3BEE42B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68909F-8E49-4F4B-9D3B-A70D7B7594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4485EF-8904-49A2-919A-0C8C128FBA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80A427-A601-4B70-9C2A-DC922B3AC5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5F57AB-AF4B-402E-AF4F-8A6962BF64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30BA06-0179-4BC0-86B5-932F81E7C5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51EFFB-2AA8-442D-B700-83EF2597EC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2D734E-8E20-4457-B5E3-AA0D12F69E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3E5618-A099-4D1A-9F15-55CA4805BA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E24D59-8C8E-4E05-8A24-E6FB4381A5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485265-3539-442F-8E26-A854F7A1B7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968DE9E-0B60-4AD4-97A3-7FD48E71B2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DCCC27-5DE5-4D25-8F15-1CCEC617B8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81575B-889D-44B0-9218-AF630C770F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4B3E5BE-A835-477F-BD12-FA3ECAB3C0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2B821A4-BB26-4634-8AD5-0B277D6E11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4CEEF9-044A-4CD9-88C4-73CF54F61F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7135AB-DCB8-4459-BA8B-E5C00BA5FD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E40692-0508-476C-BD74-C76EBFFACD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1D2215-9FF2-4727-8455-64D4CE6875A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8AFC611-BB6C-42BA-856A-86D3C27034B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67C1FA5-0A0B-48E8-B2F3-FD6F6D43EA3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41D4C2A-CC26-4855-84AA-104E3AFD04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FA6634F-D5B7-4471-A6D2-B7373CA133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B0CCE63-DA73-4EEA-8A67-B2FC5057740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A14A44-9FD6-481B-BCF8-26BFE5E809A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423B7C-741C-4769-A240-16F3BFD0AF8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4705460-5B36-49F5-8FC5-C4DB74D8F5B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D80D275-29B5-4C67-A6C7-0AB081BF53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3F5CAD6-AD75-4A04-9D2A-FB6A69C0571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9BD1B5-83F5-40B5-98DB-23206FEBE0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281991D-B2E0-4F81-921C-A752C91B582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7AFBE2E-ED7B-4596-A3E3-9B48BEE2B3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5FAFF394-0ED7-4868-AD6E-0ED373753597}"/>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91370AA0-34B5-480D-9051-AE270077538C}"/>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E30C870D-A201-447B-92A5-30B4E17B5593}"/>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180772FB-0276-4F9F-8B3C-2F4B1993A8DF}"/>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7F01CF37-4AA0-4AF5-8C04-3402C99B4553}"/>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DFF4EF3E-3FF3-4107-B2DA-2E20247D378C}"/>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99F5F251-68C2-408D-96DF-C3BA030FEDF1}"/>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ACCA3AD-C2EE-467F-812A-238FEAB2865F}"/>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6283AD5F-8F9B-45AA-A483-801855DDDCE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85B62F88-4DB1-4F3C-B014-04E6BA4AB65B}"/>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B9C493EA-130E-4385-B537-4C2BCA4A2E74}"/>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6DACDC8-4128-4EB4-83F7-A188B27F00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D90D82-B63B-4415-BE81-3160F10353F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8B0D20-0F41-42ED-B11A-23CB59349A0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B63E5E-00DF-4632-901C-CE428EA37D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49717F-3FF9-4C36-B7C6-2B1E3F5FB3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40640</xdr:rowOff>
    </xdr:from>
    <xdr:to>
      <xdr:col>24</xdr:col>
      <xdr:colOff>114300</xdr:colOff>
      <xdr:row>34</xdr:row>
      <xdr:rowOff>142240</xdr:rowOff>
    </xdr:to>
    <xdr:sp macro="" textlink="">
      <xdr:nvSpPr>
        <xdr:cNvPr id="73" name="楕円 72">
          <a:extLst>
            <a:ext uri="{FF2B5EF4-FFF2-40B4-BE49-F238E27FC236}">
              <a16:creationId xmlns:a16="http://schemas.microsoft.com/office/drawing/2014/main" id="{8447ABA5-4C2F-4D3F-9DA1-3A81DF88FD11}"/>
            </a:ext>
          </a:extLst>
        </xdr:cNvPr>
        <xdr:cNvSpPr/>
      </xdr:nvSpPr>
      <xdr:spPr>
        <a:xfrm>
          <a:off x="4584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63517</xdr:rowOff>
    </xdr:from>
    <xdr:ext cx="405111" cy="259045"/>
    <xdr:sp macro="" textlink="">
      <xdr:nvSpPr>
        <xdr:cNvPr id="74" name="【道路】&#10;有形固定資産減価償却率該当値テキスト">
          <a:extLst>
            <a:ext uri="{FF2B5EF4-FFF2-40B4-BE49-F238E27FC236}">
              <a16:creationId xmlns:a16="http://schemas.microsoft.com/office/drawing/2014/main" id="{6C5B0DA2-4F3D-45BD-BE41-A6E9B2D1169D}"/>
            </a:ext>
          </a:extLst>
        </xdr:cNvPr>
        <xdr:cNvSpPr txBox="1"/>
      </xdr:nvSpPr>
      <xdr:spPr>
        <a:xfrm>
          <a:off x="4673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xdr:rowOff>
    </xdr:from>
    <xdr:to>
      <xdr:col>20</xdr:col>
      <xdr:colOff>38100</xdr:colOff>
      <xdr:row>34</xdr:row>
      <xdr:rowOff>107950</xdr:rowOff>
    </xdr:to>
    <xdr:sp macro="" textlink="">
      <xdr:nvSpPr>
        <xdr:cNvPr id="75" name="楕円 74">
          <a:extLst>
            <a:ext uri="{FF2B5EF4-FFF2-40B4-BE49-F238E27FC236}">
              <a16:creationId xmlns:a16="http://schemas.microsoft.com/office/drawing/2014/main" id="{D8D9A87D-34EF-4874-B6D8-8D38B6F4702D}"/>
            </a:ext>
          </a:extLst>
        </xdr:cNvPr>
        <xdr:cNvSpPr/>
      </xdr:nvSpPr>
      <xdr:spPr>
        <a:xfrm>
          <a:off x="3746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57150</xdr:rowOff>
    </xdr:from>
    <xdr:to>
      <xdr:col>24</xdr:col>
      <xdr:colOff>63500</xdr:colOff>
      <xdr:row>34</xdr:row>
      <xdr:rowOff>91440</xdr:rowOff>
    </xdr:to>
    <xdr:cxnSp macro="">
      <xdr:nvCxnSpPr>
        <xdr:cNvPr id="76" name="直線コネクタ 75">
          <a:extLst>
            <a:ext uri="{FF2B5EF4-FFF2-40B4-BE49-F238E27FC236}">
              <a16:creationId xmlns:a16="http://schemas.microsoft.com/office/drawing/2014/main" id="{059EFAA2-5A2C-42D3-8D87-57D7EF811129}"/>
            </a:ext>
          </a:extLst>
        </xdr:cNvPr>
        <xdr:cNvCxnSpPr/>
      </xdr:nvCxnSpPr>
      <xdr:spPr>
        <a:xfrm>
          <a:off x="3797300" y="58864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77" name="楕円 76">
          <a:extLst>
            <a:ext uri="{FF2B5EF4-FFF2-40B4-BE49-F238E27FC236}">
              <a16:creationId xmlns:a16="http://schemas.microsoft.com/office/drawing/2014/main" id="{D7CE9FDF-9EC7-48F7-87A6-8046A79338EC}"/>
            </a:ext>
          </a:extLst>
        </xdr:cNvPr>
        <xdr:cNvSpPr/>
      </xdr:nvSpPr>
      <xdr:spPr>
        <a:xfrm>
          <a:off x="2857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22860</xdr:rowOff>
    </xdr:from>
    <xdr:to>
      <xdr:col>19</xdr:col>
      <xdr:colOff>177800</xdr:colOff>
      <xdr:row>34</xdr:row>
      <xdr:rowOff>57150</xdr:rowOff>
    </xdr:to>
    <xdr:cxnSp macro="">
      <xdr:nvCxnSpPr>
        <xdr:cNvPr id="78" name="直線コネクタ 77">
          <a:extLst>
            <a:ext uri="{FF2B5EF4-FFF2-40B4-BE49-F238E27FC236}">
              <a16:creationId xmlns:a16="http://schemas.microsoft.com/office/drawing/2014/main" id="{BA9A1004-B73A-4278-99E7-FA80BF495721}"/>
            </a:ext>
          </a:extLst>
        </xdr:cNvPr>
        <xdr:cNvCxnSpPr/>
      </xdr:nvCxnSpPr>
      <xdr:spPr>
        <a:xfrm>
          <a:off x="2908300" y="5852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107315</xdr:rowOff>
    </xdr:from>
    <xdr:to>
      <xdr:col>10</xdr:col>
      <xdr:colOff>165100</xdr:colOff>
      <xdr:row>34</xdr:row>
      <xdr:rowOff>37465</xdr:rowOff>
    </xdr:to>
    <xdr:sp macro="" textlink="">
      <xdr:nvSpPr>
        <xdr:cNvPr id="79" name="楕円 78">
          <a:extLst>
            <a:ext uri="{FF2B5EF4-FFF2-40B4-BE49-F238E27FC236}">
              <a16:creationId xmlns:a16="http://schemas.microsoft.com/office/drawing/2014/main" id="{31650A6C-204E-4E36-A030-B9808351623F}"/>
            </a:ext>
          </a:extLst>
        </xdr:cNvPr>
        <xdr:cNvSpPr/>
      </xdr:nvSpPr>
      <xdr:spPr>
        <a:xfrm>
          <a:off x="1968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158115</xdr:rowOff>
    </xdr:from>
    <xdr:to>
      <xdr:col>15</xdr:col>
      <xdr:colOff>50800</xdr:colOff>
      <xdr:row>34</xdr:row>
      <xdr:rowOff>22860</xdr:rowOff>
    </xdr:to>
    <xdr:cxnSp macro="">
      <xdr:nvCxnSpPr>
        <xdr:cNvPr id="80" name="直線コネクタ 79">
          <a:extLst>
            <a:ext uri="{FF2B5EF4-FFF2-40B4-BE49-F238E27FC236}">
              <a16:creationId xmlns:a16="http://schemas.microsoft.com/office/drawing/2014/main" id="{3165F6A2-61F5-4A28-8BF0-ED11CAAD1813}"/>
            </a:ext>
          </a:extLst>
        </xdr:cNvPr>
        <xdr:cNvCxnSpPr/>
      </xdr:nvCxnSpPr>
      <xdr:spPr>
        <a:xfrm>
          <a:off x="2019300" y="58159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73025</xdr:rowOff>
    </xdr:from>
    <xdr:to>
      <xdr:col>6</xdr:col>
      <xdr:colOff>38100</xdr:colOff>
      <xdr:row>34</xdr:row>
      <xdr:rowOff>3175</xdr:rowOff>
    </xdr:to>
    <xdr:sp macro="" textlink="">
      <xdr:nvSpPr>
        <xdr:cNvPr id="81" name="楕円 80">
          <a:extLst>
            <a:ext uri="{FF2B5EF4-FFF2-40B4-BE49-F238E27FC236}">
              <a16:creationId xmlns:a16="http://schemas.microsoft.com/office/drawing/2014/main" id="{106C35C0-13BB-44BD-B7F3-BBC6C5B1C752}"/>
            </a:ext>
          </a:extLst>
        </xdr:cNvPr>
        <xdr:cNvSpPr/>
      </xdr:nvSpPr>
      <xdr:spPr>
        <a:xfrm>
          <a:off x="1079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123825</xdr:rowOff>
    </xdr:from>
    <xdr:to>
      <xdr:col>10</xdr:col>
      <xdr:colOff>114300</xdr:colOff>
      <xdr:row>33</xdr:row>
      <xdr:rowOff>158115</xdr:rowOff>
    </xdr:to>
    <xdr:cxnSp macro="">
      <xdr:nvCxnSpPr>
        <xdr:cNvPr id="82" name="直線コネクタ 81">
          <a:extLst>
            <a:ext uri="{FF2B5EF4-FFF2-40B4-BE49-F238E27FC236}">
              <a16:creationId xmlns:a16="http://schemas.microsoft.com/office/drawing/2014/main" id="{CFCF30DA-6BE1-4DA7-8796-01153DB1B3EE}"/>
            </a:ext>
          </a:extLst>
        </xdr:cNvPr>
        <xdr:cNvCxnSpPr/>
      </xdr:nvCxnSpPr>
      <xdr:spPr>
        <a:xfrm>
          <a:off x="1130300" y="5781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67244369-2204-40E6-BE7D-82A7BECFB407}"/>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56722223-1D4A-4866-8993-11BB051D3CBA}"/>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4F24B01C-9558-44B8-95D2-CB363C74DDC1}"/>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65FD349C-1EDF-4950-A748-2702755D90A4}"/>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124477</xdr:rowOff>
    </xdr:from>
    <xdr:ext cx="405111" cy="259045"/>
    <xdr:sp macro="" textlink="">
      <xdr:nvSpPr>
        <xdr:cNvPr id="87" name="n_1mainValue【道路】&#10;有形固定資産減価償却率">
          <a:extLst>
            <a:ext uri="{FF2B5EF4-FFF2-40B4-BE49-F238E27FC236}">
              <a16:creationId xmlns:a16="http://schemas.microsoft.com/office/drawing/2014/main" id="{C6AFF023-1381-4BD0-BD1B-2FFAB602B369}"/>
            </a:ext>
          </a:extLst>
        </xdr:cNvPr>
        <xdr:cNvSpPr txBox="1"/>
      </xdr:nvSpPr>
      <xdr:spPr>
        <a:xfrm>
          <a:off x="35820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90187</xdr:rowOff>
    </xdr:from>
    <xdr:ext cx="405111" cy="259045"/>
    <xdr:sp macro="" textlink="">
      <xdr:nvSpPr>
        <xdr:cNvPr id="88" name="n_2mainValue【道路】&#10;有形固定資産減価償却率">
          <a:extLst>
            <a:ext uri="{FF2B5EF4-FFF2-40B4-BE49-F238E27FC236}">
              <a16:creationId xmlns:a16="http://schemas.microsoft.com/office/drawing/2014/main" id="{7245865C-8AE9-42C2-AAEA-5C46573F0102}"/>
            </a:ext>
          </a:extLst>
        </xdr:cNvPr>
        <xdr:cNvSpPr txBox="1"/>
      </xdr:nvSpPr>
      <xdr:spPr>
        <a:xfrm>
          <a:off x="2705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53992</xdr:rowOff>
    </xdr:from>
    <xdr:ext cx="405111" cy="259045"/>
    <xdr:sp macro="" textlink="">
      <xdr:nvSpPr>
        <xdr:cNvPr id="89" name="n_3mainValue【道路】&#10;有形固定資産減価償却率">
          <a:extLst>
            <a:ext uri="{FF2B5EF4-FFF2-40B4-BE49-F238E27FC236}">
              <a16:creationId xmlns:a16="http://schemas.microsoft.com/office/drawing/2014/main" id="{CF9D15AB-390B-4B8A-9ECA-955C961BFD3F}"/>
            </a:ext>
          </a:extLst>
        </xdr:cNvPr>
        <xdr:cNvSpPr txBox="1"/>
      </xdr:nvSpPr>
      <xdr:spPr>
        <a:xfrm>
          <a:off x="1816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19702</xdr:rowOff>
    </xdr:from>
    <xdr:ext cx="405111" cy="259045"/>
    <xdr:sp macro="" textlink="">
      <xdr:nvSpPr>
        <xdr:cNvPr id="90" name="n_4mainValue【道路】&#10;有形固定資産減価償却率">
          <a:extLst>
            <a:ext uri="{FF2B5EF4-FFF2-40B4-BE49-F238E27FC236}">
              <a16:creationId xmlns:a16="http://schemas.microsoft.com/office/drawing/2014/main" id="{6BC2FAA4-F764-446F-A4A8-E8C83094DF38}"/>
            </a:ext>
          </a:extLst>
        </xdr:cNvPr>
        <xdr:cNvSpPr txBox="1"/>
      </xdr:nvSpPr>
      <xdr:spPr>
        <a:xfrm>
          <a:off x="9277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F5A451-6092-4CFF-B05E-9E452AB0B8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5B44C6B-2C3F-4A66-9B14-BCCC0782C4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B6E6D40-FB29-4328-B811-3637C10976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1F1D5F6-2113-4AFB-8BE9-059D6BBC4C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459FFD3-F3B5-447F-9752-CEB027DEC1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0C51FD9-179B-4C13-95A8-C226C702BA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FD950B1-3A2A-4302-9CC3-D44B74E007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54FB996-F8D3-4B24-A36A-278F4CC6AD5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37FBC08-6813-4257-A717-23AEE18D074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15793B-7995-4306-A5FA-B0F289E64F6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133F817-FF4B-4457-B54C-3D11D2E65C3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AEE4C2F-3C30-44E6-B057-9F505199D41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11755C6-37BA-409F-9A94-C8FABE5647C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74620637-F832-4BA3-AE16-D5714ED15B4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FC55707-DCCB-445B-8259-8DEA0CBD476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601D0C7-0350-4A69-8685-219744E72B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C87CEAE-04AC-4EC6-8A4A-89CD8F571B0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9E3E94F-7372-4D10-B800-47AFB1D607A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5B6FFD1-303F-480F-B5C6-64DEF5BA837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5EC5489-7D55-446D-B182-80475CB894B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BBBBE52-F5D9-4DA3-B739-50ACC1565B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2AC35F3B-AC62-43B8-AE4C-7B9CDE250E27}"/>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21E46DF2-F3A2-4AD4-85C3-6AE7B8D9B606}"/>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82DE5B1A-A977-4321-BFF7-11BC2DCD5E32}"/>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15B9B556-A7BF-4205-9AFF-3AB722CA8795}"/>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18855592-7E9A-4350-8930-7D026586CC3E}"/>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8093CD7A-B322-4503-BC2D-ED87D43578AB}"/>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669BC5D0-3574-444D-B4D8-A1ABF4DC9049}"/>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DB8695AF-7E19-4703-9CCA-7CEDDA6E82A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96820AF-2813-4AD2-BE4F-14DBE6C85527}"/>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5195257F-08B5-4382-97B4-C9567DCFE8C3}"/>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6EB8ECAD-874C-4EF0-BB57-92F681BFA60B}"/>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A3110C9-26E1-4DFF-9B52-F46CED29DC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1409CBE-830D-4D5C-8E34-2F05CAE062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793CDB9-5222-48FD-9A72-C01AECF47E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E1CFB68-030D-46ED-AF70-7A074D72C4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A16CD8-4437-48B7-A4E3-D60C944A6B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154322</xdr:rowOff>
    </xdr:from>
    <xdr:to>
      <xdr:col>55</xdr:col>
      <xdr:colOff>50800</xdr:colOff>
      <xdr:row>40</xdr:row>
      <xdr:rowOff>84472</xdr:rowOff>
    </xdr:to>
    <xdr:sp macro="" textlink="">
      <xdr:nvSpPr>
        <xdr:cNvPr id="128" name="楕円 127">
          <a:extLst>
            <a:ext uri="{FF2B5EF4-FFF2-40B4-BE49-F238E27FC236}">
              <a16:creationId xmlns:a16="http://schemas.microsoft.com/office/drawing/2014/main" id="{8608101B-7641-402C-94A0-41A4863EB968}"/>
            </a:ext>
          </a:extLst>
        </xdr:cNvPr>
        <xdr:cNvSpPr/>
      </xdr:nvSpPr>
      <xdr:spPr>
        <a:xfrm>
          <a:off x="10426700" y="68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5749</xdr:rowOff>
    </xdr:from>
    <xdr:ext cx="534377" cy="259045"/>
    <xdr:sp macro="" textlink="">
      <xdr:nvSpPr>
        <xdr:cNvPr id="129" name="【道路】&#10;一人当たり延長該当値テキスト">
          <a:extLst>
            <a:ext uri="{FF2B5EF4-FFF2-40B4-BE49-F238E27FC236}">
              <a16:creationId xmlns:a16="http://schemas.microsoft.com/office/drawing/2014/main" id="{5E27DB1A-218C-483E-A5BA-17EEA9C9D8F1}"/>
            </a:ext>
          </a:extLst>
        </xdr:cNvPr>
        <xdr:cNvSpPr txBox="1"/>
      </xdr:nvSpPr>
      <xdr:spPr>
        <a:xfrm>
          <a:off x="10515600" y="66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158455</xdr:rowOff>
    </xdr:from>
    <xdr:to>
      <xdr:col>50</xdr:col>
      <xdr:colOff>165100</xdr:colOff>
      <xdr:row>40</xdr:row>
      <xdr:rowOff>88605</xdr:rowOff>
    </xdr:to>
    <xdr:sp macro="" textlink="">
      <xdr:nvSpPr>
        <xdr:cNvPr id="130" name="楕円 129">
          <a:extLst>
            <a:ext uri="{FF2B5EF4-FFF2-40B4-BE49-F238E27FC236}">
              <a16:creationId xmlns:a16="http://schemas.microsoft.com/office/drawing/2014/main" id="{2AFB5448-5D3C-4BBF-A39B-531B649ECBB7}"/>
            </a:ext>
          </a:extLst>
        </xdr:cNvPr>
        <xdr:cNvSpPr/>
      </xdr:nvSpPr>
      <xdr:spPr>
        <a:xfrm>
          <a:off x="9588500" y="68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33672</xdr:rowOff>
    </xdr:from>
    <xdr:to>
      <xdr:col>55</xdr:col>
      <xdr:colOff>0</xdr:colOff>
      <xdr:row>40</xdr:row>
      <xdr:rowOff>37805</xdr:rowOff>
    </xdr:to>
    <xdr:cxnSp macro="">
      <xdr:nvCxnSpPr>
        <xdr:cNvPr id="131" name="直線コネクタ 130">
          <a:extLst>
            <a:ext uri="{FF2B5EF4-FFF2-40B4-BE49-F238E27FC236}">
              <a16:creationId xmlns:a16="http://schemas.microsoft.com/office/drawing/2014/main" id="{39EC931C-9630-4D6A-8FF9-F77201642C80}"/>
            </a:ext>
          </a:extLst>
        </xdr:cNvPr>
        <xdr:cNvCxnSpPr/>
      </xdr:nvCxnSpPr>
      <xdr:spPr>
        <a:xfrm flipV="1">
          <a:off x="9639300" y="6891672"/>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162222</xdr:rowOff>
    </xdr:from>
    <xdr:to>
      <xdr:col>46</xdr:col>
      <xdr:colOff>38100</xdr:colOff>
      <xdr:row>40</xdr:row>
      <xdr:rowOff>92372</xdr:rowOff>
    </xdr:to>
    <xdr:sp macro="" textlink="">
      <xdr:nvSpPr>
        <xdr:cNvPr id="132" name="楕円 131">
          <a:extLst>
            <a:ext uri="{FF2B5EF4-FFF2-40B4-BE49-F238E27FC236}">
              <a16:creationId xmlns:a16="http://schemas.microsoft.com/office/drawing/2014/main" id="{985BD603-F947-4A8B-960D-4C0841370B90}"/>
            </a:ext>
          </a:extLst>
        </xdr:cNvPr>
        <xdr:cNvSpPr/>
      </xdr:nvSpPr>
      <xdr:spPr>
        <a:xfrm>
          <a:off x="8699500" y="68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37805</xdr:rowOff>
    </xdr:from>
    <xdr:to>
      <xdr:col>50</xdr:col>
      <xdr:colOff>114300</xdr:colOff>
      <xdr:row>40</xdr:row>
      <xdr:rowOff>41572</xdr:rowOff>
    </xdr:to>
    <xdr:cxnSp macro="">
      <xdr:nvCxnSpPr>
        <xdr:cNvPr id="133" name="直線コネクタ 132">
          <a:extLst>
            <a:ext uri="{FF2B5EF4-FFF2-40B4-BE49-F238E27FC236}">
              <a16:creationId xmlns:a16="http://schemas.microsoft.com/office/drawing/2014/main" id="{8CBAA7B2-BF7D-4804-910C-A914D0FBF326}"/>
            </a:ext>
          </a:extLst>
        </xdr:cNvPr>
        <xdr:cNvCxnSpPr/>
      </xdr:nvCxnSpPr>
      <xdr:spPr>
        <a:xfrm flipV="1">
          <a:off x="8750300" y="6895805"/>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165788</xdr:rowOff>
    </xdr:from>
    <xdr:to>
      <xdr:col>41</xdr:col>
      <xdr:colOff>101600</xdr:colOff>
      <xdr:row>40</xdr:row>
      <xdr:rowOff>95938</xdr:rowOff>
    </xdr:to>
    <xdr:sp macro="" textlink="">
      <xdr:nvSpPr>
        <xdr:cNvPr id="134" name="楕円 133">
          <a:extLst>
            <a:ext uri="{FF2B5EF4-FFF2-40B4-BE49-F238E27FC236}">
              <a16:creationId xmlns:a16="http://schemas.microsoft.com/office/drawing/2014/main" id="{A1973235-C98F-4BBB-B731-7462E0AE4E55}"/>
            </a:ext>
          </a:extLst>
        </xdr:cNvPr>
        <xdr:cNvSpPr/>
      </xdr:nvSpPr>
      <xdr:spPr>
        <a:xfrm>
          <a:off x="7810500" y="68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41572</xdr:rowOff>
    </xdr:from>
    <xdr:to>
      <xdr:col>45</xdr:col>
      <xdr:colOff>177800</xdr:colOff>
      <xdr:row>40</xdr:row>
      <xdr:rowOff>45138</xdr:rowOff>
    </xdr:to>
    <xdr:cxnSp macro="">
      <xdr:nvCxnSpPr>
        <xdr:cNvPr id="135" name="直線コネクタ 134">
          <a:extLst>
            <a:ext uri="{FF2B5EF4-FFF2-40B4-BE49-F238E27FC236}">
              <a16:creationId xmlns:a16="http://schemas.microsoft.com/office/drawing/2014/main" id="{EBBE959F-E90A-41BE-9710-1F2ACFE10105}"/>
            </a:ext>
          </a:extLst>
        </xdr:cNvPr>
        <xdr:cNvCxnSpPr/>
      </xdr:nvCxnSpPr>
      <xdr:spPr>
        <a:xfrm flipV="1">
          <a:off x="7861300" y="689957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169958</xdr:rowOff>
    </xdr:from>
    <xdr:to>
      <xdr:col>36</xdr:col>
      <xdr:colOff>165100</xdr:colOff>
      <xdr:row>40</xdr:row>
      <xdr:rowOff>100108</xdr:rowOff>
    </xdr:to>
    <xdr:sp macro="" textlink="">
      <xdr:nvSpPr>
        <xdr:cNvPr id="136" name="楕円 135">
          <a:extLst>
            <a:ext uri="{FF2B5EF4-FFF2-40B4-BE49-F238E27FC236}">
              <a16:creationId xmlns:a16="http://schemas.microsoft.com/office/drawing/2014/main" id="{01A325B2-C0B2-4768-AF57-495E3ECABF7F}"/>
            </a:ext>
          </a:extLst>
        </xdr:cNvPr>
        <xdr:cNvSpPr/>
      </xdr:nvSpPr>
      <xdr:spPr>
        <a:xfrm>
          <a:off x="6921500" y="68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45138</xdr:rowOff>
    </xdr:from>
    <xdr:to>
      <xdr:col>41</xdr:col>
      <xdr:colOff>50800</xdr:colOff>
      <xdr:row>40</xdr:row>
      <xdr:rowOff>49308</xdr:rowOff>
    </xdr:to>
    <xdr:cxnSp macro="">
      <xdr:nvCxnSpPr>
        <xdr:cNvPr id="137" name="直線コネクタ 136">
          <a:extLst>
            <a:ext uri="{FF2B5EF4-FFF2-40B4-BE49-F238E27FC236}">
              <a16:creationId xmlns:a16="http://schemas.microsoft.com/office/drawing/2014/main" id="{7BFCAEF6-2A62-483D-AAF4-68E5F0C9C0F9}"/>
            </a:ext>
          </a:extLst>
        </xdr:cNvPr>
        <xdr:cNvCxnSpPr/>
      </xdr:nvCxnSpPr>
      <xdr:spPr>
        <a:xfrm flipV="1">
          <a:off x="6972300" y="6903138"/>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B3F114CB-95DB-48FF-97E8-E657D61037CA}"/>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776B73BD-5DAB-4200-8DBD-1900494452DB}"/>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15D64B8C-7DD5-47BE-876B-08879BFA319E}"/>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2DCDE741-178F-4130-A071-8843BD0D81C6}"/>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105132</xdr:rowOff>
    </xdr:from>
    <xdr:ext cx="534377" cy="259045"/>
    <xdr:sp macro="" textlink="">
      <xdr:nvSpPr>
        <xdr:cNvPr id="142" name="n_1mainValue【道路】&#10;一人当たり延長">
          <a:extLst>
            <a:ext uri="{FF2B5EF4-FFF2-40B4-BE49-F238E27FC236}">
              <a16:creationId xmlns:a16="http://schemas.microsoft.com/office/drawing/2014/main" id="{D258EBF5-A678-405B-9611-D7B30FB639D9}"/>
            </a:ext>
          </a:extLst>
        </xdr:cNvPr>
        <xdr:cNvSpPr txBox="1"/>
      </xdr:nvSpPr>
      <xdr:spPr>
        <a:xfrm>
          <a:off x="9359411" y="662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108899</xdr:rowOff>
    </xdr:from>
    <xdr:ext cx="534377" cy="259045"/>
    <xdr:sp macro="" textlink="">
      <xdr:nvSpPr>
        <xdr:cNvPr id="143" name="n_2mainValue【道路】&#10;一人当たり延長">
          <a:extLst>
            <a:ext uri="{FF2B5EF4-FFF2-40B4-BE49-F238E27FC236}">
              <a16:creationId xmlns:a16="http://schemas.microsoft.com/office/drawing/2014/main" id="{E0AF7C3E-7323-4EB5-A58B-CD127D96C5C8}"/>
            </a:ext>
          </a:extLst>
        </xdr:cNvPr>
        <xdr:cNvSpPr txBox="1"/>
      </xdr:nvSpPr>
      <xdr:spPr>
        <a:xfrm>
          <a:off x="8483111" y="66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112465</xdr:rowOff>
    </xdr:from>
    <xdr:ext cx="534377" cy="259045"/>
    <xdr:sp macro="" textlink="">
      <xdr:nvSpPr>
        <xdr:cNvPr id="144" name="n_3mainValue【道路】&#10;一人当たり延長">
          <a:extLst>
            <a:ext uri="{FF2B5EF4-FFF2-40B4-BE49-F238E27FC236}">
              <a16:creationId xmlns:a16="http://schemas.microsoft.com/office/drawing/2014/main" id="{B8AD62FC-5F58-4F62-91DC-205966990CCA}"/>
            </a:ext>
          </a:extLst>
        </xdr:cNvPr>
        <xdr:cNvSpPr txBox="1"/>
      </xdr:nvSpPr>
      <xdr:spPr>
        <a:xfrm>
          <a:off x="7594111" y="662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116635</xdr:rowOff>
    </xdr:from>
    <xdr:ext cx="534377" cy="259045"/>
    <xdr:sp macro="" textlink="">
      <xdr:nvSpPr>
        <xdr:cNvPr id="145" name="n_4mainValue【道路】&#10;一人当たり延長">
          <a:extLst>
            <a:ext uri="{FF2B5EF4-FFF2-40B4-BE49-F238E27FC236}">
              <a16:creationId xmlns:a16="http://schemas.microsoft.com/office/drawing/2014/main" id="{8D8F7304-9677-47B7-83BA-D82D8B76D84A}"/>
            </a:ext>
          </a:extLst>
        </xdr:cNvPr>
        <xdr:cNvSpPr txBox="1"/>
      </xdr:nvSpPr>
      <xdr:spPr>
        <a:xfrm>
          <a:off x="6705111" y="66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A7BED91-E66F-4D54-99A0-C695910A26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9DF7746-E538-45FF-BBA1-8CF39B87A1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7C10FC5-E128-4B79-8DF8-E18592086C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9E0F7F7-EC18-448D-96C0-02755B37F6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491A29B-4410-496A-98C8-43BBCDF887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8385B80-C17A-4C15-9AB5-A463023461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456B994-52AA-4722-8525-AA658ACC20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2FB43DD-E5B7-4ECE-BCC8-97FAAAC9F5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0C3F4DE-29FD-41E6-A080-59F2A90E88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74DD45F-970E-4E18-8146-93D6C4706A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1B7F2D1-99C7-440C-9CA9-88591EAC18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AB6396F-A385-4C05-BEB4-CDE85DCF8E6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655A0F83-B2F3-4998-BF74-37FBD755E5F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2389515-AE07-4486-8F59-AA9D212F785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56C29D9-B779-4DBA-B12E-D80C56221A8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1586D4F-B61D-4918-B40E-44AEC292C3B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E0655D1-3CF1-4324-A89B-2F611CD0F3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5BABE33-7E97-4751-BA22-AAC5CB12C31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CC77261-CD98-4DDA-9E31-BF1E7A8FACA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FFBE622-D250-4FC1-99E7-A700EA41066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956D1C5-D4E2-434B-A3E0-7DF3746A61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4B9E9F8-F320-4E97-B820-3A606C9F1AE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FE00907-6A92-4777-B7F6-22CC64387F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5A54896-FB51-4416-B533-ED086B1470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3904781-56A9-47A5-847E-429DA622D5F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AC1CE296-ECC8-49C1-B7AD-1DA0266BE371}"/>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A2A9C90-028A-4B12-8C27-E08E6046A881}"/>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94CABB0C-2DBF-4A11-B420-521F45E9BD7F}"/>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2B39A258-DE14-4C93-9C15-693D093C1003}"/>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3C72DCCA-5010-4801-AB0C-69D78602D025}"/>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4213804-507B-4AE3-B963-EC1973CAF474}"/>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D09191DE-D2C7-4789-9539-4254622EDBCF}"/>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6BA6F3DC-66E9-422C-B1FD-F34595E40861}"/>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4FB3B8A4-215E-4F37-BBF7-A8EBAF3CA574}"/>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207E31E3-627B-4FBC-85F5-263974968596}"/>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26E6A7C4-8C1C-47C7-9A0F-F0F3DF1CA2A3}"/>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8C41B7C-11DB-4B02-AC42-A550577EEA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5CD9E7A-65F7-43EC-996E-2753CB54B2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F14BEA0-4AD0-4433-99CE-719AAA7CAB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9945C1B-B4B0-4BD5-A2C5-A375139546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5CCC89-2849-491B-94B5-C155A030CB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87" name="楕円 186">
          <a:extLst>
            <a:ext uri="{FF2B5EF4-FFF2-40B4-BE49-F238E27FC236}">
              <a16:creationId xmlns:a16="http://schemas.microsoft.com/office/drawing/2014/main" id="{4FEC9468-8BBE-4291-9E4A-B2ABC9487D3A}"/>
            </a:ext>
          </a:extLst>
        </xdr:cNvPr>
        <xdr:cNvSpPr/>
      </xdr:nvSpPr>
      <xdr:spPr>
        <a:xfrm>
          <a:off x="4584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37392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01FAED4-8ECC-4B9D-A718-1FFD42262551}"/>
            </a:ext>
          </a:extLst>
        </xdr:cNvPr>
        <xdr:cNvSpPr txBox="1"/>
      </xdr:nvSpPr>
      <xdr:spPr>
        <a:xfrm>
          <a:off x="4673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89" name="楕円 188">
          <a:extLst>
            <a:ext uri="{FF2B5EF4-FFF2-40B4-BE49-F238E27FC236}">
              <a16:creationId xmlns:a16="http://schemas.microsoft.com/office/drawing/2014/main" id="{B13BF188-900E-4A61-97B2-9CF207EB08BB}"/>
            </a:ext>
          </a:extLst>
        </xdr:cNvPr>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65315</xdr:rowOff>
    </xdr:to>
    <xdr:cxnSp macro="">
      <xdr:nvCxnSpPr>
        <xdr:cNvPr id="190" name="直線コネクタ 189">
          <a:extLst>
            <a:ext uri="{FF2B5EF4-FFF2-40B4-BE49-F238E27FC236}">
              <a16:creationId xmlns:a16="http://schemas.microsoft.com/office/drawing/2014/main" id="{D36A0CD1-EBD1-4F9F-89A8-FE89B73D22E4}"/>
            </a:ext>
          </a:extLst>
        </xdr:cNvPr>
        <xdr:cNvCxnSpPr/>
      </xdr:nvCxnSpPr>
      <xdr:spPr>
        <a:xfrm>
          <a:off x="3797300" y="1032945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191" name="楕円 190">
          <a:extLst>
            <a:ext uri="{FF2B5EF4-FFF2-40B4-BE49-F238E27FC236}">
              <a16:creationId xmlns:a16="http://schemas.microsoft.com/office/drawing/2014/main" id="{BAF2BD45-D3F3-4831-8265-40FD8D83AB60}"/>
            </a:ext>
          </a:extLst>
        </xdr:cNvPr>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76744</xdr:rowOff>
    </xdr:to>
    <xdr:cxnSp macro="">
      <xdr:nvCxnSpPr>
        <xdr:cNvPr id="192" name="直線コネクタ 191">
          <a:extLst>
            <a:ext uri="{FF2B5EF4-FFF2-40B4-BE49-F238E27FC236}">
              <a16:creationId xmlns:a16="http://schemas.microsoft.com/office/drawing/2014/main" id="{5FBA6B14-6E16-4968-B6B8-EEAC65CD69A9}"/>
            </a:ext>
          </a:extLst>
        </xdr:cNvPr>
        <xdr:cNvCxnSpPr/>
      </xdr:nvCxnSpPr>
      <xdr:spPr>
        <a:xfrm flipV="1">
          <a:off x="2908300" y="103294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193" name="楕円 192">
          <a:extLst>
            <a:ext uri="{FF2B5EF4-FFF2-40B4-BE49-F238E27FC236}">
              <a16:creationId xmlns:a16="http://schemas.microsoft.com/office/drawing/2014/main" id="{4C72CC3C-9771-4658-B4B2-939750EAE9CF}"/>
            </a:ext>
          </a:extLst>
        </xdr:cNvPr>
        <xdr:cNvSpPr/>
      </xdr:nvSpPr>
      <xdr:spPr>
        <a:xfrm>
          <a:off x="196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60</xdr:row>
      <xdr:rowOff>76744</xdr:rowOff>
    </xdr:to>
    <xdr:cxnSp macro="">
      <xdr:nvCxnSpPr>
        <xdr:cNvPr id="194" name="直線コネクタ 193">
          <a:extLst>
            <a:ext uri="{FF2B5EF4-FFF2-40B4-BE49-F238E27FC236}">
              <a16:creationId xmlns:a16="http://schemas.microsoft.com/office/drawing/2014/main" id="{85F35D9D-7AC5-4D78-945F-9055B27F7D0C}"/>
            </a:ext>
          </a:extLst>
        </xdr:cNvPr>
        <xdr:cNvCxnSpPr/>
      </xdr:nvCxnSpPr>
      <xdr:spPr>
        <a:xfrm>
          <a:off x="2019300" y="103392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5" name="楕円 194">
          <a:extLst>
            <a:ext uri="{FF2B5EF4-FFF2-40B4-BE49-F238E27FC236}">
              <a16:creationId xmlns:a16="http://schemas.microsoft.com/office/drawing/2014/main" id="{0584377B-D6B9-4914-BA0C-B7044513625D}"/>
            </a:ext>
          </a:extLst>
        </xdr:cNvPr>
        <xdr:cNvSpPr/>
      </xdr:nvSpPr>
      <xdr:spPr>
        <a:xfrm>
          <a:off x="1079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52251</xdr:rowOff>
    </xdr:to>
    <xdr:cxnSp macro="">
      <xdr:nvCxnSpPr>
        <xdr:cNvPr id="196" name="直線コネクタ 195">
          <a:extLst>
            <a:ext uri="{FF2B5EF4-FFF2-40B4-BE49-F238E27FC236}">
              <a16:creationId xmlns:a16="http://schemas.microsoft.com/office/drawing/2014/main" id="{22307A6F-486A-455C-A1AE-DF27143B1D2C}"/>
            </a:ext>
          </a:extLst>
        </xdr:cNvPr>
        <xdr:cNvCxnSpPr/>
      </xdr:nvCxnSpPr>
      <xdr:spPr>
        <a:xfrm>
          <a:off x="1130300" y="103131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ACA2ADA9-E14B-4A20-B926-2D7B6ACEFA5A}"/>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B0D6861-EE49-4F6E-94E5-52963C48E2F4}"/>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88D0260-878B-4C85-AF36-947409B6E186}"/>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9FA338A-8BA6-4BC3-9E3F-3816B88372FC}"/>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C76BBE3-2909-46F1-960D-DB35677FB67E}"/>
            </a:ext>
          </a:extLst>
        </xdr:cNvPr>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144071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7DAF78D-C9DD-4A1B-9924-DEC03A98F917}"/>
            </a:ext>
          </a:extLst>
        </xdr:cNvPr>
        <xdr:cNvSpPr txBox="1"/>
      </xdr:nvSpPr>
      <xdr:spPr>
        <a:xfrm>
          <a:off x="2705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119578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853A83B-06A6-4FAF-9124-18411A29674D}"/>
            </a:ext>
          </a:extLst>
        </xdr:cNvPr>
        <xdr:cNvSpPr txBox="1"/>
      </xdr:nvSpPr>
      <xdr:spPr>
        <a:xfrm>
          <a:off x="1816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AA4BFCD-D042-4EC8-9A82-D4A05CB6948A}"/>
            </a:ext>
          </a:extLst>
        </xdr:cNvPr>
        <xdr:cNvSpPr txBox="1"/>
      </xdr:nvSpPr>
      <xdr:spPr>
        <a:xfrm>
          <a:off x="927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2A5CFF5-933C-4521-A2DD-C17B3B8326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1AAF6D4-E43E-467B-96B8-A86E11DE02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A1786B8-602B-4B08-88F5-9ADBE58590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88F065D-793D-4746-BA8C-9B6A148B80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7B27919-C46B-40F9-AAA0-EAE2476AB8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943D49B-3CA1-465E-91A1-2462F875E6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8C55B5E-C033-4A42-B15A-BB800D11E3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1042876-CD92-4F91-8825-E1E0259834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9819FD0-6CF5-431B-B65B-BF1A31EB9F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CF6BEA5-1685-4F17-9A51-0A6DF4C409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63B8592C-D16A-405A-ABFE-3C695C3A9F9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E61538B-DDC8-4333-915E-81876932293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57D29B3-0735-4FB7-9199-0C7AAF87FD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CFBEAEE-1B81-48CD-ACA4-C23DE5396C5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87F267A-7704-4F81-96FE-8270C9D673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6EB99107-79C7-4499-BB10-1F2DEF71CFF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7DC07E0-53D7-4827-B7CC-964E9D7143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8C5B5BD-0FE4-4500-9585-594FDAAF032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F2DE69B-6AC2-4D37-8B3B-8E406CB28E8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C1AF952-2264-44CD-B8F8-05064CF2C56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02FF780-BB76-4720-B118-9C5B79F21C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19A39B6-8D01-4815-AEA4-DE7899356A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1C7CF2A-EF42-4926-96BB-718482D3A4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D63E7331-3C74-491B-BC05-8FCD15830E83}"/>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C622B4F7-4938-465E-9741-7E3FA4036AAC}"/>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477EF807-0D7A-46B7-BF55-1FBC95012DED}"/>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D71D42A-8E6B-4BB0-9BFF-6D3823D4D7D6}"/>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617505F5-E524-4BED-9714-09835BEAF0DA}"/>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E9B40C1-01FE-42FC-B78F-7EDE8A80BD32}"/>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F72AE727-09F5-4F53-BF1F-E9DF10E7C7F3}"/>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B3E06894-B795-4C8C-ABC2-A3E83FF46A77}"/>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11A52A73-1496-4505-A549-11221C8292D5}"/>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1A5E503B-6D56-4C88-8F44-D46EF4691A52}"/>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3E3E1F3D-95F5-478F-98D9-B0DA0628C00E}"/>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5C797B7-AB9B-49A0-BE50-4E3649D40B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A80442A-6778-4CED-B931-88B77D9F80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6CDCCA5-E33B-49A2-B465-F6442F23A9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CEF3C85-5D5A-49B8-8A4A-5A39AAD154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71F0269-70E7-4A5C-8365-A15155CCD9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78260</xdr:rowOff>
    </xdr:from>
    <xdr:to>
      <xdr:col>55</xdr:col>
      <xdr:colOff>50800</xdr:colOff>
      <xdr:row>63</xdr:row>
      <xdr:rowOff>8410</xdr:rowOff>
    </xdr:to>
    <xdr:sp macro="" textlink="">
      <xdr:nvSpPr>
        <xdr:cNvPr id="244" name="楕円 243">
          <a:extLst>
            <a:ext uri="{FF2B5EF4-FFF2-40B4-BE49-F238E27FC236}">
              <a16:creationId xmlns:a16="http://schemas.microsoft.com/office/drawing/2014/main" id="{F49C5052-E0D5-4512-9D0A-0EED008AA488}"/>
            </a:ext>
          </a:extLst>
        </xdr:cNvPr>
        <xdr:cNvSpPr/>
      </xdr:nvSpPr>
      <xdr:spPr>
        <a:xfrm>
          <a:off x="10426700" y="107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101137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217FCB0-9FD1-40E9-9D41-0CB6004CE2ED}"/>
            </a:ext>
          </a:extLst>
        </xdr:cNvPr>
        <xdr:cNvSpPr txBox="1"/>
      </xdr:nvSpPr>
      <xdr:spPr>
        <a:xfrm>
          <a:off x="10515600" y="105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84211</xdr:rowOff>
    </xdr:from>
    <xdr:to>
      <xdr:col>50</xdr:col>
      <xdr:colOff>165100</xdr:colOff>
      <xdr:row>63</xdr:row>
      <xdr:rowOff>14361</xdr:rowOff>
    </xdr:to>
    <xdr:sp macro="" textlink="">
      <xdr:nvSpPr>
        <xdr:cNvPr id="246" name="楕円 245">
          <a:extLst>
            <a:ext uri="{FF2B5EF4-FFF2-40B4-BE49-F238E27FC236}">
              <a16:creationId xmlns:a16="http://schemas.microsoft.com/office/drawing/2014/main" id="{15755561-837B-411B-9B04-9D5B68F407C0}"/>
            </a:ext>
          </a:extLst>
        </xdr:cNvPr>
        <xdr:cNvSpPr/>
      </xdr:nvSpPr>
      <xdr:spPr>
        <a:xfrm>
          <a:off x="9588500" y="10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129060</xdr:rowOff>
    </xdr:from>
    <xdr:to>
      <xdr:col>55</xdr:col>
      <xdr:colOff>0</xdr:colOff>
      <xdr:row>62</xdr:row>
      <xdr:rowOff>135011</xdr:rowOff>
    </xdr:to>
    <xdr:cxnSp macro="">
      <xdr:nvCxnSpPr>
        <xdr:cNvPr id="247" name="直線コネクタ 246">
          <a:extLst>
            <a:ext uri="{FF2B5EF4-FFF2-40B4-BE49-F238E27FC236}">
              <a16:creationId xmlns:a16="http://schemas.microsoft.com/office/drawing/2014/main" id="{E0B870BE-A8C3-47B2-AF39-7E6644001300}"/>
            </a:ext>
          </a:extLst>
        </xdr:cNvPr>
        <xdr:cNvCxnSpPr/>
      </xdr:nvCxnSpPr>
      <xdr:spPr>
        <a:xfrm flipV="1">
          <a:off x="9639300" y="10758960"/>
          <a:ext cx="8382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107833</xdr:rowOff>
    </xdr:from>
    <xdr:to>
      <xdr:col>46</xdr:col>
      <xdr:colOff>38100</xdr:colOff>
      <xdr:row>63</xdr:row>
      <xdr:rowOff>37983</xdr:rowOff>
    </xdr:to>
    <xdr:sp macro="" textlink="">
      <xdr:nvSpPr>
        <xdr:cNvPr id="248" name="楕円 247">
          <a:extLst>
            <a:ext uri="{FF2B5EF4-FFF2-40B4-BE49-F238E27FC236}">
              <a16:creationId xmlns:a16="http://schemas.microsoft.com/office/drawing/2014/main" id="{958CDD23-4EC8-44A8-9BE4-5B7DDA36D2BC}"/>
            </a:ext>
          </a:extLst>
        </xdr:cNvPr>
        <xdr:cNvSpPr/>
      </xdr:nvSpPr>
      <xdr:spPr>
        <a:xfrm>
          <a:off x="8699500" y="10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135011</xdr:rowOff>
    </xdr:from>
    <xdr:to>
      <xdr:col>50</xdr:col>
      <xdr:colOff>114300</xdr:colOff>
      <xdr:row>62</xdr:row>
      <xdr:rowOff>158633</xdr:rowOff>
    </xdr:to>
    <xdr:cxnSp macro="">
      <xdr:nvCxnSpPr>
        <xdr:cNvPr id="249" name="直線コネクタ 248">
          <a:extLst>
            <a:ext uri="{FF2B5EF4-FFF2-40B4-BE49-F238E27FC236}">
              <a16:creationId xmlns:a16="http://schemas.microsoft.com/office/drawing/2014/main" id="{1C35918C-FF5E-4D1A-9D25-A633B269DFFE}"/>
            </a:ext>
          </a:extLst>
        </xdr:cNvPr>
        <xdr:cNvCxnSpPr/>
      </xdr:nvCxnSpPr>
      <xdr:spPr>
        <a:xfrm flipV="1">
          <a:off x="8750300" y="10764911"/>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111940</xdr:rowOff>
    </xdr:from>
    <xdr:to>
      <xdr:col>41</xdr:col>
      <xdr:colOff>101600</xdr:colOff>
      <xdr:row>63</xdr:row>
      <xdr:rowOff>42090</xdr:rowOff>
    </xdr:to>
    <xdr:sp macro="" textlink="">
      <xdr:nvSpPr>
        <xdr:cNvPr id="250" name="楕円 249">
          <a:extLst>
            <a:ext uri="{FF2B5EF4-FFF2-40B4-BE49-F238E27FC236}">
              <a16:creationId xmlns:a16="http://schemas.microsoft.com/office/drawing/2014/main" id="{53FB9A1E-63E1-48C6-B773-C322BBE33A27}"/>
            </a:ext>
          </a:extLst>
        </xdr:cNvPr>
        <xdr:cNvSpPr/>
      </xdr:nvSpPr>
      <xdr:spPr>
        <a:xfrm>
          <a:off x="7810500" y="107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158633</xdr:rowOff>
    </xdr:from>
    <xdr:to>
      <xdr:col>45</xdr:col>
      <xdr:colOff>177800</xdr:colOff>
      <xdr:row>62</xdr:row>
      <xdr:rowOff>162740</xdr:rowOff>
    </xdr:to>
    <xdr:cxnSp macro="">
      <xdr:nvCxnSpPr>
        <xdr:cNvPr id="251" name="直線コネクタ 250">
          <a:extLst>
            <a:ext uri="{FF2B5EF4-FFF2-40B4-BE49-F238E27FC236}">
              <a16:creationId xmlns:a16="http://schemas.microsoft.com/office/drawing/2014/main" id="{693BD1AD-87E4-429E-8B8E-4B898623DB2A}"/>
            </a:ext>
          </a:extLst>
        </xdr:cNvPr>
        <xdr:cNvCxnSpPr/>
      </xdr:nvCxnSpPr>
      <xdr:spPr>
        <a:xfrm flipV="1">
          <a:off x="7861300" y="10788533"/>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116058</xdr:rowOff>
    </xdr:from>
    <xdr:to>
      <xdr:col>36</xdr:col>
      <xdr:colOff>165100</xdr:colOff>
      <xdr:row>63</xdr:row>
      <xdr:rowOff>46208</xdr:rowOff>
    </xdr:to>
    <xdr:sp macro="" textlink="">
      <xdr:nvSpPr>
        <xdr:cNvPr id="252" name="楕円 251">
          <a:extLst>
            <a:ext uri="{FF2B5EF4-FFF2-40B4-BE49-F238E27FC236}">
              <a16:creationId xmlns:a16="http://schemas.microsoft.com/office/drawing/2014/main" id="{B0DABE8B-C112-4FE1-A620-2290EB626393}"/>
            </a:ext>
          </a:extLst>
        </xdr:cNvPr>
        <xdr:cNvSpPr/>
      </xdr:nvSpPr>
      <xdr:spPr>
        <a:xfrm>
          <a:off x="6921500" y="107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162740</xdr:rowOff>
    </xdr:from>
    <xdr:to>
      <xdr:col>41</xdr:col>
      <xdr:colOff>50800</xdr:colOff>
      <xdr:row>62</xdr:row>
      <xdr:rowOff>166858</xdr:rowOff>
    </xdr:to>
    <xdr:cxnSp macro="">
      <xdr:nvCxnSpPr>
        <xdr:cNvPr id="253" name="直線コネクタ 252">
          <a:extLst>
            <a:ext uri="{FF2B5EF4-FFF2-40B4-BE49-F238E27FC236}">
              <a16:creationId xmlns:a16="http://schemas.microsoft.com/office/drawing/2014/main" id="{7B7ECC9F-D7DC-4EFC-8531-D937C16C64BD}"/>
            </a:ext>
          </a:extLst>
        </xdr:cNvPr>
        <xdr:cNvCxnSpPr/>
      </xdr:nvCxnSpPr>
      <xdr:spPr>
        <a:xfrm flipV="1">
          <a:off x="6972300" y="10792640"/>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D09181C-FA48-4270-9318-CDA01358D357}"/>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D11C6D8-1087-4C70-876E-85E116B53207}"/>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FE14D63-1E51-498D-8622-99B1CF9457B1}"/>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766DFEB-436B-4E1A-B0E3-D631F1BE19A7}"/>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30888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392A269-13C5-47FC-9A52-A5DC20914527}"/>
            </a:ext>
          </a:extLst>
        </xdr:cNvPr>
        <xdr:cNvSpPr txBox="1"/>
      </xdr:nvSpPr>
      <xdr:spPr>
        <a:xfrm>
          <a:off x="9327095" y="1048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29110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31D3747-93ED-4218-88E8-BF9279606CF3}"/>
            </a:ext>
          </a:extLst>
        </xdr:cNvPr>
        <xdr:cNvSpPr txBox="1"/>
      </xdr:nvSpPr>
      <xdr:spPr>
        <a:xfrm>
          <a:off x="8450795" y="108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33217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CB1F6F8-F0C5-4F11-920D-74702F273958}"/>
            </a:ext>
          </a:extLst>
        </xdr:cNvPr>
        <xdr:cNvSpPr txBox="1"/>
      </xdr:nvSpPr>
      <xdr:spPr>
        <a:xfrm>
          <a:off x="7561795" y="1083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37335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F6CABB6-7298-4360-A441-94AEB6540696}"/>
            </a:ext>
          </a:extLst>
        </xdr:cNvPr>
        <xdr:cNvSpPr txBox="1"/>
      </xdr:nvSpPr>
      <xdr:spPr>
        <a:xfrm>
          <a:off x="6672795" y="1083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416704F-B43D-4B43-BB05-7AAC328729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E602B70-A498-4345-A681-367B6CF62C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7F20B48-04FA-4AB4-B15A-8769B60C63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3A332F7-94F0-4DCC-9AB2-118FE5C1BD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3DE994D-FF10-4E6C-8BAD-52E8922775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D1D457B-48AB-4B2A-A382-032F0C817D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A9855CB-8D9F-4C06-B97A-E2EF6606D2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7C5C82C-B1C1-41EA-BAC3-D2ACCCD930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E69385C-CE1D-445F-AF66-8ED970B71F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0DA34AC-0C2D-4E36-A8FB-5E315B56F1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99D3614-918C-4B5A-AEE4-20E083CF506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11C6DEC-75DD-4881-AF44-51D22CBC96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162A5A90-CBF5-4768-A0B8-BAE0312FD58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3FC0789-5DD0-4D5C-A531-26E039FAEDD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0AF9472-1D54-48C1-9C17-3FAB06ABBF1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E84B7926-74A9-4BB4-AF1C-321B0B4091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A796122-6D7B-4152-84F9-E95595FAD8D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CFFC05F-7116-442D-A258-00C6CA878D8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7E5D58D1-6FF4-49A6-BCB2-92B4D80695D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49B2DCA-63C3-467E-93CF-6D0A20A8BE8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E69318BD-58CB-484C-8639-2361F8EC73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52235C3-BB9C-44BE-A85F-7C34E48545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D32D68DF-C79A-4406-B619-F6D8CF4A11A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6FA26423-77DF-4C43-BCDE-4DA6FEFE9A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E53C747F-354D-432F-A3B3-001CF6BDAF62}"/>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AC87B2C-EEAA-4D98-9D8C-39E7B536577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4E8C46B7-59FF-41F6-A55E-9F093D6B772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705F9736-D19A-482A-BB86-077108274B3D}"/>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E3AB46E0-9E4A-44E8-87C8-C722D6C24AA3}"/>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66DE606-17EB-483C-ABEF-CFAA5463C04B}"/>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2A13D75B-CCB4-4CF0-853F-5336E5BB5BAE}"/>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FEC29B37-41A4-4100-8A68-A60705F9EE86}"/>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9445330E-BF45-4FE2-B156-809A9598C5F6}"/>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9B58E6A8-6043-4841-B30E-89D8CFEE87E6}"/>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6CE89D43-F203-41B7-8471-F09B901EE9D1}"/>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1A37FBE-F896-43A1-9470-C22249964D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49CAD8C-E967-40BB-ABE0-DC8ED34E9F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6E10547-B119-4132-91B1-D4CF16C119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9CE6B9-3401-4983-B4CC-99ACEE39BA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DDDE933-92B3-4B88-A154-90EE3C98842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302" name="楕円 301">
          <a:extLst>
            <a:ext uri="{FF2B5EF4-FFF2-40B4-BE49-F238E27FC236}">
              <a16:creationId xmlns:a16="http://schemas.microsoft.com/office/drawing/2014/main" id="{FC8815FD-2DC2-4FFE-ABAE-FEB070AA9D33}"/>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7E866EF9-29E9-4DD7-BA0A-F6DC905EB665}"/>
            </a:ext>
          </a:extLst>
        </xdr:cNvPr>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4" name="楕円 303">
          <a:extLst>
            <a:ext uri="{FF2B5EF4-FFF2-40B4-BE49-F238E27FC236}">
              <a16:creationId xmlns:a16="http://schemas.microsoft.com/office/drawing/2014/main" id="{E06D43E0-3DD8-435C-AEDA-E9819A8D43FE}"/>
            </a:ext>
          </a:extLst>
        </xdr:cNvPr>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83</xdr:row>
      <xdr:rowOff>19050</xdr:rowOff>
    </xdr:to>
    <xdr:cxnSp macro="">
      <xdr:nvCxnSpPr>
        <xdr:cNvPr id="305" name="直線コネクタ 304">
          <a:extLst>
            <a:ext uri="{FF2B5EF4-FFF2-40B4-BE49-F238E27FC236}">
              <a16:creationId xmlns:a16="http://schemas.microsoft.com/office/drawing/2014/main" id="{51D28366-CE60-40B3-BEC8-907E7517B19E}"/>
            </a:ext>
          </a:extLst>
        </xdr:cNvPr>
        <xdr:cNvCxnSpPr/>
      </xdr:nvCxnSpPr>
      <xdr:spPr>
        <a:xfrm flipV="1">
          <a:off x="3797300" y="14083664"/>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306" name="楕円 305">
          <a:extLst>
            <a:ext uri="{FF2B5EF4-FFF2-40B4-BE49-F238E27FC236}">
              <a16:creationId xmlns:a16="http://schemas.microsoft.com/office/drawing/2014/main" id="{6825E51D-D768-41EF-8F2C-5E9F3038F013}"/>
            </a:ext>
          </a:extLst>
        </xdr:cNvPr>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19050</xdr:rowOff>
    </xdr:to>
    <xdr:cxnSp macro="">
      <xdr:nvCxnSpPr>
        <xdr:cNvPr id="307" name="直線コネクタ 306">
          <a:extLst>
            <a:ext uri="{FF2B5EF4-FFF2-40B4-BE49-F238E27FC236}">
              <a16:creationId xmlns:a16="http://schemas.microsoft.com/office/drawing/2014/main" id="{2ECFBC87-B5DE-4FDA-86F8-88DB9F26A818}"/>
            </a:ext>
          </a:extLst>
        </xdr:cNvPr>
        <xdr:cNvCxnSpPr/>
      </xdr:nvCxnSpPr>
      <xdr:spPr>
        <a:xfrm>
          <a:off x="2908300" y="14228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08" name="楕円 307">
          <a:extLst>
            <a:ext uri="{FF2B5EF4-FFF2-40B4-BE49-F238E27FC236}">
              <a16:creationId xmlns:a16="http://schemas.microsoft.com/office/drawing/2014/main" id="{1724174E-799B-4B31-9E82-5E17981A0819}"/>
            </a:ext>
          </a:extLst>
        </xdr:cNvPr>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82</xdr:row>
      <xdr:rowOff>169545</xdr:rowOff>
    </xdr:to>
    <xdr:cxnSp macro="">
      <xdr:nvCxnSpPr>
        <xdr:cNvPr id="309" name="直線コネクタ 308">
          <a:extLst>
            <a:ext uri="{FF2B5EF4-FFF2-40B4-BE49-F238E27FC236}">
              <a16:creationId xmlns:a16="http://schemas.microsoft.com/office/drawing/2014/main" id="{0BA1BF4F-CD12-4CF7-A413-F946D212446C}"/>
            </a:ext>
          </a:extLst>
        </xdr:cNvPr>
        <xdr:cNvCxnSpPr/>
      </xdr:nvCxnSpPr>
      <xdr:spPr>
        <a:xfrm>
          <a:off x="2019300" y="142074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92075</xdr:rowOff>
    </xdr:from>
    <xdr:to>
      <xdr:col>6</xdr:col>
      <xdr:colOff>38100</xdr:colOff>
      <xdr:row>83</xdr:row>
      <xdr:rowOff>22225</xdr:rowOff>
    </xdr:to>
    <xdr:sp macro="" textlink="">
      <xdr:nvSpPr>
        <xdr:cNvPr id="310" name="楕円 309">
          <a:extLst>
            <a:ext uri="{FF2B5EF4-FFF2-40B4-BE49-F238E27FC236}">
              <a16:creationId xmlns:a16="http://schemas.microsoft.com/office/drawing/2014/main" id="{AF13728F-B858-414B-8B02-E0669C886270}"/>
            </a:ext>
          </a:extLst>
        </xdr:cNvPr>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142875</xdr:rowOff>
    </xdr:from>
    <xdr:to>
      <xdr:col>10</xdr:col>
      <xdr:colOff>114300</xdr:colOff>
      <xdr:row>82</xdr:row>
      <xdr:rowOff>148589</xdr:rowOff>
    </xdr:to>
    <xdr:cxnSp macro="">
      <xdr:nvCxnSpPr>
        <xdr:cNvPr id="311" name="直線コネクタ 310">
          <a:extLst>
            <a:ext uri="{FF2B5EF4-FFF2-40B4-BE49-F238E27FC236}">
              <a16:creationId xmlns:a16="http://schemas.microsoft.com/office/drawing/2014/main" id="{B938EE84-F6F2-44B4-834F-180307259080}"/>
            </a:ext>
          </a:extLst>
        </xdr:cNvPr>
        <xdr:cNvCxnSpPr/>
      </xdr:nvCxnSpPr>
      <xdr:spPr>
        <a:xfrm>
          <a:off x="1130300" y="14201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ACF4D24D-80B7-45EF-983E-48201436651C}"/>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13701341-06C8-414B-A5D2-047DECBB13C6}"/>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F237A5A1-381E-4801-89B0-F3131FE0D0CD}"/>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57900EFC-8725-4DBD-A78B-12D6B679AF1C}"/>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86377</xdr:rowOff>
    </xdr:from>
    <xdr:ext cx="405111" cy="259045"/>
    <xdr:sp macro="" textlink="">
      <xdr:nvSpPr>
        <xdr:cNvPr id="316" name="n_1mainValue【公営住宅】&#10;有形固定資産減価償却率">
          <a:extLst>
            <a:ext uri="{FF2B5EF4-FFF2-40B4-BE49-F238E27FC236}">
              <a16:creationId xmlns:a16="http://schemas.microsoft.com/office/drawing/2014/main" id="{990FFCD9-B632-4523-A015-0914566D9540}"/>
            </a:ext>
          </a:extLst>
        </xdr:cNvPr>
        <xdr:cNvSpPr txBox="1"/>
      </xdr:nvSpPr>
      <xdr:spPr>
        <a:xfrm>
          <a:off x="35820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7" name="n_2mainValue【公営住宅】&#10;有形固定資産減価償却率">
          <a:extLst>
            <a:ext uri="{FF2B5EF4-FFF2-40B4-BE49-F238E27FC236}">
              <a16:creationId xmlns:a16="http://schemas.microsoft.com/office/drawing/2014/main" id="{01B2CAF4-7494-47FD-BB35-A8FD35CCEA92}"/>
            </a:ext>
          </a:extLst>
        </xdr:cNvPr>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44466</xdr:rowOff>
    </xdr:from>
    <xdr:ext cx="405111" cy="259045"/>
    <xdr:sp macro="" textlink="">
      <xdr:nvSpPr>
        <xdr:cNvPr id="318" name="n_3mainValue【公営住宅】&#10;有形固定資産減価償却率">
          <a:extLst>
            <a:ext uri="{FF2B5EF4-FFF2-40B4-BE49-F238E27FC236}">
              <a16:creationId xmlns:a16="http://schemas.microsoft.com/office/drawing/2014/main" id="{226A9C19-1988-4C26-9A53-1E7DF9964FD9}"/>
            </a:ext>
          </a:extLst>
        </xdr:cNvPr>
        <xdr:cNvSpPr txBox="1"/>
      </xdr:nvSpPr>
      <xdr:spPr>
        <a:xfrm>
          <a:off x="18167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13352</xdr:rowOff>
    </xdr:from>
    <xdr:ext cx="405111" cy="259045"/>
    <xdr:sp macro="" textlink="">
      <xdr:nvSpPr>
        <xdr:cNvPr id="319" name="n_4mainValue【公営住宅】&#10;有形固定資産減価償却率">
          <a:extLst>
            <a:ext uri="{FF2B5EF4-FFF2-40B4-BE49-F238E27FC236}">
              <a16:creationId xmlns:a16="http://schemas.microsoft.com/office/drawing/2014/main" id="{074354AB-58B2-4BAA-945F-4C326861CAF8}"/>
            </a:ext>
          </a:extLst>
        </xdr:cNvPr>
        <xdr:cNvSpPr txBox="1"/>
      </xdr:nvSpPr>
      <xdr:spPr>
        <a:xfrm>
          <a:off x="927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7A1084A-848C-4106-9EC5-B46A7E65CE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5C44ED7-B578-4535-8833-2F08CFD36B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86B7340-F7BD-4C22-9FFB-2CCFFC471D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E737034-A213-4757-AAE6-B3CA380A4A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C0CC7D6-4B3D-4F0D-A83B-EB27F108E4C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5140D74-1805-42C2-A972-B119517921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74B565D-B47A-491F-89F2-57BD05A71C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D2576F8-940A-4304-936D-B643177892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0F6F26C-0261-4218-8B31-4F6DF03A65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69EF4FF-3554-4F55-A26D-F9BDBE88ED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B1006CA-E755-420A-AB3B-A2608C95B57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3FACD760-299D-4938-9C84-E21D034E97F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2A0F545D-AA46-41E4-89AC-3B7CC2DC811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3B2BBA20-22F4-465B-B60B-C94A4D57751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D5981235-53E8-45C6-A3CE-7C705183956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2628E03E-7DA2-40EB-ACE8-F4A7BF27AED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CDF48346-F508-44BE-9D42-6401D7B253B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4EBD709D-8B14-4550-821B-385C65F6725F}"/>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9C8910C8-FC7A-4647-86E3-95D6831F54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34B74014-DA01-4CA8-9C08-2FBC6062A0F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DBA1193D-2E96-44CA-A6A8-04DD3CA342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DAE65472-9C29-487D-9C6E-191DC47B5955}"/>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B91AC8C3-D1C6-44D4-A254-542E749C7C1D}"/>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AC18A528-D3D1-4745-817E-5F806B5D3FEA}"/>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93FDE6AC-D96D-4203-95C3-687CA93D5A67}"/>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FD7AEF7F-7F1D-41AB-A5CA-09F30F48DD58}"/>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1EDE5974-91BD-42EF-9FC7-2587C2F82B4D}"/>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88AE26BA-E58A-4D53-A4CB-784B9A7A3C3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AFCA9719-AD18-461C-A331-50C10F57788E}"/>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AAF68B87-3BA3-4619-87A8-A59B4130F6AC}"/>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CA554873-CDE9-4A65-A85B-0D9B708DE21C}"/>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656545FD-EE28-440B-9C57-15FF91EBA7C3}"/>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A953DD2-9CF3-4AF9-B347-1AD470B54E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4A7987F-51BC-4DE5-8717-E37CA7DF96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E21E001-7C22-4F98-9643-BD8ECDCF12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642BD14-22AE-4D99-8F5A-9489A68AEB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DD7BD6E-E06F-40A2-881F-764E579DDD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110012</xdr:rowOff>
    </xdr:from>
    <xdr:to>
      <xdr:col>55</xdr:col>
      <xdr:colOff>50800</xdr:colOff>
      <xdr:row>86</xdr:row>
      <xdr:rowOff>40162</xdr:rowOff>
    </xdr:to>
    <xdr:sp macro="" textlink="">
      <xdr:nvSpPr>
        <xdr:cNvPr id="357" name="楕円 356">
          <a:extLst>
            <a:ext uri="{FF2B5EF4-FFF2-40B4-BE49-F238E27FC236}">
              <a16:creationId xmlns:a16="http://schemas.microsoft.com/office/drawing/2014/main" id="{22EFFD5C-D2EE-4479-8CDF-74160B72CFFB}"/>
            </a:ext>
          </a:extLst>
        </xdr:cNvPr>
        <xdr:cNvSpPr/>
      </xdr:nvSpPr>
      <xdr:spPr>
        <a:xfrm>
          <a:off x="10426700" y="146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201E4930-E44A-4A2F-8A5B-AD90D993485C}"/>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112207</xdr:rowOff>
    </xdr:from>
    <xdr:to>
      <xdr:col>50</xdr:col>
      <xdr:colOff>165100</xdr:colOff>
      <xdr:row>86</xdr:row>
      <xdr:rowOff>42357</xdr:rowOff>
    </xdr:to>
    <xdr:sp macro="" textlink="">
      <xdr:nvSpPr>
        <xdr:cNvPr id="359" name="楕円 358">
          <a:extLst>
            <a:ext uri="{FF2B5EF4-FFF2-40B4-BE49-F238E27FC236}">
              <a16:creationId xmlns:a16="http://schemas.microsoft.com/office/drawing/2014/main" id="{F6CF7F42-EFF2-444A-89AA-A8615D805E58}"/>
            </a:ext>
          </a:extLst>
        </xdr:cNvPr>
        <xdr:cNvSpPr/>
      </xdr:nvSpPr>
      <xdr:spPr>
        <a:xfrm>
          <a:off x="9588500" y="146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160812</xdr:rowOff>
    </xdr:from>
    <xdr:to>
      <xdr:col>55</xdr:col>
      <xdr:colOff>0</xdr:colOff>
      <xdr:row>85</xdr:row>
      <xdr:rowOff>163007</xdr:rowOff>
    </xdr:to>
    <xdr:cxnSp macro="">
      <xdr:nvCxnSpPr>
        <xdr:cNvPr id="360" name="直線コネクタ 359">
          <a:extLst>
            <a:ext uri="{FF2B5EF4-FFF2-40B4-BE49-F238E27FC236}">
              <a16:creationId xmlns:a16="http://schemas.microsoft.com/office/drawing/2014/main" id="{45B41A2C-77AF-41CD-A87E-E2F94F88B78D}"/>
            </a:ext>
          </a:extLst>
        </xdr:cNvPr>
        <xdr:cNvCxnSpPr/>
      </xdr:nvCxnSpPr>
      <xdr:spPr>
        <a:xfrm flipV="1">
          <a:off x="9639300" y="14734062"/>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112116</xdr:rowOff>
    </xdr:from>
    <xdr:to>
      <xdr:col>46</xdr:col>
      <xdr:colOff>38100</xdr:colOff>
      <xdr:row>86</xdr:row>
      <xdr:rowOff>42266</xdr:rowOff>
    </xdr:to>
    <xdr:sp macro="" textlink="">
      <xdr:nvSpPr>
        <xdr:cNvPr id="361" name="楕円 360">
          <a:extLst>
            <a:ext uri="{FF2B5EF4-FFF2-40B4-BE49-F238E27FC236}">
              <a16:creationId xmlns:a16="http://schemas.microsoft.com/office/drawing/2014/main" id="{599BC6BB-28F0-47FF-9C90-C3FDD633ED80}"/>
            </a:ext>
          </a:extLst>
        </xdr:cNvPr>
        <xdr:cNvSpPr/>
      </xdr:nvSpPr>
      <xdr:spPr>
        <a:xfrm>
          <a:off x="8699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162916</xdr:rowOff>
    </xdr:from>
    <xdr:to>
      <xdr:col>50</xdr:col>
      <xdr:colOff>114300</xdr:colOff>
      <xdr:row>85</xdr:row>
      <xdr:rowOff>163007</xdr:rowOff>
    </xdr:to>
    <xdr:cxnSp macro="">
      <xdr:nvCxnSpPr>
        <xdr:cNvPr id="362" name="直線コネクタ 361">
          <a:extLst>
            <a:ext uri="{FF2B5EF4-FFF2-40B4-BE49-F238E27FC236}">
              <a16:creationId xmlns:a16="http://schemas.microsoft.com/office/drawing/2014/main" id="{61ECA200-D210-44C7-83C9-5D9DC466B24C}"/>
            </a:ext>
          </a:extLst>
        </xdr:cNvPr>
        <xdr:cNvCxnSpPr/>
      </xdr:nvCxnSpPr>
      <xdr:spPr>
        <a:xfrm>
          <a:off x="8750300" y="1473616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111979</xdr:rowOff>
    </xdr:from>
    <xdr:to>
      <xdr:col>41</xdr:col>
      <xdr:colOff>101600</xdr:colOff>
      <xdr:row>86</xdr:row>
      <xdr:rowOff>42129</xdr:rowOff>
    </xdr:to>
    <xdr:sp macro="" textlink="">
      <xdr:nvSpPr>
        <xdr:cNvPr id="363" name="楕円 362">
          <a:extLst>
            <a:ext uri="{FF2B5EF4-FFF2-40B4-BE49-F238E27FC236}">
              <a16:creationId xmlns:a16="http://schemas.microsoft.com/office/drawing/2014/main" id="{61761E88-6630-40C4-A5FD-994AC6B0532D}"/>
            </a:ext>
          </a:extLst>
        </xdr:cNvPr>
        <xdr:cNvSpPr/>
      </xdr:nvSpPr>
      <xdr:spPr>
        <a:xfrm>
          <a:off x="7810500" y="146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162779</xdr:rowOff>
    </xdr:from>
    <xdr:to>
      <xdr:col>45</xdr:col>
      <xdr:colOff>177800</xdr:colOff>
      <xdr:row>85</xdr:row>
      <xdr:rowOff>162916</xdr:rowOff>
    </xdr:to>
    <xdr:cxnSp macro="">
      <xdr:nvCxnSpPr>
        <xdr:cNvPr id="364" name="直線コネクタ 363">
          <a:extLst>
            <a:ext uri="{FF2B5EF4-FFF2-40B4-BE49-F238E27FC236}">
              <a16:creationId xmlns:a16="http://schemas.microsoft.com/office/drawing/2014/main" id="{2C7E83D7-CA6F-4B47-B526-1B69301C0A99}"/>
            </a:ext>
          </a:extLst>
        </xdr:cNvPr>
        <xdr:cNvCxnSpPr/>
      </xdr:nvCxnSpPr>
      <xdr:spPr>
        <a:xfrm>
          <a:off x="7861300" y="1473602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112847</xdr:rowOff>
    </xdr:from>
    <xdr:to>
      <xdr:col>36</xdr:col>
      <xdr:colOff>165100</xdr:colOff>
      <xdr:row>86</xdr:row>
      <xdr:rowOff>42997</xdr:rowOff>
    </xdr:to>
    <xdr:sp macro="" textlink="">
      <xdr:nvSpPr>
        <xdr:cNvPr id="365" name="楕円 364">
          <a:extLst>
            <a:ext uri="{FF2B5EF4-FFF2-40B4-BE49-F238E27FC236}">
              <a16:creationId xmlns:a16="http://schemas.microsoft.com/office/drawing/2014/main" id="{CC6B5653-5A3E-4BB8-8697-AD77348970CD}"/>
            </a:ext>
          </a:extLst>
        </xdr:cNvPr>
        <xdr:cNvSpPr/>
      </xdr:nvSpPr>
      <xdr:spPr>
        <a:xfrm>
          <a:off x="6921500" y="146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162779</xdr:rowOff>
    </xdr:from>
    <xdr:to>
      <xdr:col>41</xdr:col>
      <xdr:colOff>50800</xdr:colOff>
      <xdr:row>85</xdr:row>
      <xdr:rowOff>163647</xdr:rowOff>
    </xdr:to>
    <xdr:cxnSp macro="">
      <xdr:nvCxnSpPr>
        <xdr:cNvPr id="366" name="直線コネクタ 365">
          <a:extLst>
            <a:ext uri="{FF2B5EF4-FFF2-40B4-BE49-F238E27FC236}">
              <a16:creationId xmlns:a16="http://schemas.microsoft.com/office/drawing/2014/main" id="{DCE10BEF-272D-4D5A-83E6-02FBAB39AB83}"/>
            </a:ext>
          </a:extLst>
        </xdr:cNvPr>
        <xdr:cNvCxnSpPr/>
      </xdr:nvCxnSpPr>
      <xdr:spPr>
        <a:xfrm flipV="1">
          <a:off x="6972300" y="1473602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F54F31A3-53B3-4E93-8DF1-5E1702D1454A}"/>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5023B961-4AD8-425D-920B-04C7DB2AB61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17982B8D-CD63-45A1-8DE1-2B4B38A11EAE}"/>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950E4440-7BBC-4484-A933-BE4232145E9C}"/>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33484</xdr:rowOff>
    </xdr:from>
    <xdr:ext cx="469744" cy="259045"/>
    <xdr:sp macro="" textlink="">
      <xdr:nvSpPr>
        <xdr:cNvPr id="371" name="n_1mainValue【公営住宅】&#10;一人当たり面積">
          <a:extLst>
            <a:ext uri="{FF2B5EF4-FFF2-40B4-BE49-F238E27FC236}">
              <a16:creationId xmlns:a16="http://schemas.microsoft.com/office/drawing/2014/main" id="{12307DED-7EF1-47D3-BC9A-AE4935821740}"/>
            </a:ext>
          </a:extLst>
        </xdr:cNvPr>
        <xdr:cNvSpPr txBox="1"/>
      </xdr:nvSpPr>
      <xdr:spPr>
        <a:xfrm>
          <a:off x="9391727" y="1477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33393</xdr:rowOff>
    </xdr:from>
    <xdr:ext cx="469744" cy="259045"/>
    <xdr:sp macro="" textlink="">
      <xdr:nvSpPr>
        <xdr:cNvPr id="372" name="n_2mainValue【公営住宅】&#10;一人当たり面積">
          <a:extLst>
            <a:ext uri="{FF2B5EF4-FFF2-40B4-BE49-F238E27FC236}">
              <a16:creationId xmlns:a16="http://schemas.microsoft.com/office/drawing/2014/main" id="{1D179704-0B82-4013-915F-F33E6409F4E3}"/>
            </a:ext>
          </a:extLst>
        </xdr:cNvPr>
        <xdr:cNvSpPr txBox="1"/>
      </xdr:nvSpPr>
      <xdr:spPr>
        <a:xfrm>
          <a:off x="8515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33256</xdr:rowOff>
    </xdr:from>
    <xdr:ext cx="469744" cy="259045"/>
    <xdr:sp macro="" textlink="">
      <xdr:nvSpPr>
        <xdr:cNvPr id="373" name="n_3mainValue【公営住宅】&#10;一人当たり面積">
          <a:extLst>
            <a:ext uri="{FF2B5EF4-FFF2-40B4-BE49-F238E27FC236}">
              <a16:creationId xmlns:a16="http://schemas.microsoft.com/office/drawing/2014/main" id="{AC6A33B7-B1E0-4FCA-A572-E049A5BC848B}"/>
            </a:ext>
          </a:extLst>
        </xdr:cNvPr>
        <xdr:cNvSpPr txBox="1"/>
      </xdr:nvSpPr>
      <xdr:spPr>
        <a:xfrm>
          <a:off x="7626427" y="147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34124</xdr:rowOff>
    </xdr:from>
    <xdr:ext cx="469744" cy="259045"/>
    <xdr:sp macro="" textlink="">
      <xdr:nvSpPr>
        <xdr:cNvPr id="374" name="n_4mainValue【公営住宅】&#10;一人当たり面積">
          <a:extLst>
            <a:ext uri="{FF2B5EF4-FFF2-40B4-BE49-F238E27FC236}">
              <a16:creationId xmlns:a16="http://schemas.microsoft.com/office/drawing/2014/main" id="{C373207C-254B-4A02-882D-EACB8BB24070}"/>
            </a:ext>
          </a:extLst>
        </xdr:cNvPr>
        <xdr:cNvSpPr txBox="1"/>
      </xdr:nvSpPr>
      <xdr:spPr>
        <a:xfrm>
          <a:off x="6737427" y="14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A7EAD1C-4CA1-4E9A-BB24-B453E75543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A002F86-A811-42C1-A204-E7715B8666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3286192-E92F-4DC2-96F6-98E14855BA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4052830-13E6-460A-96E3-D2E1A66FDF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CE98597-E9F1-442D-B810-4446023AE5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7D3BDAA9-756B-4F33-AB86-C03C6B8F72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7584ACDA-8A56-429C-808D-8B85AE8CC1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F689A374-9DDF-4E1E-8E2B-6D158C6324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64C5EE6D-BC7B-4EE4-961C-37A50D04A1E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D140323F-F2A5-4532-8E62-ECECC3C85F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60531080-971A-4865-92FD-69F42A7E39C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6BE9007E-BEC4-4222-BD75-CC0BF623AF5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D2093292-5503-4155-858D-34DCA877DEF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FCB27276-C8B7-446A-B1E8-74561F2F26F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151B61F9-6499-4B8F-8AF0-1090941FB02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2D1D1C13-BDBF-4C16-A67F-3338AFEBD1A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5D7BC6A3-3B32-4FF8-AF13-1AAA123F892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3D33C5D8-04BD-4BC4-AF11-D759FC9A394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5C73715E-BFC5-4C37-87E6-CE8AC7D89B5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882947D6-1A46-4699-A8CD-08A3055381A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57EEA965-2D21-4531-92C3-4C6D6F230A0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3D70A93D-A8EB-4EF0-9C9C-BB9B7E3D78F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90D0D2A4-FF85-4AFB-AEC5-CDB5143637F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10A25C9E-8E2D-49B3-ADB3-423AD919E62F}"/>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DEF3A85F-2AC7-4C4A-AC33-C79BF470D09F}"/>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6D456014-F7CA-4707-852A-EC1330250444}"/>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F8162C6E-8E7B-4376-AF95-80D5C529CB1C}"/>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3A421EB-B37A-4F41-A6BB-8100B117670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5B36A667-EB8B-4B1E-8573-0D4E87AA6770}"/>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F37EBE1B-2419-4DA8-9979-2D5BBFC44716}"/>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9FE1C0CD-11B6-4127-A19C-04FB6697250E}"/>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047F28C2-E634-4E66-9AFA-F24DF68B8A4D}"/>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F868D9CF-B355-472D-A098-3E1FFD764CE6}"/>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B83FA9A2-6873-4261-932D-0D0D884B59EB}"/>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3BD3AB2-A83A-4F28-A7B0-3D53CFCB75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1FDB9DF-72AC-4BEC-B1B2-DA0EDEEF37D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07219EF-FDB5-413E-8300-68A8EEFDB6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395811A-04EE-4D41-8D62-9FE23448EE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23AF6C1-5D62-468C-B58D-5D3E1E98142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106680</xdr:rowOff>
    </xdr:from>
    <xdr:to>
      <xdr:col>15</xdr:col>
      <xdr:colOff>101600</xdr:colOff>
      <xdr:row>104</xdr:row>
      <xdr:rowOff>36830</xdr:rowOff>
    </xdr:to>
    <xdr:sp macro="" textlink="">
      <xdr:nvSpPr>
        <xdr:cNvPr id="414" name="楕円 413">
          <a:extLst>
            <a:ext uri="{FF2B5EF4-FFF2-40B4-BE49-F238E27FC236}">
              <a16:creationId xmlns:a16="http://schemas.microsoft.com/office/drawing/2014/main" id="{172E90AC-21D4-4F22-A659-6B380CCA9249}"/>
            </a:ext>
          </a:extLst>
        </xdr:cNvPr>
        <xdr:cNvSpPr/>
      </xdr:nvSpPr>
      <xdr:spPr>
        <a:xfrm>
          <a:off x="28575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87630</xdr:rowOff>
    </xdr:from>
    <xdr:to>
      <xdr:col>10</xdr:col>
      <xdr:colOff>165100</xdr:colOff>
      <xdr:row>104</xdr:row>
      <xdr:rowOff>17780</xdr:rowOff>
    </xdr:to>
    <xdr:sp macro="" textlink="">
      <xdr:nvSpPr>
        <xdr:cNvPr id="415" name="楕円 414">
          <a:extLst>
            <a:ext uri="{FF2B5EF4-FFF2-40B4-BE49-F238E27FC236}">
              <a16:creationId xmlns:a16="http://schemas.microsoft.com/office/drawing/2014/main" id="{B5C8E3C4-B690-46E0-B057-76574F7022C7}"/>
            </a:ext>
          </a:extLst>
        </xdr:cNvPr>
        <xdr:cNvSpPr/>
      </xdr:nvSpPr>
      <xdr:spPr>
        <a:xfrm>
          <a:off x="1968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138430</xdr:rowOff>
    </xdr:from>
    <xdr:to>
      <xdr:col>15</xdr:col>
      <xdr:colOff>50800</xdr:colOff>
      <xdr:row>103</xdr:row>
      <xdr:rowOff>157480</xdr:rowOff>
    </xdr:to>
    <xdr:cxnSp macro="">
      <xdr:nvCxnSpPr>
        <xdr:cNvPr id="416" name="直線コネクタ 415">
          <a:extLst>
            <a:ext uri="{FF2B5EF4-FFF2-40B4-BE49-F238E27FC236}">
              <a16:creationId xmlns:a16="http://schemas.microsoft.com/office/drawing/2014/main" id="{FEAFBABE-3CAD-4BD9-AD41-A38C1835BF45}"/>
            </a:ext>
          </a:extLst>
        </xdr:cNvPr>
        <xdr:cNvCxnSpPr/>
      </xdr:nvCxnSpPr>
      <xdr:spPr>
        <a:xfrm>
          <a:off x="2019300" y="17797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7" name="楕円 416">
          <a:extLst>
            <a:ext uri="{FF2B5EF4-FFF2-40B4-BE49-F238E27FC236}">
              <a16:creationId xmlns:a16="http://schemas.microsoft.com/office/drawing/2014/main" id="{A69026D8-E3EF-4744-AFFC-8D14B80B8D49}"/>
            </a:ext>
          </a:extLst>
        </xdr:cNvPr>
        <xdr:cNvSpPr/>
      </xdr:nvSpPr>
      <xdr:spPr>
        <a:xfrm>
          <a:off x="1079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102870</xdr:rowOff>
    </xdr:from>
    <xdr:to>
      <xdr:col>10</xdr:col>
      <xdr:colOff>114300</xdr:colOff>
      <xdr:row>103</xdr:row>
      <xdr:rowOff>138430</xdr:rowOff>
    </xdr:to>
    <xdr:cxnSp macro="">
      <xdr:nvCxnSpPr>
        <xdr:cNvPr id="418" name="直線コネクタ 417">
          <a:extLst>
            <a:ext uri="{FF2B5EF4-FFF2-40B4-BE49-F238E27FC236}">
              <a16:creationId xmlns:a16="http://schemas.microsoft.com/office/drawing/2014/main" id="{6DD3017B-6171-4066-AE6C-FA0F12E41B84}"/>
            </a:ext>
          </a:extLst>
        </xdr:cNvPr>
        <xdr:cNvCxnSpPr/>
      </xdr:nvCxnSpPr>
      <xdr:spPr>
        <a:xfrm>
          <a:off x="1130300" y="177622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19" name="n_1aveValue【港湾・漁港】&#10;有形固定資産減価償却率">
          <a:extLst>
            <a:ext uri="{FF2B5EF4-FFF2-40B4-BE49-F238E27FC236}">
              <a16:creationId xmlns:a16="http://schemas.microsoft.com/office/drawing/2014/main" id="{3A72AFD3-9F9D-4133-82FC-1C7160BFE69F}"/>
            </a:ext>
          </a:extLst>
        </xdr:cNvPr>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0" name="n_2aveValue【港湾・漁港】&#10;有形固定資産減価償却率">
          <a:extLst>
            <a:ext uri="{FF2B5EF4-FFF2-40B4-BE49-F238E27FC236}">
              <a16:creationId xmlns:a16="http://schemas.microsoft.com/office/drawing/2014/main" id="{98014AE1-B790-4228-B081-7F7907C755FF}"/>
            </a:ext>
          </a:extLst>
        </xdr:cNvPr>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1" name="n_3aveValue【港湾・漁港】&#10;有形固定資産減価償却率">
          <a:extLst>
            <a:ext uri="{FF2B5EF4-FFF2-40B4-BE49-F238E27FC236}">
              <a16:creationId xmlns:a16="http://schemas.microsoft.com/office/drawing/2014/main" id="{A512FE70-4EC2-4C36-BD93-775ED95A92EC}"/>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2" name="n_4aveValue【港湾・漁港】&#10;有形固定資産減価償却率">
          <a:extLst>
            <a:ext uri="{FF2B5EF4-FFF2-40B4-BE49-F238E27FC236}">
              <a16:creationId xmlns:a16="http://schemas.microsoft.com/office/drawing/2014/main" id="{CBE1CE0A-3898-42B4-AD29-74A9940AA9F5}"/>
            </a:ext>
          </a:extLst>
        </xdr:cNvPr>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53357</xdr:rowOff>
    </xdr:from>
    <xdr:ext cx="405111" cy="259045"/>
    <xdr:sp macro="" textlink="">
      <xdr:nvSpPr>
        <xdr:cNvPr id="423" name="n_2mainValue【港湾・漁港】&#10;有形固定資産減価償却率">
          <a:extLst>
            <a:ext uri="{FF2B5EF4-FFF2-40B4-BE49-F238E27FC236}">
              <a16:creationId xmlns:a16="http://schemas.microsoft.com/office/drawing/2014/main" id="{21B924CB-A0EC-4A2A-B9EE-67345ABF56BA}"/>
            </a:ext>
          </a:extLst>
        </xdr:cNvPr>
        <xdr:cNvSpPr txBox="1"/>
      </xdr:nvSpPr>
      <xdr:spPr>
        <a:xfrm>
          <a:off x="2705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34307</xdr:rowOff>
    </xdr:from>
    <xdr:ext cx="405111" cy="259045"/>
    <xdr:sp macro="" textlink="">
      <xdr:nvSpPr>
        <xdr:cNvPr id="424" name="n_3mainValue【港湾・漁港】&#10;有形固定資産減価償却率">
          <a:extLst>
            <a:ext uri="{FF2B5EF4-FFF2-40B4-BE49-F238E27FC236}">
              <a16:creationId xmlns:a16="http://schemas.microsoft.com/office/drawing/2014/main" id="{3D86B6EC-C510-40D9-9BC2-539452CEDFE5}"/>
            </a:ext>
          </a:extLst>
        </xdr:cNvPr>
        <xdr:cNvSpPr txBox="1"/>
      </xdr:nvSpPr>
      <xdr:spPr>
        <a:xfrm>
          <a:off x="18167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25" name="n_4mainValue【港湾・漁港】&#10;有形固定資産減価償却率">
          <a:extLst>
            <a:ext uri="{FF2B5EF4-FFF2-40B4-BE49-F238E27FC236}">
              <a16:creationId xmlns:a16="http://schemas.microsoft.com/office/drawing/2014/main" id="{1440DEF9-BD75-4AD4-B994-1D37E5EF691C}"/>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9AF45E31-505F-4298-83E6-A8EC9196D4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a:extLst>
            <a:ext uri="{FF2B5EF4-FFF2-40B4-BE49-F238E27FC236}">
              <a16:creationId xmlns:a16="http://schemas.microsoft.com/office/drawing/2014/main" id="{F55227DF-EAC9-435E-B8E6-35911B474C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a:extLst>
            <a:ext uri="{FF2B5EF4-FFF2-40B4-BE49-F238E27FC236}">
              <a16:creationId xmlns:a16="http://schemas.microsoft.com/office/drawing/2014/main" id="{E0C903D9-705F-4674-B0EA-C35B283906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a:extLst>
            <a:ext uri="{FF2B5EF4-FFF2-40B4-BE49-F238E27FC236}">
              <a16:creationId xmlns:a16="http://schemas.microsoft.com/office/drawing/2014/main" id="{29CC8881-4111-4DAF-9E6D-9F1A04AA46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a:extLst>
            <a:ext uri="{FF2B5EF4-FFF2-40B4-BE49-F238E27FC236}">
              <a16:creationId xmlns:a16="http://schemas.microsoft.com/office/drawing/2014/main" id="{1A10C08D-0454-492A-92BF-BF85811B7E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a:extLst>
            <a:ext uri="{FF2B5EF4-FFF2-40B4-BE49-F238E27FC236}">
              <a16:creationId xmlns:a16="http://schemas.microsoft.com/office/drawing/2014/main" id="{82C7747A-9F08-465C-B13C-1E8BB73D39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a:extLst>
            <a:ext uri="{FF2B5EF4-FFF2-40B4-BE49-F238E27FC236}">
              <a16:creationId xmlns:a16="http://schemas.microsoft.com/office/drawing/2014/main" id="{E464057B-709E-4A6B-B867-1E421E2FF9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a:extLst>
            <a:ext uri="{FF2B5EF4-FFF2-40B4-BE49-F238E27FC236}">
              <a16:creationId xmlns:a16="http://schemas.microsoft.com/office/drawing/2014/main" id="{7E57ECF1-2C76-4B80-B0CD-18965F14886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A04E54F7-0C90-4533-8CBA-23CF6C4F83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a:extLst>
            <a:ext uri="{FF2B5EF4-FFF2-40B4-BE49-F238E27FC236}">
              <a16:creationId xmlns:a16="http://schemas.microsoft.com/office/drawing/2014/main" id="{637FE1A7-497B-4789-BD77-DF1144DBBFC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6" name="直線コネクタ 435">
          <a:extLst>
            <a:ext uri="{FF2B5EF4-FFF2-40B4-BE49-F238E27FC236}">
              <a16:creationId xmlns:a16="http://schemas.microsoft.com/office/drawing/2014/main" id="{F71A8AC5-E218-42F3-AEC6-D67D3E9E3C8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7" name="テキスト ボックス 436">
          <a:extLst>
            <a:ext uri="{FF2B5EF4-FFF2-40B4-BE49-F238E27FC236}">
              <a16:creationId xmlns:a16="http://schemas.microsoft.com/office/drawing/2014/main" id="{7D08FC39-3391-4E14-B422-5632C3F1168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8" name="直線コネクタ 437">
          <a:extLst>
            <a:ext uri="{FF2B5EF4-FFF2-40B4-BE49-F238E27FC236}">
              <a16:creationId xmlns:a16="http://schemas.microsoft.com/office/drawing/2014/main" id="{C9CCCFFB-99B2-43E7-95F2-AB2719BFF5F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9" name="テキスト ボックス 438">
          <a:extLst>
            <a:ext uri="{FF2B5EF4-FFF2-40B4-BE49-F238E27FC236}">
              <a16:creationId xmlns:a16="http://schemas.microsoft.com/office/drawing/2014/main" id="{FCA4CF91-B583-4D0E-9808-38FF26930B2D}"/>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0" name="直線コネクタ 439">
          <a:extLst>
            <a:ext uri="{FF2B5EF4-FFF2-40B4-BE49-F238E27FC236}">
              <a16:creationId xmlns:a16="http://schemas.microsoft.com/office/drawing/2014/main" id="{E7C0D817-2C73-400D-B414-9F7F61119E2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1" name="テキスト ボックス 440">
          <a:extLst>
            <a:ext uri="{FF2B5EF4-FFF2-40B4-BE49-F238E27FC236}">
              <a16:creationId xmlns:a16="http://schemas.microsoft.com/office/drawing/2014/main" id="{C926127E-66E9-4D83-92A6-8D699B5C6BD6}"/>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2" name="直線コネクタ 441">
          <a:extLst>
            <a:ext uri="{FF2B5EF4-FFF2-40B4-BE49-F238E27FC236}">
              <a16:creationId xmlns:a16="http://schemas.microsoft.com/office/drawing/2014/main" id="{5DB1868E-6AB0-465B-8B43-A632D12D152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3" name="テキスト ボックス 442">
          <a:extLst>
            <a:ext uri="{FF2B5EF4-FFF2-40B4-BE49-F238E27FC236}">
              <a16:creationId xmlns:a16="http://schemas.microsoft.com/office/drawing/2014/main" id="{33CA148C-6CFD-4D2C-8C07-ACC8CE1BD93E}"/>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id="{C7FD75B4-548C-4CF3-AF57-066251EF9F1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5" name="テキスト ボックス 444">
          <a:extLst>
            <a:ext uri="{FF2B5EF4-FFF2-40B4-BE49-F238E27FC236}">
              <a16:creationId xmlns:a16="http://schemas.microsoft.com/office/drawing/2014/main" id="{E8A6D783-098A-44B7-B9CB-848677F8F89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a:extLst>
            <a:ext uri="{FF2B5EF4-FFF2-40B4-BE49-F238E27FC236}">
              <a16:creationId xmlns:a16="http://schemas.microsoft.com/office/drawing/2014/main" id="{080DB170-05E7-40D6-986B-335237AC2B8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47" name="直線コネクタ 446">
          <a:extLst>
            <a:ext uri="{FF2B5EF4-FFF2-40B4-BE49-F238E27FC236}">
              <a16:creationId xmlns:a16="http://schemas.microsoft.com/office/drawing/2014/main" id="{D7E3AE3F-1629-41A3-A5DB-61400508EA69}"/>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48" name="【港湾・漁港】&#10;一人当たり有形固定資産（償却資産）額最小値テキスト">
          <a:extLst>
            <a:ext uri="{FF2B5EF4-FFF2-40B4-BE49-F238E27FC236}">
              <a16:creationId xmlns:a16="http://schemas.microsoft.com/office/drawing/2014/main" id="{40045212-928F-486A-B913-908ADB877EA7}"/>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49" name="直線コネクタ 448">
          <a:extLst>
            <a:ext uri="{FF2B5EF4-FFF2-40B4-BE49-F238E27FC236}">
              <a16:creationId xmlns:a16="http://schemas.microsoft.com/office/drawing/2014/main" id="{241F186B-BD68-47F6-8144-2783484B2D16}"/>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0" name="【港湾・漁港】&#10;一人当たり有形固定資産（償却資産）額最大値テキスト">
          <a:extLst>
            <a:ext uri="{FF2B5EF4-FFF2-40B4-BE49-F238E27FC236}">
              <a16:creationId xmlns:a16="http://schemas.microsoft.com/office/drawing/2014/main" id="{87BEE7C7-34EE-4F76-AF15-F91AA700F2C5}"/>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1" name="直線コネクタ 450">
          <a:extLst>
            <a:ext uri="{FF2B5EF4-FFF2-40B4-BE49-F238E27FC236}">
              <a16:creationId xmlns:a16="http://schemas.microsoft.com/office/drawing/2014/main" id="{A6D30641-8C5C-4FF0-AEBA-72C002D36506}"/>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2" name="【港湾・漁港】&#10;一人当たり有形固定資産（償却資産）額平均値テキスト">
          <a:extLst>
            <a:ext uri="{FF2B5EF4-FFF2-40B4-BE49-F238E27FC236}">
              <a16:creationId xmlns:a16="http://schemas.microsoft.com/office/drawing/2014/main" id="{87F8EA6D-876A-4380-8F28-100385AC829F}"/>
            </a:ext>
          </a:extLst>
        </xdr:cNvPr>
        <xdr:cNvSpPr txBox="1"/>
      </xdr:nvSpPr>
      <xdr:spPr>
        <a:xfrm>
          <a:off x="10515600" y="18330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3" name="フローチャート: 判断 452">
          <a:extLst>
            <a:ext uri="{FF2B5EF4-FFF2-40B4-BE49-F238E27FC236}">
              <a16:creationId xmlns:a16="http://schemas.microsoft.com/office/drawing/2014/main" id="{B137C6A0-F4AE-4D00-97B2-6B8BF2DAB4B3}"/>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54" name="フローチャート: 判断 453">
          <a:extLst>
            <a:ext uri="{FF2B5EF4-FFF2-40B4-BE49-F238E27FC236}">
              <a16:creationId xmlns:a16="http://schemas.microsoft.com/office/drawing/2014/main" id="{DEB4505F-F469-4840-8459-B0D09E3FD16E}"/>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55" name="フローチャート: 判断 454">
          <a:extLst>
            <a:ext uri="{FF2B5EF4-FFF2-40B4-BE49-F238E27FC236}">
              <a16:creationId xmlns:a16="http://schemas.microsoft.com/office/drawing/2014/main" id="{69971DA5-072F-4650-970D-2E9BB7AB327B}"/>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56" name="フローチャート: 判断 455">
          <a:extLst>
            <a:ext uri="{FF2B5EF4-FFF2-40B4-BE49-F238E27FC236}">
              <a16:creationId xmlns:a16="http://schemas.microsoft.com/office/drawing/2014/main" id="{F2005976-DE72-41C5-A670-785DD79B9E6A}"/>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57" name="フローチャート: 判断 456">
          <a:extLst>
            <a:ext uri="{FF2B5EF4-FFF2-40B4-BE49-F238E27FC236}">
              <a16:creationId xmlns:a16="http://schemas.microsoft.com/office/drawing/2014/main" id="{FD076E15-3ED1-445D-9807-B2E41779C51A}"/>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58D0DAEF-DFA7-4803-9DB7-EDD2104030B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99E1F68B-F3BB-4DBC-A7AE-635F29EE99A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9FB5A8EE-9598-4B01-8B40-8ADB50F9C40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653356F6-3AC0-4169-9FBA-C1652236D93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1FB9932F-D188-45CF-8CD5-90220D00CE0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23434</xdr:rowOff>
    </xdr:from>
    <xdr:to>
      <xdr:col>46</xdr:col>
      <xdr:colOff>38100</xdr:colOff>
      <xdr:row>108</xdr:row>
      <xdr:rowOff>125034</xdr:rowOff>
    </xdr:to>
    <xdr:sp macro="" textlink="">
      <xdr:nvSpPr>
        <xdr:cNvPr id="463" name="楕円 462">
          <a:extLst>
            <a:ext uri="{FF2B5EF4-FFF2-40B4-BE49-F238E27FC236}">
              <a16:creationId xmlns:a16="http://schemas.microsoft.com/office/drawing/2014/main" id="{32B7B8C8-18F0-420A-8913-3C3E78A488AE}"/>
            </a:ext>
          </a:extLst>
        </xdr:cNvPr>
        <xdr:cNvSpPr/>
      </xdr:nvSpPr>
      <xdr:spPr>
        <a:xfrm>
          <a:off x="8699500" y="18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23507</xdr:rowOff>
    </xdr:from>
    <xdr:to>
      <xdr:col>41</xdr:col>
      <xdr:colOff>101600</xdr:colOff>
      <xdr:row>108</xdr:row>
      <xdr:rowOff>125107</xdr:rowOff>
    </xdr:to>
    <xdr:sp macro="" textlink="">
      <xdr:nvSpPr>
        <xdr:cNvPr id="464" name="楕円 463">
          <a:extLst>
            <a:ext uri="{FF2B5EF4-FFF2-40B4-BE49-F238E27FC236}">
              <a16:creationId xmlns:a16="http://schemas.microsoft.com/office/drawing/2014/main" id="{103C1FA1-7598-4B8C-AD74-7B5BC0ADD1F4}"/>
            </a:ext>
          </a:extLst>
        </xdr:cNvPr>
        <xdr:cNvSpPr/>
      </xdr:nvSpPr>
      <xdr:spPr>
        <a:xfrm>
          <a:off x="7810500" y="185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74234</xdr:rowOff>
    </xdr:from>
    <xdr:to>
      <xdr:col>45</xdr:col>
      <xdr:colOff>177800</xdr:colOff>
      <xdr:row>108</xdr:row>
      <xdr:rowOff>74307</xdr:rowOff>
    </xdr:to>
    <xdr:cxnSp macro="">
      <xdr:nvCxnSpPr>
        <xdr:cNvPr id="465" name="直線コネクタ 464">
          <a:extLst>
            <a:ext uri="{FF2B5EF4-FFF2-40B4-BE49-F238E27FC236}">
              <a16:creationId xmlns:a16="http://schemas.microsoft.com/office/drawing/2014/main" id="{C2BFF327-5D78-48B6-8BEB-CEBBE0E86901}"/>
            </a:ext>
          </a:extLst>
        </xdr:cNvPr>
        <xdr:cNvCxnSpPr/>
      </xdr:nvCxnSpPr>
      <xdr:spPr>
        <a:xfrm flipV="1">
          <a:off x="7861300" y="18590834"/>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23538</xdr:rowOff>
    </xdr:from>
    <xdr:to>
      <xdr:col>36</xdr:col>
      <xdr:colOff>165100</xdr:colOff>
      <xdr:row>108</xdr:row>
      <xdr:rowOff>125138</xdr:rowOff>
    </xdr:to>
    <xdr:sp macro="" textlink="">
      <xdr:nvSpPr>
        <xdr:cNvPr id="466" name="楕円 465">
          <a:extLst>
            <a:ext uri="{FF2B5EF4-FFF2-40B4-BE49-F238E27FC236}">
              <a16:creationId xmlns:a16="http://schemas.microsoft.com/office/drawing/2014/main" id="{F7E09386-8888-42B8-B7A3-A0C66860CC20}"/>
            </a:ext>
          </a:extLst>
        </xdr:cNvPr>
        <xdr:cNvSpPr/>
      </xdr:nvSpPr>
      <xdr:spPr>
        <a:xfrm>
          <a:off x="6921500" y="185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74307</xdr:rowOff>
    </xdr:from>
    <xdr:to>
      <xdr:col>41</xdr:col>
      <xdr:colOff>50800</xdr:colOff>
      <xdr:row>108</xdr:row>
      <xdr:rowOff>74338</xdr:rowOff>
    </xdr:to>
    <xdr:cxnSp macro="">
      <xdr:nvCxnSpPr>
        <xdr:cNvPr id="467" name="直線コネクタ 466">
          <a:extLst>
            <a:ext uri="{FF2B5EF4-FFF2-40B4-BE49-F238E27FC236}">
              <a16:creationId xmlns:a16="http://schemas.microsoft.com/office/drawing/2014/main" id="{3AC3E405-6174-46AF-BFA2-DC277BB269B2}"/>
            </a:ext>
          </a:extLst>
        </xdr:cNvPr>
        <xdr:cNvCxnSpPr/>
      </xdr:nvCxnSpPr>
      <xdr:spPr>
        <a:xfrm flipV="1">
          <a:off x="6972300" y="185909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68" name="n_1aveValue【港湾・漁港】&#10;一人当たり有形固定資産（償却資産）額">
          <a:extLst>
            <a:ext uri="{FF2B5EF4-FFF2-40B4-BE49-F238E27FC236}">
              <a16:creationId xmlns:a16="http://schemas.microsoft.com/office/drawing/2014/main" id="{EABA8B5E-CFC0-4FCC-A7DE-61DB86EA3828}"/>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69" name="n_2aveValue【港湾・漁港】&#10;一人当たり有形固定資産（償却資産）額">
          <a:extLst>
            <a:ext uri="{FF2B5EF4-FFF2-40B4-BE49-F238E27FC236}">
              <a16:creationId xmlns:a16="http://schemas.microsoft.com/office/drawing/2014/main" id="{4FCC0DCB-B494-49D3-BF34-572825C2C1C9}"/>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70" name="n_3aveValue【港湾・漁港】&#10;一人当たり有形固定資産（償却資産）額">
          <a:extLst>
            <a:ext uri="{FF2B5EF4-FFF2-40B4-BE49-F238E27FC236}">
              <a16:creationId xmlns:a16="http://schemas.microsoft.com/office/drawing/2014/main" id="{EBBCCF37-6D5E-4227-AFFE-524D77ADA04E}"/>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71" name="n_4aveValue【港湾・漁港】&#10;一人当たり有形固定資産（償却資産）額">
          <a:extLst>
            <a:ext uri="{FF2B5EF4-FFF2-40B4-BE49-F238E27FC236}">
              <a16:creationId xmlns:a16="http://schemas.microsoft.com/office/drawing/2014/main" id="{25D7BFE5-DB24-485E-9338-D56C2DCF2C51}"/>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116161</xdr:rowOff>
    </xdr:from>
    <xdr:ext cx="469744" cy="259045"/>
    <xdr:sp macro="" textlink="">
      <xdr:nvSpPr>
        <xdr:cNvPr id="472" name="n_2mainValue【港湾・漁港】&#10;一人当たり有形固定資産（償却資産）額">
          <a:extLst>
            <a:ext uri="{FF2B5EF4-FFF2-40B4-BE49-F238E27FC236}">
              <a16:creationId xmlns:a16="http://schemas.microsoft.com/office/drawing/2014/main" id="{34AAC7D9-9182-4FED-8C5A-0F60E4D8D080}"/>
            </a:ext>
          </a:extLst>
        </xdr:cNvPr>
        <xdr:cNvSpPr txBox="1"/>
      </xdr:nvSpPr>
      <xdr:spPr>
        <a:xfrm>
          <a:off x="8515428" y="186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116234</xdr:rowOff>
    </xdr:from>
    <xdr:ext cx="469744" cy="259045"/>
    <xdr:sp macro="" textlink="">
      <xdr:nvSpPr>
        <xdr:cNvPr id="473" name="n_3mainValue【港湾・漁港】&#10;一人当たり有形固定資産（償却資産）額">
          <a:extLst>
            <a:ext uri="{FF2B5EF4-FFF2-40B4-BE49-F238E27FC236}">
              <a16:creationId xmlns:a16="http://schemas.microsoft.com/office/drawing/2014/main" id="{D3F25015-F68E-4751-B13B-D20C5FD02687}"/>
            </a:ext>
          </a:extLst>
        </xdr:cNvPr>
        <xdr:cNvSpPr txBox="1"/>
      </xdr:nvSpPr>
      <xdr:spPr>
        <a:xfrm>
          <a:off x="7626428" y="1863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116265</xdr:rowOff>
    </xdr:from>
    <xdr:ext cx="469744" cy="259045"/>
    <xdr:sp macro="" textlink="">
      <xdr:nvSpPr>
        <xdr:cNvPr id="474" name="n_4mainValue【港湾・漁港】&#10;一人当たり有形固定資産（償却資産）額">
          <a:extLst>
            <a:ext uri="{FF2B5EF4-FFF2-40B4-BE49-F238E27FC236}">
              <a16:creationId xmlns:a16="http://schemas.microsoft.com/office/drawing/2014/main" id="{7802E078-9F0F-44A5-9561-1C03D758BB61}"/>
            </a:ext>
          </a:extLst>
        </xdr:cNvPr>
        <xdr:cNvSpPr txBox="1"/>
      </xdr:nvSpPr>
      <xdr:spPr>
        <a:xfrm>
          <a:off x="6737428" y="186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B1ED05BB-9CE4-490D-9C4F-CF3230FB2A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id="{AF5F56BC-6DE5-44B0-A769-6C0540CEFC0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id="{64DDAE8C-4A44-4008-81BF-78D152B0BA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id="{8465ECC3-D3BA-4402-862C-7B1DB2D1BF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id="{7A4D9082-6FDD-4956-9418-2E51DB48E8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id="{8FCDF55C-F6C8-434C-B232-E2E3B5954A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id="{A74CB8F6-F74F-4EDE-B982-31C5ED32E0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EC0DFDC9-7450-4BD9-9058-372C7AB000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A5AEFDA6-45C9-4020-B773-2831F00569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1209B800-1017-47E6-A6D7-DE621DA1BB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37CC0FD0-FD52-4310-B91D-FC1FB67BFB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id="{C96699EB-B277-40D0-BD7D-56CAE4EAF3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id="{82B86BF8-B789-4160-B182-681AE35773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id="{3CE3CCFF-6FE0-4939-AF9B-60B402771EB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id="{11AF86D6-CE85-4186-A417-3217AF448D5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id="{39B99020-3A24-4ED1-B8AC-0AAD24CC11F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id="{2D2917DA-15F2-486E-BAFC-5F000A8137E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id="{8748A150-FE2B-4E9F-ACD9-4BB3D3E7D64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id="{C190C411-9CA1-468F-90C2-1EA7BDF5E8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id="{1CD9D4EB-8809-45FC-A07B-0CF4BD9614D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5" name="テキスト ボックス 494">
          <a:extLst>
            <a:ext uri="{FF2B5EF4-FFF2-40B4-BE49-F238E27FC236}">
              <a16:creationId xmlns:a16="http://schemas.microsoft.com/office/drawing/2014/main" id="{E170C832-D44F-48E4-B59E-619FFBF91FF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0C0D5A1D-B919-4823-8865-41B21AFD37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認定こども園・幼稚園・保育所】&#10;有形固定資産減価償却率グラフ枠">
          <a:extLst>
            <a:ext uri="{FF2B5EF4-FFF2-40B4-BE49-F238E27FC236}">
              <a16:creationId xmlns:a16="http://schemas.microsoft.com/office/drawing/2014/main" id="{C9414F3B-1508-4A92-9005-8CB03774B5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98" name="直線コネクタ 497">
          <a:extLst>
            <a:ext uri="{FF2B5EF4-FFF2-40B4-BE49-F238E27FC236}">
              <a16:creationId xmlns:a16="http://schemas.microsoft.com/office/drawing/2014/main" id="{8F8D9BC0-7E8C-46A2-AC87-642BEDC150B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99" name="【認定こども園・幼稚園・保育所】&#10;有形固定資産減価償却率最小値テキスト">
          <a:extLst>
            <a:ext uri="{FF2B5EF4-FFF2-40B4-BE49-F238E27FC236}">
              <a16:creationId xmlns:a16="http://schemas.microsoft.com/office/drawing/2014/main" id="{1ED4B65C-2C43-4988-A9FD-AAE5BBF48539}"/>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00" name="直線コネクタ 499">
          <a:extLst>
            <a:ext uri="{FF2B5EF4-FFF2-40B4-BE49-F238E27FC236}">
              <a16:creationId xmlns:a16="http://schemas.microsoft.com/office/drawing/2014/main" id="{CA13AAD7-117B-488D-93D9-F52CBDB7442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01" name="【認定こども園・幼稚園・保育所】&#10;有形固定資産減価償却率最大値テキスト">
          <a:extLst>
            <a:ext uri="{FF2B5EF4-FFF2-40B4-BE49-F238E27FC236}">
              <a16:creationId xmlns:a16="http://schemas.microsoft.com/office/drawing/2014/main" id="{35FB6639-8D24-4CC3-B88D-BFC06B653DC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2" name="直線コネクタ 501">
          <a:extLst>
            <a:ext uri="{FF2B5EF4-FFF2-40B4-BE49-F238E27FC236}">
              <a16:creationId xmlns:a16="http://schemas.microsoft.com/office/drawing/2014/main" id="{D69E839F-EBB5-444B-AB5A-AF24629BC3B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03" name="【認定こども園・幼稚園・保育所】&#10;有形固定資産減価償却率平均値テキスト">
          <a:extLst>
            <a:ext uri="{FF2B5EF4-FFF2-40B4-BE49-F238E27FC236}">
              <a16:creationId xmlns:a16="http://schemas.microsoft.com/office/drawing/2014/main" id="{D1FDB5AD-CBFF-49CF-B5F7-D2CDA0D0FAEF}"/>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04" name="フローチャート: 判断 503">
          <a:extLst>
            <a:ext uri="{FF2B5EF4-FFF2-40B4-BE49-F238E27FC236}">
              <a16:creationId xmlns:a16="http://schemas.microsoft.com/office/drawing/2014/main" id="{3AF25B5E-E52A-4333-8D8A-A2621CA1B6EB}"/>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05" name="フローチャート: 判断 504">
          <a:extLst>
            <a:ext uri="{FF2B5EF4-FFF2-40B4-BE49-F238E27FC236}">
              <a16:creationId xmlns:a16="http://schemas.microsoft.com/office/drawing/2014/main" id="{F6E87694-09A1-42DA-BAD4-3D86C3E30173}"/>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06" name="フローチャート: 判断 505">
          <a:extLst>
            <a:ext uri="{FF2B5EF4-FFF2-40B4-BE49-F238E27FC236}">
              <a16:creationId xmlns:a16="http://schemas.microsoft.com/office/drawing/2014/main" id="{9655927B-FFF8-43CC-9011-7CD8E2EA1185}"/>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07" name="フローチャート: 判断 506">
          <a:extLst>
            <a:ext uri="{FF2B5EF4-FFF2-40B4-BE49-F238E27FC236}">
              <a16:creationId xmlns:a16="http://schemas.microsoft.com/office/drawing/2014/main" id="{C8C12839-8561-4EAC-8A0E-045F7E0E6A2D}"/>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08" name="フローチャート: 判断 507">
          <a:extLst>
            <a:ext uri="{FF2B5EF4-FFF2-40B4-BE49-F238E27FC236}">
              <a16:creationId xmlns:a16="http://schemas.microsoft.com/office/drawing/2014/main" id="{29C4AFC9-2CC7-40EA-9C27-CB98DDF81D17}"/>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CA64FD9D-45A7-47AF-9130-D2F39F48CEE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D98993ED-779C-4CF3-9372-192CD69ABB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A8022F67-D248-4C12-A41E-7FA4CCAC0A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195CC40F-A779-43EA-80D7-3A7C79A46A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102A8AA2-945F-4642-8F84-BD7469CF71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106680</xdr:rowOff>
    </xdr:from>
    <xdr:to>
      <xdr:col>85</xdr:col>
      <xdr:colOff>177800</xdr:colOff>
      <xdr:row>37</xdr:row>
      <xdr:rowOff>36830</xdr:rowOff>
    </xdr:to>
    <xdr:sp macro="" textlink="">
      <xdr:nvSpPr>
        <xdr:cNvPr id="514" name="楕円 513">
          <a:extLst>
            <a:ext uri="{FF2B5EF4-FFF2-40B4-BE49-F238E27FC236}">
              <a16:creationId xmlns:a16="http://schemas.microsoft.com/office/drawing/2014/main" id="{0A21B216-0B8A-479D-871D-42BC9474665B}"/>
            </a:ext>
          </a:extLst>
        </xdr:cNvPr>
        <xdr:cNvSpPr/>
      </xdr:nvSpPr>
      <xdr:spPr>
        <a:xfrm>
          <a:off x="16268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129557</xdr:rowOff>
    </xdr:from>
    <xdr:ext cx="405111" cy="259045"/>
    <xdr:sp macro="" textlink="">
      <xdr:nvSpPr>
        <xdr:cNvPr id="515" name="【認定こども園・幼稚園・保育所】&#10;有形固定資産減価償却率該当値テキスト">
          <a:extLst>
            <a:ext uri="{FF2B5EF4-FFF2-40B4-BE49-F238E27FC236}">
              <a16:creationId xmlns:a16="http://schemas.microsoft.com/office/drawing/2014/main" id="{9D941DCE-B679-4728-A0C0-5DFC4D8E24B5}"/>
            </a:ext>
          </a:extLst>
        </xdr:cNvPr>
        <xdr:cNvSpPr txBox="1"/>
      </xdr:nvSpPr>
      <xdr:spPr>
        <a:xfrm>
          <a:off x="16357600"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78740</xdr:rowOff>
    </xdr:from>
    <xdr:to>
      <xdr:col>81</xdr:col>
      <xdr:colOff>101600</xdr:colOff>
      <xdr:row>37</xdr:row>
      <xdr:rowOff>8890</xdr:rowOff>
    </xdr:to>
    <xdr:sp macro="" textlink="">
      <xdr:nvSpPr>
        <xdr:cNvPr id="516" name="楕円 515">
          <a:extLst>
            <a:ext uri="{FF2B5EF4-FFF2-40B4-BE49-F238E27FC236}">
              <a16:creationId xmlns:a16="http://schemas.microsoft.com/office/drawing/2014/main" id="{FD06D607-E5AC-4F76-9510-02A379BA7C83}"/>
            </a:ext>
          </a:extLst>
        </xdr:cNvPr>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129540</xdr:rowOff>
    </xdr:from>
    <xdr:to>
      <xdr:col>85</xdr:col>
      <xdr:colOff>127000</xdr:colOff>
      <xdr:row>36</xdr:row>
      <xdr:rowOff>157480</xdr:rowOff>
    </xdr:to>
    <xdr:cxnSp macro="">
      <xdr:nvCxnSpPr>
        <xdr:cNvPr id="517" name="直線コネクタ 516">
          <a:extLst>
            <a:ext uri="{FF2B5EF4-FFF2-40B4-BE49-F238E27FC236}">
              <a16:creationId xmlns:a16="http://schemas.microsoft.com/office/drawing/2014/main" id="{5C585B3E-D744-4D01-A6F4-633C5FFAEC10}"/>
            </a:ext>
          </a:extLst>
        </xdr:cNvPr>
        <xdr:cNvCxnSpPr/>
      </xdr:nvCxnSpPr>
      <xdr:spPr>
        <a:xfrm>
          <a:off x="15481300" y="63017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50800</xdr:rowOff>
    </xdr:from>
    <xdr:to>
      <xdr:col>76</xdr:col>
      <xdr:colOff>165100</xdr:colOff>
      <xdr:row>36</xdr:row>
      <xdr:rowOff>152400</xdr:rowOff>
    </xdr:to>
    <xdr:sp macro="" textlink="">
      <xdr:nvSpPr>
        <xdr:cNvPr id="518" name="楕円 517">
          <a:extLst>
            <a:ext uri="{FF2B5EF4-FFF2-40B4-BE49-F238E27FC236}">
              <a16:creationId xmlns:a16="http://schemas.microsoft.com/office/drawing/2014/main" id="{BB3F16B7-FA87-449D-980F-B5EE1B827232}"/>
            </a:ext>
          </a:extLst>
        </xdr:cNvPr>
        <xdr:cNvSpPr/>
      </xdr:nvSpPr>
      <xdr:spPr>
        <a:xfrm>
          <a:off x="14541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101600</xdr:rowOff>
    </xdr:from>
    <xdr:to>
      <xdr:col>81</xdr:col>
      <xdr:colOff>50800</xdr:colOff>
      <xdr:row>36</xdr:row>
      <xdr:rowOff>129540</xdr:rowOff>
    </xdr:to>
    <xdr:cxnSp macro="">
      <xdr:nvCxnSpPr>
        <xdr:cNvPr id="519" name="直線コネクタ 518">
          <a:extLst>
            <a:ext uri="{FF2B5EF4-FFF2-40B4-BE49-F238E27FC236}">
              <a16:creationId xmlns:a16="http://schemas.microsoft.com/office/drawing/2014/main" id="{8C924D37-7CE7-4C1D-95BB-720A46FE9B15}"/>
            </a:ext>
          </a:extLst>
        </xdr:cNvPr>
        <xdr:cNvCxnSpPr/>
      </xdr:nvCxnSpPr>
      <xdr:spPr>
        <a:xfrm>
          <a:off x="14592300" y="62738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22860</xdr:rowOff>
    </xdr:from>
    <xdr:to>
      <xdr:col>72</xdr:col>
      <xdr:colOff>38100</xdr:colOff>
      <xdr:row>36</xdr:row>
      <xdr:rowOff>124460</xdr:rowOff>
    </xdr:to>
    <xdr:sp macro="" textlink="">
      <xdr:nvSpPr>
        <xdr:cNvPr id="520" name="楕円 519">
          <a:extLst>
            <a:ext uri="{FF2B5EF4-FFF2-40B4-BE49-F238E27FC236}">
              <a16:creationId xmlns:a16="http://schemas.microsoft.com/office/drawing/2014/main" id="{C712A656-6B6B-4AE5-B564-FEEFD6F2A7D1}"/>
            </a:ext>
          </a:extLst>
        </xdr:cNvPr>
        <xdr:cNvSpPr/>
      </xdr:nvSpPr>
      <xdr:spPr>
        <a:xfrm>
          <a:off x="13652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73660</xdr:rowOff>
    </xdr:from>
    <xdr:to>
      <xdr:col>76</xdr:col>
      <xdr:colOff>114300</xdr:colOff>
      <xdr:row>36</xdr:row>
      <xdr:rowOff>101600</xdr:rowOff>
    </xdr:to>
    <xdr:cxnSp macro="">
      <xdr:nvCxnSpPr>
        <xdr:cNvPr id="521" name="直線コネクタ 520">
          <a:extLst>
            <a:ext uri="{FF2B5EF4-FFF2-40B4-BE49-F238E27FC236}">
              <a16:creationId xmlns:a16="http://schemas.microsoft.com/office/drawing/2014/main" id="{25B59D71-B54A-4EBB-8E0D-3D79A205D1F5}"/>
            </a:ext>
          </a:extLst>
        </xdr:cNvPr>
        <xdr:cNvCxnSpPr/>
      </xdr:nvCxnSpPr>
      <xdr:spPr>
        <a:xfrm>
          <a:off x="13703300" y="62458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166370</xdr:rowOff>
    </xdr:from>
    <xdr:to>
      <xdr:col>67</xdr:col>
      <xdr:colOff>101600</xdr:colOff>
      <xdr:row>36</xdr:row>
      <xdr:rowOff>96520</xdr:rowOff>
    </xdr:to>
    <xdr:sp macro="" textlink="">
      <xdr:nvSpPr>
        <xdr:cNvPr id="522" name="楕円 521">
          <a:extLst>
            <a:ext uri="{FF2B5EF4-FFF2-40B4-BE49-F238E27FC236}">
              <a16:creationId xmlns:a16="http://schemas.microsoft.com/office/drawing/2014/main" id="{F2F597A3-D3B0-4DA8-B553-22A71A835746}"/>
            </a:ext>
          </a:extLst>
        </xdr:cNvPr>
        <xdr:cNvSpPr/>
      </xdr:nvSpPr>
      <xdr:spPr>
        <a:xfrm>
          <a:off x="1276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45720</xdr:rowOff>
    </xdr:from>
    <xdr:to>
      <xdr:col>71</xdr:col>
      <xdr:colOff>177800</xdr:colOff>
      <xdr:row>36</xdr:row>
      <xdr:rowOff>73660</xdr:rowOff>
    </xdr:to>
    <xdr:cxnSp macro="">
      <xdr:nvCxnSpPr>
        <xdr:cNvPr id="523" name="直線コネクタ 522">
          <a:extLst>
            <a:ext uri="{FF2B5EF4-FFF2-40B4-BE49-F238E27FC236}">
              <a16:creationId xmlns:a16="http://schemas.microsoft.com/office/drawing/2014/main" id="{DCD51AD6-E8FD-49D5-AAEA-109B8E75E365}"/>
            </a:ext>
          </a:extLst>
        </xdr:cNvPr>
        <xdr:cNvCxnSpPr/>
      </xdr:nvCxnSpPr>
      <xdr:spPr>
        <a:xfrm>
          <a:off x="12814300" y="62179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24" name="n_1aveValue【認定こども園・幼稚園・保育所】&#10;有形固定資産減価償却率">
          <a:extLst>
            <a:ext uri="{FF2B5EF4-FFF2-40B4-BE49-F238E27FC236}">
              <a16:creationId xmlns:a16="http://schemas.microsoft.com/office/drawing/2014/main" id="{6D024B5A-6538-4375-B7C8-C76B74BE6B81}"/>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25" name="n_2aveValue【認定こども園・幼稚園・保育所】&#10;有形固定資産減価償却率">
          <a:extLst>
            <a:ext uri="{FF2B5EF4-FFF2-40B4-BE49-F238E27FC236}">
              <a16:creationId xmlns:a16="http://schemas.microsoft.com/office/drawing/2014/main" id="{587058F2-FC60-4865-B870-6EBC47118DED}"/>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26" name="n_3aveValue【認定こども園・幼稚園・保育所】&#10;有形固定資産減価償却率">
          <a:extLst>
            <a:ext uri="{FF2B5EF4-FFF2-40B4-BE49-F238E27FC236}">
              <a16:creationId xmlns:a16="http://schemas.microsoft.com/office/drawing/2014/main" id="{D7C89597-9EE4-4825-8E8B-4A28265DB3E0}"/>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527" name="n_4aveValue【認定こども園・幼稚園・保育所】&#10;有形固定資産減価償却率">
          <a:extLst>
            <a:ext uri="{FF2B5EF4-FFF2-40B4-BE49-F238E27FC236}">
              <a16:creationId xmlns:a16="http://schemas.microsoft.com/office/drawing/2014/main" id="{1012011C-2295-4885-BE55-3AA850A0B5CD}"/>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25417</xdr:rowOff>
    </xdr:from>
    <xdr:ext cx="405111" cy="259045"/>
    <xdr:sp macro="" textlink="">
      <xdr:nvSpPr>
        <xdr:cNvPr id="528" name="n_1mainValue【認定こども園・幼稚園・保育所】&#10;有形固定資産減価償却率">
          <a:extLst>
            <a:ext uri="{FF2B5EF4-FFF2-40B4-BE49-F238E27FC236}">
              <a16:creationId xmlns:a16="http://schemas.microsoft.com/office/drawing/2014/main" id="{8CBC9224-E051-4C19-8CC7-B6FC130332AD}"/>
            </a:ext>
          </a:extLst>
        </xdr:cNvPr>
        <xdr:cNvSpPr txBox="1"/>
      </xdr:nvSpPr>
      <xdr:spPr>
        <a:xfrm>
          <a:off x="15266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168927</xdr:rowOff>
    </xdr:from>
    <xdr:ext cx="405111" cy="259045"/>
    <xdr:sp macro="" textlink="">
      <xdr:nvSpPr>
        <xdr:cNvPr id="529" name="n_2mainValue【認定こども園・幼稚園・保育所】&#10;有形固定資産減価償却率">
          <a:extLst>
            <a:ext uri="{FF2B5EF4-FFF2-40B4-BE49-F238E27FC236}">
              <a16:creationId xmlns:a16="http://schemas.microsoft.com/office/drawing/2014/main" id="{5EFFA782-3369-459C-B4F5-BA3E4FB0D31F}"/>
            </a:ext>
          </a:extLst>
        </xdr:cNvPr>
        <xdr:cNvSpPr txBox="1"/>
      </xdr:nvSpPr>
      <xdr:spPr>
        <a:xfrm>
          <a:off x="143897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140987</xdr:rowOff>
    </xdr:from>
    <xdr:ext cx="405111" cy="259045"/>
    <xdr:sp macro="" textlink="">
      <xdr:nvSpPr>
        <xdr:cNvPr id="530" name="n_3mainValue【認定こども園・幼稚園・保育所】&#10;有形固定資産減価償却率">
          <a:extLst>
            <a:ext uri="{FF2B5EF4-FFF2-40B4-BE49-F238E27FC236}">
              <a16:creationId xmlns:a16="http://schemas.microsoft.com/office/drawing/2014/main" id="{496AB2D9-039A-4561-973F-2D0781F5C28E}"/>
            </a:ext>
          </a:extLst>
        </xdr:cNvPr>
        <xdr:cNvSpPr txBox="1"/>
      </xdr:nvSpPr>
      <xdr:spPr>
        <a:xfrm>
          <a:off x="13500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113047</xdr:rowOff>
    </xdr:from>
    <xdr:ext cx="405111" cy="259045"/>
    <xdr:sp macro="" textlink="">
      <xdr:nvSpPr>
        <xdr:cNvPr id="531" name="n_4mainValue【認定こども園・幼稚園・保育所】&#10;有形固定資産減価償却率">
          <a:extLst>
            <a:ext uri="{FF2B5EF4-FFF2-40B4-BE49-F238E27FC236}">
              <a16:creationId xmlns:a16="http://schemas.microsoft.com/office/drawing/2014/main" id="{09C13B70-0D30-4295-A5AE-7E72A91EC319}"/>
            </a:ext>
          </a:extLst>
        </xdr:cNvPr>
        <xdr:cNvSpPr txBox="1"/>
      </xdr:nvSpPr>
      <xdr:spPr>
        <a:xfrm>
          <a:off x="12611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89625136-FC5E-4B67-A94B-1588D535A9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E7CBB727-DA96-4A99-AF0A-8910749C80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A6F576A7-65A0-4BAD-89F5-3D0465F204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410BF827-80A3-4015-94BC-82EA8CB9B8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94889AE8-585E-4D98-AC75-9D67D26E72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96DB6F5A-C5A8-4137-A253-C61D3834194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54A235A4-C21B-46E6-BC74-560C22A9A0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35BE71FC-FE11-47BD-8046-FAE0C740F3D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9E506E3-A406-413F-A1ED-A61C27AB71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34276CBE-8D04-413D-AFBE-1CE7914AB7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2" name="直線コネクタ 541">
          <a:extLst>
            <a:ext uri="{FF2B5EF4-FFF2-40B4-BE49-F238E27FC236}">
              <a16:creationId xmlns:a16="http://schemas.microsoft.com/office/drawing/2014/main" id="{C1D11789-FDE1-4916-B311-F3095AD0204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3" name="テキスト ボックス 542">
          <a:extLst>
            <a:ext uri="{FF2B5EF4-FFF2-40B4-BE49-F238E27FC236}">
              <a16:creationId xmlns:a16="http://schemas.microsoft.com/office/drawing/2014/main" id="{1C4DD266-9176-4C43-989A-A9A41429DCE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4" name="直線コネクタ 543">
          <a:extLst>
            <a:ext uri="{FF2B5EF4-FFF2-40B4-BE49-F238E27FC236}">
              <a16:creationId xmlns:a16="http://schemas.microsoft.com/office/drawing/2014/main" id="{0EC3A045-6D5B-40FD-8AA5-49DB0BC22C3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5" name="テキスト ボックス 544">
          <a:extLst>
            <a:ext uri="{FF2B5EF4-FFF2-40B4-BE49-F238E27FC236}">
              <a16:creationId xmlns:a16="http://schemas.microsoft.com/office/drawing/2014/main" id="{85D7E679-115D-47F8-8979-2B3C937EFBD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6" name="直線コネクタ 545">
          <a:extLst>
            <a:ext uri="{FF2B5EF4-FFF2-40B4-BE49-F238E27FC236}">
              <a16:creationId xmlns:a16="http://schemas.microsoft.com/office/drawing/2014/main" id="{4D266B8A-0200-4209-9ADF-2141B2F2B1D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7" name="テキスト ボックス 546">
          <a:extLst>
            <a:ext uri="{FF2B5EF4-FFF2-40B4-BE49-F238E27FC236}">
              <a16:creationId xmlns:a16="http://schemas.microsoft.com/office/drawing/2014/main" id="{6063C5A6-A62C-41E3-A346-BC25BCCCA45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8" name="直線コネクタ 547">
          <a:extLst>
            <a:ext uri="{FF2B5EF4-FFF2-40B4-BE49-F238E27FC236}">
              <a16:creationId xmlns:a16="http://schemas.microsoft.com/office/drawing/2014/main" id="{108C92AC-B4D4-4034-A680-2539022E56B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9" name="テキスト ボックス 548">
          <a:extLst>
            <a:ext uri="{FF2B5EF4-FFF2-40B4-BE49-F238E27FC236}">
              <a16:creationId xmlns:a16="http://schemas.microsoft.com/office/drawing/2014/main" id="{BD0C4DCB-BD29-4957-A388-55C876FCF39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57DB9DC6-8DA7-4008-8BD0-1A3A5F279A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a:extLst>
            <a:ext uri="{FF2B5EF4-FFF2-40B4-BE49-F238E27FC236}">
              <a16:creationId xmlns:a16="http://schemas.microsoft.com/office/drawing/2014/main" id="{2EFB9294-CD40-4377-8FA5-2A94A22744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認定こども園・幼稚園・保育所】&#10;一人当たり面積グラフ枠">
          <a:extLst>
            <a:ext uri="{FF2B5EF4-FFF2-40B4-BE49-F238E27FC236}">
              <a16:creationId xmlns:a16="http://schemas.microsoft.com/office/drawing/2014/main" id="{28AC4407-62CC-4858-85CB-344DD77DD5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53" name="直線コネクタ 552">
          <a:extLst>
            <a:ext uri="{FF2B5EF4-FFF2-40B4-BE49-F238E27FC236}">
              <a16:creationId xmlns:a16="http://schemas.microsoft.com/office/drawing/2014/main" id="{B52D627E-8B12-4095-ADD7-CE1AE5D244A8}"/>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54" name="【認定こども園・幼稚園・保育所】&#10;一人当たり面積最小値テキスト">
          <a:extLst>
            <a:ext uri="{FF2B5EF4-FFF2-40B4-BE49-F238E27FC236}">
              <a16:creationId xmlns:a16="http://schemas.microsoft.com/office/drawing/2014/main" id="{952A9114-1803-4709-91F7-19B0F785F7F8}"/>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55" name="直線コネクタ 554">
          <a:extLst>
            <a:ext uri="{FF2B5EF4-FFF2-40B4-BE49-F238E27FC236}">
              <a16:creationId xmlns:a16="http://schemas.microsoft.com/office/drawing/2014/main" id="{41A6E096-896B-4C64-9313-B306C9AC5DA2}"/>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56" name="【認定こども園・幼稚園・保育所】&#10;一人当たり面積最大値テキスト">
          <a:extLst>
            <a:ext uri="{FF2B5EF4-FFF2-40B4-BE49-F238E27FC236}">
              <a16:creationId xmlns:a16="http://schemas.microsoft.com/office/drawing/2014/main" id="{D1FB5EA4-31E3-41BD-8A51-BE50D8E9A286}"/>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57" name="直線コネクタ 556">
          <a:extLst>
            <a:ext uri="{FF2B5EF4-FFF2-40B4-BE49-F238E27FC236}">
              <a16:creationId xmlns:a16="http://schemas.microsoft.com/office/drawing/2014/main" id="{D1ACA139-A9A3-4355-9622-40B2EE6760F7}"/>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58" name="【認定こども園・幼稚園・保育所】&#10;一人当たり面積平均値テキスト">
          <a:extLst>
            <a:ext uri="{FF2B5EF4-FFF2-40B4-BE49-F238E27FC236}">
              <a16:creationId xmlns:a16="http://schemas.microsoft.com/office/drawing/2014/main" id="{43332752-F530-4B37-B9C3-E4D43FC1708D}"/>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59" name="フローチャート: 判断 558">
          <a:extLst>
            <a:ext uri="{FF2B5EF4-FFF2-40B4-BE49-F238E27FC236}">
              <a16:creationId xmlns:a16="http://schemas.microsoft.com/office/drawing/2014/main" id="{BB416FD1-FD19-4554-B4A7-28A7F34F484E}"/>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60" name="フローチャート: 判断 559">
          <a:extLst>
            <a:ext uri="{FF2B5EF4-FFF2-40B4-BE49-F238E27FC236}">
              <a16:creationId xmlns:a16="http://schemas.microsoft.com/office/drawing/2014/main" id="{88B3759B-CA9D-48A4-ABFE-5BA78FC9A5BE}"/>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61" name="フローチャート: 判断 560">
          <a:extLst>
            <a:ext uri="{FF2B5EF4-FFF2-40B4-BE49-F238E27FC236}">
              <a16:creationId xmlns:a16="http://schemas.microsoft.com/office/drawing/2014/main" id="{FAA3E629-B089-4E74-8B08-BD4846DEC25F}"/>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62" name="フローチャート: 判断 561">
          <a:extLst>
            <a:ext uri="{FF2B5EF4-FFF2-40B4-BE49-F238E27FC236}">
              <a16:creationId xmlns:a16="http://schemas.microsoft.com/office/drawing/2014/main" id="{D200A8CF-9D8A-4975-A1A5-B5B616F3CDB8}"/>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63" name="フローチャート: 判断 562">
          <a:extLst>
            <a:ext uri="{FF2B5EF4-FFF2-40B4-BE49-F238E27FC236}">
              <a16:creationId xmlns:a16="http://schemas.microsoft.com/office/drawing/2014/main" id="{4AA5D4DA-45E6-4913-807E-645F64A489B3}"/>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F8937265-A1CF-4A1D-BA82-A21F3C2FE66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36538C86-1624-4A54-8FC4-5A41230937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C6C888AB-AD68-47C9-9838-80AEFB1440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DE38BD52-6737-4FF7-BC75-780749FE75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F40AA07B-B5BE-42F8-B222-422F25F2F6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61976</xdr:rowOff>
    </xdr:from>
    <xdr:to>
      <xdr:col>116</xdr:col>
      <xdr:colOff>114300</xdr:colOff>
      <xdr:row>41</xdr:row>
      <xdr:rowOff>163576</xdr:rowOff>
    </xdr:to>
    <xdr:sp macro="" textlink="">
      <xdr:nvSpPr>
        <xdr:cNvPr id="569" name="楕円 568">
          <a:extLst>
            <a:ext uri="{FF2B5EF4-FFF2-40B4-BE49-F238E27FC236}">
              <a16:creationId xmlns:a16="http://schemas.microsoft.com/office/drawing/2014/main" id="{02C8FFAD-4078-4F7E-B014-17F99653181D}"/>
            </a:ext>
          </a:extLst>
        </xdr:cNvPr>
        <xdr:cNvSpPr/>
      </xdr:nvSpPr>
      <xdr:spPr>
        <a:xfrm>
          <a:off x="22110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148353</xdr:rowOff>
    </xdr:from>
    <xdr:ext cx="469744" cy="259045"/>
    <xdr:sp macro="" textlink="">
      <xdr:nvSpPr>
        <xdr:cNvPr id="570" name="【認定こども園・幼稚園・保育所】&#10;一人当たり面積該当値テキスト">
          <a:extLst>
            <a:ext uri="{FF2B5EF4-FFF2-40B4-BE49-F238E27FC236}">
              <a16:creationId xmlns:a16="http://schemas.microsoft.com/office/drawing/2014/main" id="{F7C46530-C056-4625-971E-D29B76FB3882}"/>
            </a:ext>
          </a:extLst>
        </xdr:cNvPr>
        <xdr:cNvSpPr txBox="1"/>
      </xdr:nvSpPr>
      <xdr:spPr>
        <a:xfrm>
          <a:off x="22199600" y="70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61976</xdr:rowOff>
    </xdr:from>
    <xdr:to>
      <xdr:col>112</xdr:col>
      <xdr:colOff>38100</xdr:colOff>
      <xdr:row>41</xdr:row>
      <xdr:rowOff>163576</xdr:rowOff>
    </xdr:to>
    <xdr:sp macro="" textlink="">
      <xdr:nvSpPr>
        <xdr:cNvPr id="571" name="楕円 570">
          <a:extLst>
            <a:ext uri="{FF2B5EF4-FFF2-40B4-BE49-F238E27FC236}">
              <a16:creationId xmlns:a16="http://schemas.microsoft.com/office/drawing/2014/main" id="{763F0C17-53EB-4E94-A547-31C46A82D1E7}"/>
            </a:ext>
          </a:extLst>
        </xdr:cNvPr>
        <xdr:cNvSpPr/>
      </xdr:nvSpPr>
      <xdr:spPr>
        <a:xfrm>
          <a:off x="21272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112776</xdr:rowOff>
    </xdr:from>
    <xdr:to>
      <xdr:col>116</xdr:col>
      <xdr:colOff>63500</xdr:colOff>
      <xdr:row>41</xdr:row>
      <xdr:rowOff>112776</xdr:rowOff>
    </xdr:to>
    <xdr:cxnSp macro="">
      <xdr:nvCxnSpPr>
        <xdr:cNvPr id="572" name="直線コネクタ 571">
          <a:extLst>
            <a:ext uri="{FF2B5EF4-FFF2-40B4-BE49-F238E27FC236}">
              <a16:creationId xmlns:a16="http://schemas.microsoft.com/office/drawing/2014/main" id="{CA5AB39F-FF4C-4D7D-816C-AA8DDED4B06F}"/>
            </a:ext>
          </a:extLst>
        </xdr:cNvPr>
        <xdr:cNvCxnSpPr/>
      </xdr:nvCxnSpPr>
      <xdr:spPr>
        <a:xfrm>
          <a:off x="21323300" y="714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61976</xdr:rowOff>
    </xdr:from>
    <xdr:to>
      <xdr:col>107</xdr:col>
      <xdr:colOff>101600</xdr:colOff>
      <xdr:row>41</xdr:row>
      <xdr:rowOff>163576</xdr:rowOff>
    </xdr:to>
    <xdr:sp macro="" textlink="">
      <xdr:nvSpPr>
        <xdr:cNvPr id="573" name="楕円 572">
          <a:extLst>
            <a:ext uri="{FF2B5EF4-FFF2-40B4-BE49-F238E27FC236}">
              <a16:creationId xmlns:a16="http://schemas.microsoft.com/office/drawing/2014/main" id="{FEF179ED-7F4E-4583-BDC1-080629C9564A}"/>
            </a:ext>
          </a:extLst>
        </xdr:cNvPr>
        <xdr:cNvSpPr/>
      </xdr:nvSpPr>
      <xdr:spPr>
        <a:xfrm>
          <a:off x="20383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112776</xdr:rowOff>
    </xdr:from>
    <xdr:to>
      <xdr:col>111</xdr:col>
      <xdr:colOff>177800</xdr:colOff>
      <xdr:row>41</xdr:row>
      <xdr:rowOff>112776</xdr:rowOff>
    </xdr:to>
    <xdr:cxnSp macro="">
      <xdr:nvCxnSpPr>
        <xdr:cNvPr id="574" name="直線コネクタ 573">
          <a:extLst>
            <a:ext uri="{FF2B5EF4-FFF2-40B4-BE49-F238E27FC236}">
              <a16:creationId xmlns:a16="http://schemas.microsoft.com/office/drawing/2014/main" id="{8A2DD262-4D26-4ECC-BC20-365057C934F2}"/>
            </a:ext>
          </a:extLst>
        </xdr:cNvPr>
        <xdr:cNvCxnSpPr/>
      </xdr:nvCxnSpPr>
      <xdr:spPr>
        <a:xfrm>
          <a:off x="20434300" y="714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575" name="楕円 574">
          <a:extLst>
            <a:ext uri="{FF2B5EF4-FFF2-40B4-BE49-F238E27FC236}">
              <a16:creationId xmlns:a16="http://schemas.microsoft.com/office/drawing/2014/main" id="{D1814AAD-7746-4F08-872E-AEC15629A054}"/>
            </a:ext>
          </a:extLst>
        </xdr:cNvPr>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112776</xdr:rowOff>
    </xdr:from>
    <xdr:to>
      <xdr:col>107</xdr:col>
      <xdr:colOff>50800</xdr:colOff>
      <xdr:row>41</xdr:row>
      <xdr:rowOff>115062</xdr:rowOff>
    </xdr:to>
    <xdr:cxnSp macro="">
      <xdr:nvCxnSpPr>
        <xdr:cNvPr id="576" name="直線コネクタ 575">
          <a:extLst>
            <a:ext uri="{FF2B5EF4-FFF2-40B4-BE49-F238E27FC236}">
              <a16:creationId xmlns:a16="http://schemas.microsoft.com/office/drawing/2014/main" id="{A6012474-55B5-4F5D-90EC-3181F2E147C8}"/>
            </a:ext>
          </a:extLst>
        </xdr:cNvPr>
        <xdr:cNvCxnSpPr/>
      </xdr:nvCxnSpPr>
      <xdr:spPr>
        <a:xfrm flipV="1">
          <a:off x="19545300" y="71422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64262</xdr:rowOff>
    </xdr:from>
    <xdr:to>
      <xdr:col>98</xdr:col>
      <xdr:colOff>38100</xdr:colOff>
      <xdr:row>41</xdr:row>
      <xdr:rowOff>165862</xdr:rowOff>
    </xdr:to>
    <xdr:sp macro="" textlink="">
      <xdr:nvSpPr>
        <xdr:cNvPr id="577" name="楕円 576">
          <a:extLst>
            <a:ext uri="{FF2B5EF4-FFF2-40B4-BE49-F238E27FC236}">
              <a16:creationId xmlns:a16="http://schemas.microsoft.com/office/drawing/2014/main" id="{93135DBB-2F7B-4FD8-994F-A839A3EFDFF6}"/>
            </a:ext>
          </a:extLst>
        </xdr:cNvPr>
        <xdr:cNvSpPr/>
      </xdr:nvSpPr>
      <xdr:spPr>
        <a:xfrm>
          <a:off x="18605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115062</xdr:rowOff>
    </xdr:from>
    <xdr:to>
      <xdr:col>102</xdr:col>
      <xdr:colOff>114300</xdr:colOff>
      <xdr:row>41</xdr:row>
      <xdr:rowOff>115062</xdr:rowOff>
    </xdr:to>
    <xdr:cxnSp macro="">
      <xdr:nvCxnSpPr>
        <xdr:cNvPr id="578" name="直線コネクタ 577">
          <a:extLst>
            <a:ext uri="{FF2B5EF4-FFF2-40B4-BE49-F238E27FC236}">
              <a16:creationId xmlns:a16="http://schemas.microsoft.com/office/drawing/2014/main" id="{2814FAE9-DF93-4F05-816E-9F9CEC1920B1}"/>
            </a:ext>
          </a:extLst>
        </xdr:cNvPr>
        <xdr:cNvCxnSpPr/>
      </xdr:nvCxnSpPr>
      <xdr:spPr>
        <a:xfrm>
          <a:off x="18656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79" name="n_1aveValue【認定こども園・幼稚園・保育所】&#10;一人当たり面積">
          <a:extLst>
            <a:ext uri="{FF2B5EF4-FFF2-40B4-BE49-F238E27FC236}">
              <a16:creationId xmlns:a16="http://schemas.microsoft.com/office/drawing/2014/main" id="{7C900ABD-7826-49A9-BECC-4D9927862AE6}"/>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80" name="n_2aveValue【認定こども園・幼稚園・保育所】&#10;一人当たり面積">
          <a:extLst>
            <a:ext uri="{FF2B5EF4-FFF2-40B4-BE49-F238E27FC236}">
              <a16:creationId xmlns:a16="http://schemas.microsoft.com/office/drawing/2014/main" id="{8AC12867-16F2-4CC8-A613-2EE75E473FE6}"/>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81" name="n_3aveValue【認定こども園・幼稚園・保育所】&#10;一人当たり面積">
          <a:extLst>
            <a:ext uri="{FF2B5EF4-FFF2-40B4-BE49-F238E27FC236}">
              <a16:creationId xmlns:a16="http://schemas.microsoft.com/office/drawing/2014/main" id="{081553F0-9068-4417-865C-9488FA2F0861}"/>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82" name="n_4aveValue【認定こども園・幼稚園・保育所】&#10;一人当たり面積">
          <a:extLst>
            <a:ext uri="{FF2B5EF4-FFF2-40B4-BE49-F238E27FC236}">
              <a16:creationId xmlns:a16="http://schemas.microsoft.com/office/drawing/2014/main" id="{4A402593-CD51-4563-931D-930267A172A4}"/>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154703</xdr:rowOff>
    </xdr:from>
    <xdr:ext cx="469744" cy="259045"/>
    <xdr:sp macro="" textlink="">
      <xdr:nvSpPr>
        <xdr:cNvPr id="583" name="n_1mainValue【認定こども園・幼稚園・保育所】&#10;一人当たり面積">
          <a:extLst>
            <a:ext uri="{FF2B5EF4-FFF2-40B4-BE49-F238E27FC236}">
              <a16:creationId xmlns:a16="http://schemas.microsoft.com/office/drawing/2014/main" id="{DA9AF38C-899B-4B11-918C-7B21C0066CFE}"/>
            </a:ext>
          </a:extLst>
        </xdr:cNvPr>
        <xdr:cNvSpPr txBox="1"/>
      </xdr:nvSpPr>
      <xdr:spPr>
        <a:xfrm>
          <a:off x="210757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154703</xdr:rowOff>
    </xdr:from>
    <xdr:ext cx="469744" cy="259045"/>
    <xdr:sp macro="" textlink="">
      <xdr:nvSpPr>
        <xdr:cNvPr id="584" name="n_2mainValue【認定こども園・幼稚園・保育所】&#10;一人当たり面積">
          <a:extLst>
            <a:ext uri="{FF2B5EF4-FFF2-40B4-BE49-F238E27FC236}">
              <a16:creationId xmlns:a16="http://schemas.microsoft.com/office/drawing/2014/main" id="{8B3835C0-9370-40BA-AFAB-C19FF0B6ECB2}"/>
            </a:ext>
          </a:extLst>
        </xdr:cNvPr>
        <xdr:cNvSpPr txBox="1"/>
      </xdr:nvSpPr>
      <xdr:spPr>
        <a:xfrm>
          <a:off x="20199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585" name="n_3mainValue【認定こども園・幼稚園・保育所】&#10;一人当たり面積">
          <a:extLst>
            <a:ext uri="{FF2B5EF4-FFF2-40B4-BE49-F238E27FC236}">
              <a16:creationId xmlns:a16="http://schemas.microsoft.com/office/drawing/2014/main" id="{206F1511-5D06-41A8-AA42-2DFFC3110095}"/>
            </a:ext>
          </a:extLst>
        </xdr:cNvPr>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156989</xdr:rowOff>
    </xdr:from>
    <xdr:ext cx="469744" cy="259045"/>
    <xdr:sp macro="" textlink="">
      <xdr:nvSpPr>
        <xdr:cNvPr id="586" name="n_4mainValue【認定こども園・幼稚園・保育所】&#10;一人当たり面積">
          <a:extLst>
            <a:ext uri="{FF2B5EF4-FFF2-40B4-BE49-F238E27FC236}">
              <a16:creationId xmlns:a16="http://schemas.microsoft.com/office/drawing/2014/main" id="{0A1BA30F-E3FE-4D5A-88A3-1D9E05339475}"/>
            </a:ext>
          </a:extLst>
        </xdr:cNvPr>
        <xdr:cNvSpPr txBox="1"/>
      </xdr:nvSpPr>
      <xdr:spPr>
        <a:xfrm>
          <a:off x="18421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a:extLst>
            <a:ext uri="{FF2B5EF4-FFF2-40B4-BE49-F238E27FC236}">
              <a16:creationId xmlns:a16="http://schemas.microsoft.com/office/drawing/2014/main" id="{E8B5CB96-A26E-4647-B5ED-B15635AB69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8" name="正方形/長方形 587">
          <a:extLst>
            <a:ext uri="{FF2B5EF4-FFF2-40B4-BE49-F238E27FC236}">
              <a16:creationId xmlns:a16="http://schemas.microsoft.com/office/drawing/2014/main" id="{7B10F551-0945-44F3-B7B0-3A022626A2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9" name="正方形/長方形 588">
          <a:extLst>
            <a:ext uri="{FF2B5EF4-FFF2-40B4-BE49-F238E27FC236}">
              <a16:creationId xmlns:a16="http://schemas.microsoft.com/office/drawing/2014/main" id="{A1E3814D-280F-4F06-BDD0-A252EE45AC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0" name="正方形/長方形 589">
          <a:extLst>
            <a:ext uri="{FF2B5EF4-FFF2-40B4-BE49-F238E27FC236}">
              <a16:creationId xmlns:a16="http://schemas.microsoft.com/office/drawing/2014/main" id="{5F6BE03A-B70D-45E4-9B4C-8AC1E127D6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1" name="正方形/長方形 590">
          <a:extLst>
            <a:ext uri="{FF2B5EF4-FFF2-40B4-BE49-F238E27FC236}">
              <a16:creationId xmlns:a16="http://schemas.microsoft.com/office/drawing/2014/main" id="{A52155EC-8F2D-43C7-A960-FE1D55E76F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2" name="正方形/長方形 591">
          <a:extLst>
            <a:ext uri="{FF2B5EF4-FFF2-40B4-BE49-F238E27FC236}">
              <a16:creationId xmlns:a16="http://schemas.microsoft.com/office/drawing/2014/main" id="{9C0680D7-F90A-41E4-A7F6-F42E842DA0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3" name="正方形/長方形 592">
          <a:extLst>
            <a:ext uri="{FF2B5EF4-FFF2-40B4-BE49-F238E27FC236}">
              <a16:creationId xmlns:a16="http://schemas.microsoft.com/office/drawing/2014/main" id="{A946CFD6-C1CA-4082-8998-0239F51FDF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a:extLst>
            <a:ext uri="{FF2B5EF4-FFF2-40B4-BE49-F238E27FC236}">
              <a16:creationId xmlns:a16="http://schemas.microsoft.com/office/drawing/2014/main" id="{B375175C-2E89-4C88-B2A3-624AB60B0A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a:extLst>
            <a:ext uri="{FF2B5EF4-FFF2-40B4-BE49-F238E27FC236}">
              <a16:creationId xmlns:a16="http://schemas.microsoft.com/office/drawing/2014/main" id="{34D90A02-8B17-415F-B804-F546DF48BE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a:extLst>
            <a:ext uri="{FF2B5EF4-FFF2-40B4-BE49-F238E27FC236}">
              <a16:creationId xmlns:a16="http://schemas.microsoft.com/office/drawing/2014/main" id="{B2C03CE7-4922-4FF9-9551-3590E46708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7" name="テキスト ボックス 596">
          <a:extLst>
            <a:ext uri="{FF2B5EF4-FFF2-40B4-BE49-F238E27FC236}">
              <a16:creationId xmlns:a16="http://schemas.microsoft.com/office/drawing/2014/main" id="{4BB78554-1C40-42C8-AF32-0CCA8E27F74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8" name="直線コネクタ 597">
          <a:extLst>
            <a:ext uri="{FF2B5EF4-FFF2-40B4-BE49-F238E27FC236}">
              <a16:creationId xmlns:a16="http://schemas.microsoft.com/office/drawing/2014/main" id="{766779E1-11CE-4E33-A05B-6A85CF577EA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9" name="テキスト ボックス 598">
          <a:extLst>
            <a:ext uri="{FF2B5EF4-FFF2-40B4-BE49-F238E27FC236}">
              <a16:creationId xmlns:a16="http://schemas.microsoft.com/office/drawing/2014/main" id="{1B81EE1B-3373-4207-A1CD-1D8B83B43FD6}"/>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0" name="直線コネクタ 599">
          <a:extLst>
            <a:ext uri="{FF2B5EF4-FFF2-40B4-BE49-F238E27FC236}">
              <a16:creationId xmlns:a16="http://schemas.microsoft.com/office/drawing/2014/main" id="{AE3AE30C-E690-4885-A8E7-966E50EBACD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1" name="テキスト ボックス 600">
          <a:extLst>
            <a:ext uri="{FF2B5EF4-FFF2-40B4-BE49-F238E27FC236}">
              <a16:creationId xmlns:a16="http://schemas.microsoft.com/office/drawing/2014/main" id="{01DCC58E-4BEF-42CC-8E72-4F74E7B941C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2" name="直線コネクタ 601">
          <a:extLst>
            <a:ext uri="{FF2B5EF4-FFF2-40B4-BE49-F238E27FC236}">
              <a16:creationId xmlns:a16="http://schemas.microsoft.com/office/drawing/2014/main" id="{4E6FACD3-968C-4B69-A8BC-6C82259FFA5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3" name="テキスト ボックス 602">
          <a:extLst>
            <a:ext uri="{FF2B5EF4-FFF2-40B4-BE49-F238E27FC236}">
              <a16:creationId xmlns:a16="http://schemas.microsoft.com/office/drawing/2014/main" id="{BA522391-8DBC-4A76-B7FA-04CCEAF7B2E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4" name="直線コネクタ 603">
          <a:extLst>
            <a:ext uri="{FF2B5EF4-FFF2-40B4-BE49-F238E27FC236}">
              <a16:creationId xmlns:a16="http://schemas.microsoft.com/office/drawing/2014/main" id="{73EE1F2E-B867-4C1A-8918-86541EC6C1C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5" name="テキスト ボックス 604">
          <a:extLst>
            <a:ext uri="{FF2B5EF4-FFF2-40B4-BE49-F238E27FC236}">
              <a16:creationId xmlns:a16="http://schemas.microsoft.com/office/drawing/2014/main" id="{880F2F69-B1D8-43E4-9E41-35E4CA87295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a:extLst>
            <a:ext uri="{FF2B5EF4-FFF2-40B4-BE49-F238E27FC236}">
              <a16:creationId xmlns:a16="http://schemas.microsoft.com/office/drawing/2014/main" id="{B3C0BC6C-2AB4-4500-82DE-8C75C8E373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a:extLst>
            <a:ext uri="{FF2B5EF4-FFF2-40B4-BE49-F238E27FC236}">
              <a16:creationId xmlns:a16="http://schemas.microsoft.com/office/drawing/2014/main" id="{CA02C7CE-E815-4FAB-BFA2-07B6AB10462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学校施設】&#10;有形固定資産減価償却率グラフ枠">
          <a:extLst>
            <a:ext uri="{FF2B5EF4-FFF2-40B4-BE49-F238E27FC236}">
              <a16:creationId xmlns:a16="http://schemas.microsoft.com/office/drawing/2014/main" id="{100E503E-6E3B-428F-AF79-3345968919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09" name="直線コネクタ 608">
          <a:extLst>
            <a:ext uri="{FF2B5EF4-FFF2-40B4-BE49-F238E27FC236}">
              <a16:creationId xmlns:a16="http://schemas.microsoft.com/office/drawing/2014/main" id="{6DD67B1D-4DF0-4F38-B68B-AA48A28905F8}"/>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10" name="【学校施設】&#10;有形固定資産減価償却率最小値テキスト">
          <a:extLst>
            <a:ext uri="{FF2B5EF4-FFF2-40B4-BE49-F238E27FC236}">
              <a16:creationId xmlns:a16="http://schemas.microsoft.com/office/drawing/2014/main" id="{DAF5464A-2127-45A8-9A0B-437F9B193CE1}"/>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11" name="直線コネクタ 610">
          <a:extLst>
            <a:ext uri="{FF2B5EF4-FFF2-40B4-BE49-F238E27FC236}">
              <a16:creationId xmlns:a16="http://schemas.microsoft.com/office/drawing/2014/main" id="{E36C07FC-1D9C-4507-AE59-35B284E61633}"/>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12" name="【学校施設】&#10;有形固定資産減価償却率最大値テキスト">
          <a:extLst>
            <a:ext uri="{FF2B5EF4-FFF2-40B4-BE49-F238E27FC236}">
              <a16:creationId xmlns:a16="http://schemas.microsoft.com/office/drawing/2014/main" id="{D468CE13-46C0-46A3-B3C3-484704D97005}"/>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13" name="直線コネクタ 612">
          <a:extLst>
            <a:ext uri="{FF2B5EF4-FFF2-40B4-BE49-F238E27FC236}">
              <a16:creationId xmlns:a16="http://schemas.microsoft.com/office/drawing/2014/main" id="{5FB7FB91-0E64-47FA-8A74-3400743A2AE8}"/>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14" name="【学校施設】&#10;有形固定資産減価償却率平均値テキスト">
          <a:extLst>
            <a:ext uri="{FF2B5EF4-FFF2-40B4-BE49-F238E27FC236}">
              <a16:creationId xmlns:a16="http://schemas.microsoft.com/office/drawing/2014/main" id="{F71AC1A1-6449-4FE5-8DC6-FBB771C4D348}"/>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15" name="フローチャート: 判断 614">
          <a:extLst>
            <a:ext uri="{FF2B5EF4-FFF2-40B4-BE49-F238E27FC236}">
              <a16:creationId xmlns:a16="http://schemas.microsoft.com/office/drawing/2014/main" id="{9246716F-3E17-42A9-BE2C-BDF46DEFB17E}"/>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16" name="フローチャート: 判断 615">
          <a:extLst>
            <a:ext uri="{FF2B5EF4-FFF2-40B4-BE49-F238E27FC236}">
              <a16:creationId xmlns:a16="http://schemas.microsoft.com/office/drawing/2014/main" id="{C5DA9188-3BE1-469F-9789-A6A28B6A4A51}"/>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17" name="フローチャート: 判断 616">
          <a:extLst>
            <a:ext uri="{FF2B5EF4-FFF2-40B4-BE49-F238E27FC236}">
              <a16:creationId xmlns:a16="http://schemas.microsoft.com/office/drawing/2014/main" id="{AAE511E2-90F8-49C4-9C05-20DAE5A509F3}"/>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18" name="フローチャート: 判断 617">
          <a:extLst>
            <a:ext uri="{FF2B5EF4-FFF2-40B4-BE49-F238E27FC236}">
              <a16:creationId xmlns:a16="http://schemas.microsoft.com/office/drawing/2014/main" id="{2D565187-30F7-4A81-A216-E009A257D95B}"/>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19" name="フローチャート: 判断 618">
          <a:extLst>
            <a:ext uri="{FF2B5EF4-FFF2-40B4-BE49-F238E27FC236}">
              <a16:creationId xmlns:a16="http://schemas.microsoft.com/office/drawing/2014/main" id="{D1D1855F-8271-458E-817C-DF40E2F895A1}"/>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63E1F929-803B-49AB-8713-08A3DDB219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642EDF39-66D4-495E-ADA9-185A3404AB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FF58EB0D-349B-4757-86CD-BDD23A84859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B958CC58-45BD-414F-8E76-EC1E9755CC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A937F6AE-CE01-4A09-A640-5B24CD6B4B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58928</xdr:rowOff>
    </xdr:from>
    <xdr:to>
      <xdr:col>85</xdr:col>
      <xdr:colOff>177800</xdr:colOff>
      <xdr:row>59</xdr:row>
      <xdr:rowOff>160528</xdr:rowOff>
    </xdr:to>
    <xdr:sp macro="" textlink="">
      <xdr:nvSpPr>
        <xdr:cNvPr id="625" name="楕円 624">
          <a:extLst>
            <a:ext uri="{FF2B5EF4-FFF2-40B4-BE49-F238E27FC236}">
              <a16:creationId xmlns:a16="http://schemas.microsoft.com/office/drawing/2014/main" id="{E2372CB5-6D4A-4A54-9474-6E1B7E3F1A63}"/>
            </a:ext>
          </a:extLst>
        </xdr:cNvPr>
        <xdr:cNvSpPr/>
      </xdr:nvSpPr>
      <xdr:spPr>
        <a:xfrm>
          <a:off x="16268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37355</xdr:rowOff>
    </xdr:from>
    <xdr:ext cx="405111" cy="259045"/>
    <xdr:sp macro="" textlink="">
      <xdr:nvSpPr>
        <xdr:cNvPr id="626" name="【学校施設】&#10;有形固定資産減価償却率該当値テキスト">
          <a:extLst>
            <a:ext uri="{FF2B5EF4-FFF2-40B4-BE49-F238E27FC236}">
              <a16:creationId xmlns:a16="http://schemas.microsoft.com/office/drawing/2014/main" id="{8DC485C1-15DD-4B1A-844A-B3149F6BBCDA}"/>
            </a:ext>
          </a:extLst>
        </xdr:cNvPr>
        <xdr:cNvSpPr txBox="1"/>
      </xdr:nvSpPr>
      <xdr:spPr>
        <a:xfrm>
          <a:off x="16357600"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627" name="楕円 626">
          <a:extLst>
            <a:ext uri="{FF2B5EF4-FFF2-40B4-BE49-F238E27FC236}">
              <a16:creationId xmlns:a16="http://schemas.microsoft.com/office/drawing/2014/main" id="{07EBB2A2-C1AB-426A-BCDA-22CF9466211A}"/>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109728</xdr:rowOff>
    </xdr:from>
    <xdr:to>
      <xdr:col>85</xdr:col>
      <xdr:colOff>127000</xdr:colOff>
      <xdr:row>59</xdr:row>
      <xdr:rowOff>125730</xdr:rowOff>
    </xdr:to>
    <xdr:cxnSp macro="">
      <xdr:nvCxnSpPr>
        <xdr:cNvPr id="628" name="直線コネクタ 627">
          <a:extLst>
            <a:ext uri="{FF2B5EF4-FFF2-40B4-BE49-F238E27FC236}">
              <a16:creationId xmlns:a16="http://schemas.microsoft.com/office/drawing/2014/main" id="{A386D52F-337D-4FE6-A894-BAA1CAA6F3F9}"/>
            </a:ext>
          </a:extLst>
        </xdr:cNvPr>
        <xdr:cNvCxnSpPr/>
      </xdr:nvCxnSpPr>
      <xdr:spPr>
        <a:xfrm flipV="1">
          <a:off x="15481300" y="1022527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81788</xdr:rowOff>
    </xdr:from>
    <xdr:to>
      <xdr:col>76</xdr:col>
      <xdr:colOff>165100</xdr:colOff>
      <xdr:row>60</xdr:row>
      <xdr:rowOff>11938</xdr:rowOff>
    </xdr:to>
    <xdr:sp macro="" textlink="">
      <xdr:nvSpPr>
        <xdr:cNvPr id="629" name="楕円 628">
          <a:extLst>
            <a:ext uri="{FF2B5EF4-FFF2-40B4-BE49-F238E27FC236}">
              <a16:creationId xmlns:a16="http://schemas.microsoft.com/office/drawing/2014/main" id="{ABFA956D-C53F-434F-A001-25CBC55A3B20}"/>
            </a:ext>
          </a:extLst>
        </xdr:cNvPr>
        <xdr:cNvSpPr/>
      </xdr:nvSpPr>
      <xdr:spPr>
        <a:xfrm>
          <a:off x="14541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132588</xdr:rowOff>
    </xdr:to>
    <xdr:cxnSp macro="">
      <xdr:nvCxnSpPr>
        <xdr:cNvPr id="630" name="直線コネクタ 629">
          <a:extLst>
            <a:ext uri="{FF2B5EF4-FFF2-40B4-BE49-F238E27FC236}">
              <a16:creationId xmlns:a16="http://schemas.microsoft.com/office/drawing/2014/main" id="{59325807-947D-4218-A164-90653FEF5575}"/>
            </a:ext>
          </a:extLst>
        </xdr:cNvPr>
        <xdr:cNvCxnSpPr/>
      </xdr:nvCxnSpPr>
      <xdr:spPr>
        <a:xfrm flipV="1">
          <a:off x="14592300" y="102412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129794</xdr:rowOff>
    </xdr:from>
    <xdr:to>
      <xdr:col>72</xdr:col>
      <xdr:colOff>38100</xdr:colOff>
      <xdr:row>60</xdr:row>
      <xdr:rowOff>59944</xdr:rowOff>
    </xdr:to>
    <xdr:sp macro="" textlink="">
      <xdr:nvSpPr>
        <xdr:cNvPr id="631" name="楕円 630">
          <a:extLst>
            <a:ext uri="{FF2B5EF4-FFF2-40B4-BE49-F238E27FC236}">
              <a16:creationId xmlns:a16="http://schemas.microsoft.com/office/drawing/2014/main" id="{54677A2D-3955-496B-8B2F-54B1C4C18BD2}"/>
            </a:ext>
          </a:extLst>
        </xdr:cNvPr>
        <xdr:cNvSpPr/>
      </xdr:nvSpPr>
      <xdr:spPr>
        <a:xfrm>
          <a:off x="1365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132588</xdr:rowOff>
    </xdr:from>
    <xdr:to>
      <xdr:col>76</xdr:col>
      <xdr:colOff>114300</xdr:colOff>
      <xdr:row>60</xdr:row>
      <xdr:rowOff>9144</xdr:rowOff>
    </xdr:to>
    <xdr:cxnSp macro="">
      <xdr:nvCxnSpPr>
        <xdr:cNvPr id="632" name="直線コネクタ 631">
          <a:extLst>
            <a:ext uri="{FF2B5EF4-FFF2-40B4-BE49-F238E27FC236}">
              <a16:creationId xmlns:a16="http://schemas.microsoft.com/office/drawing/2014/main" id="{55306389-D2CD-4A4D-951B-E1E19F998975}"/>
            </a:ext>
          </a:extLst>
        </xdr:cNvPr>
        <xdr:cNvCxnSpPr/>
      </xdr:nvCxnSpPr>
      <xdr:spPr>
        <a:xfrm flipV="1">
          <a:off x="13703300" y="102481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159512</xdr:rowOff>
    </xdr:from>
    <xdr:to>
      <xdr:col>67</xdr:col>
      <xdr:colOff>101600</xdr:colOff>
      <xdr:row>60</xdr:row>
      <xdr:rowOff>89662</xdr:rowOff>
    </xdr:to>
    <xdr:sp macro="" textlink="">
      <xdr:nvSpPr>
        <xdr:cNvPr id="633" name="楕円 632">
          <a:extLst>
            <a:ext uri="{FF2B5EF4-FFF2-40B4-BE49-F238E27FC236}">
              <a16:creationId xmlns:a16="http://schemas.microsoft.com/office/drawing/2014/main" id="{C65CAF62-2FC3-453F-AE69-469910FEB907}"/>
            </a:ext>
          </a:extLst>
        </xdr:cNvPr>
        <xdr:cNvSpPr/>
      </xdr:nvSpPr>
      <xdr:spPr>
        <a:xfrm>
          <a:off x="12763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xdr:rowOff>
    </xdr:from>
    <xdr:to>
      <xdr:col>71</xdr:col>
      <xdr:colOff>177800</xdr:colOff>
      <xdr:row>60</xdr:row>
      <xdr:rowOff>38862</xdr:rowOff>
    </xdr:to>
    <xdr:cxnSp macro="">
      <xdr:nvCxnSpPr>
        <xdr:cNvPr id="634" name="直線コネクタ 633">
          <a:extLst>
            <a:ext uri="{FF2B5EF4-FFF2-40B4-BE49-F238E27FC236}">
              <a16:creationId xmlns:a16="http://schemas.microsoft.com/office/drawing/2014/main" id="{699B4967-504C-4A0B-B95E-CE5E5FE50DDF}"/>
            </a:ext>
          </a:extLst>
        </xdr:cNvPr>
        <xdr:cNvCxnSpPr/>
      </xdr:nvCxnSpPr>
      <xdr:spPr>
        <a:xfrm flipV="1">
          <a:off x="12814300" y="1029614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35" name="n_1aveValue【学校施設】&#10;有形固定資産減価償却率">
          <a:extLst>
            <a:ext uri="{FF2B5EF4-FFF2-40B4-BE49-F238E27FC236}">
              <a16:creationId xmlns:a16="http://schemas.microsoft.com/office/drawing/2014/main" id="{04ECB75A-7889-4605-9BBC-7D8C303CAF95}"/>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36" name="n_2aveValue【学校施設】&#10;有形固定資産減価償却率">
          <a:extLst>
            <a:ext uri="{FF2B5EF4-FFF2-40B4-BE49-F238E27FC236}">
              <a16:creationId xmlns:a16="http://schemas.microsoft.com/office/drawing/2014/main" id="{016F9950-2A9D-4F8B-9E3D-8E760EF1C79A}"/>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37" name="n_3aveValue【学校施設】&#10;有形固定資産減価償却率">
          <a:extLst>
            <a:ext uri="{FF2B5EF4-FFF2-40B4-BE49-F238E27FC236}">
              <a16:creationId xmlns:a16="http://schemas.microsoft.com/office/drawing/2014/main" id="{F9416F9D-6BF3-452A-847B-A489D4CD55E5}"/>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38" name="n_4aveValue【学校施設】&#10;有形固定資産減価償却率">
          <a:extLst>
            <a:ext uri="{FF2B5EF4-FFF2-40B4-BE49-F238E27FC236}">
              <a16:creationId xmlns:a16="http://schemas.microsoft.com/office/drawing/2014/main" id="{104D4821-6008-4E8F-A718-99287AA18BF6}"/>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167657</xdr:rowOff>
    </xdr:from>
    <xdr:ext cx="405111" cy="259045"/>
    <xdr:sp macro="" textlink="">
      <xdr:nvSpPr>
        <xdr:cNvPr id="639" name="n_1mainValue【学校施設】&#10;有形固定資産減価償却率">
          <a:extLst>
            <a:ext uri="{FF2B5EF4-FFF2-40B4-BE49-F238E27FC236}">
              <a16:creationId xmlns:a16="http://schemas.microsoft.com/office/drawing/2014/main" id="{76544740-0187-4F04-8281-63800B462296}"/>
            </a:ext>
          </a:extLst>
        </xdr:cNvPr>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3065</xdr:rowOff>
    </xdr:from>
    <xdr:ext cx="405111" cy="259045"/>
    <xdr:sp macro="" textlink="">
      <xdr:nvSpPr>
        <xdr:cNvPr id="640" name="n_2mainValue【学校施設】&#10;有形固定資産減価償却率">
          <a:extLst>
            <a:ext uri="{FF2B5EF4-FFF2-40B4-BE49-F238E27FC236}">
              <a16:creationId xmlns:a16="http://schemas.microsoft.com/office/drawing/2014/main" id="{28EC69F9-4960-4653-8E98-D846DCF4B0A0}"/>
            </a:ext>
          </a:extLst>
        </xdr:cNvPr>
        <xdr:cNvSpPr txBox="1"/>
      </xdr:nvSpPr>
      <xdr:spPr>
        <a:xfrm>
          <a:off x="14389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51071</xdr:rowOff>
    </xdr:from>
    <xdr:ext cx="405111" cy="259045"/>
    <xdr:sp macro="" textlink="">
      <xdr:nvSpPr>
        <xdr:cNvPr id="641" name="n_3mainValue【学校施設】&#10;有形固定資産減価償却率">
          <a:extLst>
            <a:ext uri="{FF2B5EF4-FFF2-40B4-BE49-F238E27FC236}">
              <a16:creationId xmlns:a16="http://schemas.microsoft.com/office/drawing/2014/main" id="{C8782D68-E298-440A-8822-0CEE259C0D98}"/>
            </a:ext>
          </a:extLst>
        </xdr:cNvPr>
        <xdr:cNvSpPr txBox="1"/>
      </xdr:nvSpPr>
      <xdr:spPr>
        <a:xfrm>
          <a:off x="13500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80789</xdr:rowOff>
    </xdr:from>
    <xdr:ext cx="405111" cy="259045"/>
    <xdr:sp macro="" textlink="">
      <xdr:nvSpPr>
        <xdr:cNvPr id="642" name="n_4mainValue【学校施設】&#10;有形固定資産減価償却率">
          <a:extLst>
            <a:ext uri="{FF2B5EF4-FFF2-40B4-BE49-F238E27FC236}">
              <a16:creationId xmlns:a16="http://schemas.microsoft.com/office/drawing/2014/main" id="{16276F8B-5261-49A4-889D-76C7F9D8F5BA}"/>
            </a:ext>
          </a:extLst>
        </xdr:cNvPr>
        <xdr:cNvSpPr txBox="1"/>
      </xdr:nvSpPr>
      <xdr:spPr>
        <a:xfrm>
          <a:off x="126117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3" name="正方形/長方形 642">
          <a:extLst>
            <a:ext uri="{FF2B5EF4-FFF2-40B4-BE49-F238E27FC236}">
              <a16:creationId xmlns:a16="http://schemas.microsoft.com/office/drawing/2014/main" id="{7AE381F4-C1CF-498F-B8F9-0624BB197B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4" name="正方形/長方形 643">
          <a:extLst>
            <a:ext uri="{FF2B5EF4-FFF2-40B4-BE49-F238E27FC236}">
              <a16:creationId xmlns:a16="http://schemas.microsoft.com/office/drawing/2014/main" id="{94E602A6-3D0E-4C34-AA68-1EAEB4F432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5" name="正方形/長方形 644">
          <a:extLst>
            <a:ext uri="{FF2B5EF4-FFF2-40B4-BE49-F238E27FC236}">
              <a16:creationId xmlns:a16="http://schemas.microsoft.com/office/drawing/2014/main" id="{C36F7CB2-49C1-4736-B1CA-63CE9EF8B3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6" name="正方形/長方形 645">
          <a:extLst>
            <a:ext uri="{FF2B5EF4-FFF2-40B4-BE49-F238E27FC236}">
              <a16:creationId xmlns:a16="http://schemas.microsoft.com/office/drawing/2014/main" id="{5FDF71AD-40D7-41B5-AFB2-679DB0CDE6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7" name="正方形/長方形 646">
          <a:extLst>
            <a:ext uri="{FF2B5EF4-FFF2-40B4-BE49-F238E27FC236}">
              <a16:creationId xmlns:a16="http://schemas.microsoft.com/office/drawing/2014/main" id="{919F9997-FCB7-49E2-8E21-48535736DE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8" name="正方形/長方形 647">
          <a:extLst>
            <a:ext uri="{FF2B5EF4-FFF2-40B4-BE49-F238E27FC236}">
              <a16:creationId xmlns:a16="http://schemas.microsoft.com/office/drawing/2014/main" id="{2F1CEFB0-489D-4802-9D31-83197B86AA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9" name="正方形/長方形 648">
          <a:extLst>
            <a:ext uri="{FF2B5EF4-FFF2-40B4-BE49-F238E27FC236}">
              <a16:creationId xmlns:a16="http://schemas.microsoft.com/office/drawing/2014/main" id="{21EB9D83-5926-46FD-8E81-6D983649C8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0" name="正方形/長方形 649">
          <a:extLst>
            <a:ext uri="{FF2B5EF4-FFF2-40B4-BE49-F238E27FC236}">
              <a16:creationId xmlns:a16="http://schemas.microsoft.com/office/drawing/2014/main" id="{A2AFAD60-15E0-4251-90F5-04CDC58DE7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1" name="テキスト ボックス 650">
          <a:extLst>
            <a:ext uri="{FF2B5EF4-FFF2-40B4-BE49-F238E27FC236}">
              <a16:creationId xmlns:a16="http://schemas.microsoft.com/office/drawing/2014/main" id="{BA2219F2-7BC8-4BBA-B1B9-1269EF2380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2" name="直線コネクタ 651">
          <a:extLst>
            <a:ext uri="{FF2B5EF4-FFF2-40B4-BE49-F238E27FC236}">
              <a16:creationId xmlns:a16="http://schemas.microsoft.com/office/drawing/2014/main" id="{0F9544FB-02F6-4203-8339-BF6E5493DD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3" name="直線コネクタ 652">
          <a:extLst>
            <a:ext uri="{FF2B5EF4-FFF2-40B4-BE49-F238E27FC236}">
              <a16:creationId xmlns:a16="http://schemas.microsoft.com/office/drawing/2014/main" id="{363FCCFD-762E-4F82-9869-A2350B70D4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4" name="テキスト ボックス 653">
          <a:extLst>
            <a:ext uri="{FF2B5EF4-FFF2-40B4-BE49-F238E27FC236}">
              <a16:creationId xmlns:a16="http://schemas.microsoft.com/office/drawing/2014/main" id="{A6B5A7E0-2324-4BC1-95D3-AE60E24F5C6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5" name="直線コネクタ 654">
          <a:extLst>
            <a:ext uri="{FF2B5EF4-FFF2-40B4-BE49-F238E27FC236}">
              <a16:creationId xmlns:a16="http://schemas.microsoft.com/office/drawing/2014/main" id="{697D7A7A-82EE-4333-A91A-3EC673AC22E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6" name="テキスト ボックス 655">
          <a:extLst>
            <a:ext uri="{FF2B5EF4-FFF2-40B4-BE49-F238E27FC236}">
              <a16:creationId xmlns:a16="http://schemas.microsoft.com/office/drawing/2014/main" id="{05EF2E1C-4B85-41F8-8D40-70C30D1E0F0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7" name="直線コネクタ 656">
          <a:extLst>
            <a:ext uri="{FF2B5EF4-FFF2-40B4-BE49-F238E27FC236}">
              <a16:creationId xmlns:a16="http://schemas.microsoft.com/office/drawing/2014/main" id="{FDD9C591-DD9A-4AB2-B5FC-EFD13AA028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8" name="テキスト ボックス 657">
          <a:extLst>
            <a:ext uri="{FF2B5EF4-FFF2-40B4-BE49-F238E27FC236}">
              <a16:creationId xmlns:a16="http://schemas.microsoft.com/office/drawing/2014/main" id="{EC7A9606-3E79-420F-BB45-2BC31AB7822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9" name="直線コネクタ 658">
          <a:extLst>
            <a:ext uri="{FF2B5EF4-FFF2-40B4-BE49-F238E27FC236}">
              <a16:creationId xmlns:a16="http://schemas.microsoft.com/office/drawing/2014/main" id="{9F4926C6-423E-4ABB-BCA1-D07BAA15F44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0" name="テキスト ボックス 659">
          <a:extLst>
            <a:ext uri="{FF2B5EF4-FFF2-40B4-BE49-F238E27FC236}">
              <a16:creationId xmlns:a16="http://schemas.microsoft.com/office/drawing/2014/main" id="{442FF88F-14BC-4487-9C40-A4B364D5DB0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1" name="直線コネクタ 660">
          <a:extLst>
            <a:ext uri="{FF2B5EF4-FFF2-40B4-BE49-F238E27FC236}">
              <a16:creationId xmlns:a16="http://schemas.microsoft.com/office/drawing/2014/main" id="{B17C9F19-D5B8-4D29-ABD8-3747231D410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2" name="テキスト ボックス 661">
          <a:extLst>
            <a:ext uri="{FF2B5EF4-FFF2-40B4-BE49-F238E27FC236}">
              <a16:creationId xmlns:a16="http://schemas.microsoft.com/office/drawing/2014/main" id="{D948238D-BCB3-4007-9B6E-B5E8F6F86F3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3" name="直線コネクタ 662">
          <a:extLst>
            <a:ext uri="{FF2B5EF4-FFF2-40B4-BE49-F238E27FC236}">
              <a16:creationId xmlns:a16="http://schemas.microsoft.com/office/drawing/2014/main" id="{C8F2A2C0-A147-4194-9E21-2C2E35EFC34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64" name="テキスト ボックス 663">
          <a:extLst>
            <a:ext uri="{FF2B5EF4-FFF2-40B4-BE49-F238E27FC236}">
              <a16:creationId xmlns:a16="http://schemas.microsoft.com/office/drawing/2014/main" id="{F076172B-CE6C-41DD-A41D-C10F297FD23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4A870521-C6F7-42B8-9541-C0F23F556D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6" name="テキスト ボックス 665">
          <a:extLst>
            <a:ext uri="{FF2B5EF4-FFF2-40B4-BE49-F238E27FC236}">
              <a16:creationId xmlns:a16="http://schemas.microsoft.com/office/drawing/2014/main" id="{002F6982-CCA4-42BC-8E25-79273693A7C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学校施設】&#10;一人当たり面積グラフ枠">
          <a:extLst>
            <a:ext uri="{FF2B5EF4-FFF2-40B4-BE49-F238E27FC236}">
              <a16:creationId xmlns:a16="http://schemas.microsoft.com/office/drawing/2014/main" id="{C06A7803-3B92-4444-8BDC-9B7A5230E4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68" name="直線コネクタ 667">
          <a:extLst>
            <a:ext uri="{FF2B5EF4-FFF2-40B4-BE49-F238E27FC236}">
              <a16:creationId xmlns:a16="http://schemas.microsoft.com/office/drawing/2014/main" id="{6A04F9F3-D4C2-4C0C-912B-42343B1A0A58}"/>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69" name="【学校施設】&#10;一人当たり面積最小値テキスト">
          <a:extLst>
            <a:ext uri="{FF2B5EF4-FFF2-40B4-BE49-F238E27FC236}">
              <a16:creationId xmlns:a16="http://schemas.microsoft.com/office/drawing/2014/main" id="{5DFAFCC0-068A-445B-A6C8-BBF18530DBF8}"/>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70" name="直線コネクタ 669">
          <a:extLst>
            <a:ext uri="{FF2B5EF4-FFF2-40B4-BE49-F238E27FC236}">
              <a16:creationId xmlns:a16="http://schemas.microsoft.com/office/drawing/2014/main" id="{6CFE6F25-A188-46A9-B8E4-696EBF1B34CF}"/>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71" name="【学校施設】&#10;一人当たり面積最大値テキスト">
          <a:extLst>
            <a:ext uri="{FF2B5EF4-FFF2-40B4-BE49-F238E27FC236}">
              <a16:creationId xmlns:a16="http://schemas.microsoft.com/office/drawing/2014/main" id="{AE21DFE0-4DEC-4BC5-A097-4AF3F39C7E93}"/>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72" name="直線コネクタ 671">
          <a:extLst>
            <a:ext uri="{FF2B5EF4-FFF2-40B4-BE49-F238E27FC236}">
              <a16:creationId xmlns:a16="http://schemas.microsoft.com/office/drawing/2014/main" id="{F8FE3C2F-5EF4-4CEF-A8D5-E9CC81A836FD}"/>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73" name="【学校施設】&#10;一人当たり面積平均値テキスト">
          <a:extLst>
            <a:ext uri="{FF2B5EF4-FFF2-40B4-BE49-F238E27FC236}">
              <a16:creationId xmlns:a16="http://schemas.microsoft.com/office/drawing/2014/main" id="{CF6CA2A3-499A-492F-8F3C-C063C95673AD}"/>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74" name="フローチャート: 判断 673">
          <a:extLst>
            <a:ext uri="{FF2B5EF4-FFF2-40B4-BE49-F238E27FC236}">
              <a16:creationId xmlns:a16="http://schemas.microsoft.com/office/drawing/2014/main" id="{CB04228F-CEF6-44B9-B660-5C9CCAFB999B}"/>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75" name="フローチャート: 判断 674">
          <a:extLst>
            <a:ext uri="{FF2B5EF4-FFF2-40B4-BE49-F238E27FC236}">
              <a16:creationId xmlns:a16="http://schemas.microsoft.com/office/drawing/2014/main" id="{9157FA93-246A-4C84-9DB6-3049FE7A406C}"/>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76" name="フローチャート: 判断 675">
          <a:extLst>
            <a:ext uri="{FF2B5EF4-FFF2-40B4-BE49-F238E27FC236}">
              <a16:creationId xmlns:a16="http://schemas.microsoft.com/office/drawing/2014/main" id="{B044C8CD-4F23-4BEF-8722-6FDC834A6A02}"/>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77" name="フローチャート: 判断 676">
          <a:extLst>
            <a:ext uri="{FF2B5EF4-FFF2-40B4-BE49-F238E27FC236}">
              <a16:creationId xmlns:a16="http://schemas.microsoft.com/office/drawing/2014/main" id="{827431C5-89BE-44BD-BF02-821F23DD7C9D}"/>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78" name="フローチャート: 判断 677">
          <a:extLst>
            <a:ext uri="{FF2B5EF4-FFF2-40B4-BE49-F238E27FC236}">
              <a16:creationId xmlns:a16="http://schemas.microsoft.com/office/drawing/2014/main" id="{90DB2A1B-521C-476D-9284-00A6E5BE36BE}"/>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C40098D4-9983-42E2-B030-9C0917D927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DF889AE2-40B8-4FC9-8776-0CFC99A407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A6EBA145-200A-4441-B8E0-3E3863E0C18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A0090504-CDBE-48B6-B921-F2156227E6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ED8F636F-70AB-42AE-AAB0-A430467681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39660</xdr:rowOff>
    </xdr:from>
    <xdr:to>
      <xdr:col>116</xdr:col>
      <xdr:colOff>114300</xdr:colOff>
      <xdr:row>62</xdr:row>
      <xdr:rowOff>141260</xdr:rowOff>
    </xdr:to>
    <xdr:sp macro="" textlink="">
      <xdr:nvSpPr>
        <xdr:cNvPr id="684" name="楕円 683">
          <a:extLst>
            <a:ext uri="{FF2B5EF4-FFF2-40B4-BE49-F238E27FC236}">
              <a16:creationId xmlns:a16="http://schemas.microsoft.com/office/drawing/2014/main" id="{B9E6712C-6766-40C6-BE42-8C39194CC708}"/>
            </a:ext>
          </a:extLst>
        </xdr:cNvPr>
        <xdr:cNvSpPr/>
      </xdr:nvSpPr>
      <xdr:spPr>
        <a:xfrm>
          <a:off x="22110700" y="106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18087</xdr:rowOff>
    </xdr:from>
    <xdr:ext cx="469744" cy="259045"/>
    <xdr:sp macro="" textlink="">
      <xdr:nvSpPr>
        <xdr:cNvPr id="685" name="【学校施設】&#10;一人当たり面積該当値テキスト">
          <a:extLst>
            <a:ext uri="{FF2B5EF4-FFF2-40B4-BE49-F238E27FC236}">
              <a16:creationId xmlns:a16="http://schemas.microsoft.com/office/drawing/2014/main" id="{1500E095-3915-484F-8779-5EB909C2A6E7}"/>
            </a:ext>
          </a:extLst>
        </xdr:cNvPr>
        <xdr:cNvSpPr txBox="1"/>
      </xdr:nvSpPr>
      <xdr:spPr>
        <a:xfrm>
          <a:off x="22199600" y="106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46028</xdr:rowOff>
    </xdr:from>
    <xdr:to>
      <xdr:col>112</xdr:col>
      <xdr:colOff>38100</xdr:colOff>
      <xdr:row>62</xdr:row>
      <xdr:rowOff>147628</xdr:rowOff>
    </xdr:to>
    <xdr:sp macro="" textlink="">
      <xdr:nvSpPr>
        <xdr:cNvPr id="686" name="楕円 685">
          <a:extLst>
            <a:ext uri="{FF2B5EF4-FFF2-40B4-BE49-F238E27FC236}">
              <a16:creationId xmlns:a16="http://schemas.microsoft.com/office/drawing/2014/main" id="{42D18625-656B-4A14-B7C7-5BE18617E62C}"/>
            </a:ext>
          </a:extLst>
        </xdr:cNvPr>
        <xdr:cNvSpPr/>
      </xdr:nvSpPr>
      <xdr:spPr>
        <a:xfrm>
          <a:off x="21272500" y="106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90460</xdr:rowOff>
    </xdr:from>
    <xdr:to>
      <xdr:col>116</xdr:col>
      <xdr:colOff>63500</xdr:colOff>
      <xdr:row>62</xdr:row>
      <xdr:rowOff>96828</xdr:rowOff>
    </xdr:to>
    <xdr:cxnSp macro="">
      <xdr:nvCxnSpPr>
        <xdr:cNvPr id="687" name="直線コネクタ 686">
          <a:extLst>
            <a:ext uri="{FF2B5EF4-FFF2-40B4-BE49-F238E27FC236}">
              <a16:creationId xmlns:a16="http://schemas.microsoft.com/office/drawing/2014/main" id="{231619CE-47C9-45D2-8FEF-3E273C76EC94}"/>
            </a:ext>
          </a:extLst>
        </xdr:cNvPr>
        <xdr:cNvCxnSpPr/>
      </xdr:nvCxnSpPr>
      <xdr:spPr>
        <a:xfrm flipV="1">
          <a:off x="21323300" y="10720360"/>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51417</xdr:rowOff>
    </xdr:from>
    <xdr:to>
      <xdr:col>107</xdr:col>
      <xdr:colOff>101600</xdr:colOff>
      <xdr:row>62</xdr:row>
      <xdr:rowOff>153017</xdr:rowOff>
    </xdr:to>
    <xdr:sp macro="" textlink="">
      <xdr:nvSpPr>
        <xdr:cNvPr id="688" name="楕円 687">
          <a:extLst>
            <a:ext uri="{FF2B5EF4-FFF2-40B4-BE49-F238E27FC236}">
              <a16:creationId xmlns:a16="http://schemas.microsoft.com/office/drawing/2014/main" id="{0C3446F3-B00B-4662-AFEB-4ADF2984C1C7}"/>
            </a:ext>
          </a:extLst>
        </xdr:cNvPr>
        <xdr:cNvSpPr/>
      </xdr:nvSpPr>
      <xdr:spPr>
        <a:xfrm>
          <a:off x="20383500" y="106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96828</xdr:rowOff>
    </xdr:from>
    <xdr:to>
      <xdr:col>111</xdr:col>
      <xdr:colOff>177800</xdr:colOff>
      <xdr:row>62</xdr:row>
      <xdr:rowOff>102217</xdr:rowOff>
    </xdr:to>
    <xdr:cxnSp macro="">
      <xdr:nvCxnSpPr>
        <xdr:cNvPr id="689" name="直線コネクタ 688">
          <a:extLst>
            <a:ext uri="{FF2B5EF4-FFF2-40B4-BE49-F238E27FC236}">
              <a16:creationId xmlns:a16="http://schemas.microsoft.com/office/drawing/2014/main" id="{600A6B1F-12CA-4FBD-BB55-C3A08B7C02CB}"/>
            </a:ext>
          </a:extLst>
        </xdr:cNvPr>
        <xdr:cNvCxnSpPr/>
      </xdr:nvCxnSpPr>
      <xdr:spPr>
        <a:xfrm flipV="1">
          <a:off x="20434300" y="1072672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25291</xdr:rowOff>
    </xdr:from>
    <xdr:to>
      <xdr:col>102</xdr:col>
      <xdr:colOff>165100</xdr:colOff>
      <xdr:row>62</xdr:row>
      <xdr:rowOff>126891</xdr:rowOff>
    </xdr:to>
    <xdr:sp macro="" textlink="">
      <xdr:nvSpPr>
        <xdr:cNvPr id="690" name="楕円 689">
          <a:extLst>
            <a:ext uri="{FF2B5EF4-FFF2-40B4-BE49-F238E27FC236}">
              <a16:creationId xmlns:a16="http://schemas.microsoft.com/office/drawing/2014/main" id="{7007566A-B627-4D58-B161-A795F22A63CC}"/>
            </a:ext>
          </a:extLst>
        </xdr:cNvPr>
        <xdr:cNvSpPr/>
      </xdr:nvSpPr>
      <xdr:spPr>
        <a:xfrm>
          <a:off x="19494500" y="10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76091</xdr:rowOff>
    </xdr:from>
    <xdr:to>
      <xdr:col>107</xdr:col>
      <xdr:colOff>50800</xdr:colOff>
      <xdr:row>62</xdr:row>
      <xdr:rowOff>102217</xdr:rowOff>
    </xdr:to>
    <xdr:cxnSp macro="">
      <xdr:nvCxnSpPr>
        <xdr:cNvPr id="691" name="直線コネクタ 690">
          <a:extLst>
            <a:ext uri="{FF2B5EF4-FFF2-40B4-BE49-F238E27FC236}">
              <a16:creationId xmlns:a16="http://schemas.microsoft.com/office/drawing/2014/main" id="{A313342D-2871-4C6E-A8C0-E861C10BAC3E}"/>
            </a:ext>
          </a:extLst>
        </xdr:cNvPr>
        <xdr:cNvCxnSpPr/>
      </xdr:nvCxnSpPr>
      <xdr:spPr>
        <a:xfrm>
          <a:off x="19545300" y="10705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32639</xdr:rowOff>
    </xdr:from>
    <xdr:to>
      <xdr:col>98</xdr:col>
      <xdr:colOff>38100</xdr:colOff>
      <xdr:row>62</xdr:row>
      <xdr:rowOff>134239</xdr:rowOff>
    </xdr:to>
    <xdr:sp macro="" textlink="">
      <xdr:nvSpPr>
        <xdr:cNvPr id="692" name="楕円 691">
          <a:extLst>
            <a:ext uri="{FF2B5EF4-FFF2-40B4-BE49-F238E27FC236}">
              <a16:creationId xmlns:a16="http://schemas.microsoft.com/office/drawing/2014/main" id="{B7320F1D-AF3C-457A-A2E0-941B593E29C1}"/>
            </a:ext>
          </a:extLst>
        </xdr:cNvPr>
        <xdr:cNvSpPr/>
      </xdr:nvSpPr>
      <xdr:spPr>
        <a:xfrm>
          <a:off x="18605500" y="106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76091</xdr:rowOff>
    </xdr:from>
    <xdr:to>
      <xdr:col>102</xdr:col>
      <xdr:colOff>114300</xdr:colOff>
      <xdr:row>62</xdr:row>
      <xdr:rowOff>83439</xdr:rowOff>
    </xdr:to>
    <xdr:cxnSp macro="">
      <xdr:nvCxnSpPr>
        <xdr:cNvPr id="693" name="直線コネクタ 692">
          <a:extLst>
            <a:ext uri="{FF2B5EF4-FFF2-40B4-BE49-F238E27FC236}">
              <a16:creationId xmlns:a16="http://schemas.microsoft.com/office/drawing/2014/main" id="{C612DB8D-B0EA-4885-82CE-7794ED7B7E0F}"/>
            </a:ext>
          </a:extLst>
        </xdr:cNvPr>
        <xdr:cNvCxnSpPr/>
      </xdr:nvCxnSpPr>
      <xdr:spPr>
        <a:xfrm flipV="1">
          <a:off x="18656300" y="10705991"/>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94" name="n_1aveValue【学校施設】&#10;一人当たり面積">
          <a:extLst>
            <a:ext uri="{FF2B5EF4-FFF2-40B4-BE49-F238E27FC236}">
              <a16:creationId xmlns:a16="http://schemas.microsoft.com/office/drawing/2014/main" id="{DA8BFF4F-6332-4DE2-BA2B-D73DFF86583A}"/>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95" name="n_2aveValue【学校施設】&#10;一人当たり面積">
          <a:extLst>
            <a:ext uri="{FF2B5EF4-FFF2-40B4-BE49-F238E27FC236}">
              <a16:creationId xmlns:a16="http://schemas.microsoft.com/office/drawing/2014/main" id="{168B2391-9B02-4B3A-8B2E-180DCB4916DD}"/>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96" name="n_3aveValue【学校施設】&#10;一人当たり面積">
          <a:extLst>
            <a:ext uri="{FF2B5EF4-FFF2-40B4-BE49-F238E27FC236}">
              <a16:creationId xmlns:a16="http://schemas.microsoft.com/office/drawing/2014/main" id="{AC1FC7A8-8B6C-4470-B1D0-633F7F0AEFD8}"/>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97" name="n_4aveValue【学校施設】&#10;一人当たり面積">
          <a:extLst>
            <a:ext uri="{FF2B5EF4-FFF2-40B4-BE49-F238E27FC236}">
              <a16:creationId xmlns:a16="http://schemas.microsoft.com/office/drawing/2014/main" id="{5B30253E-4460-4142-A060-428A0C41CF4D}"/>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138755</xdr:rowOff>
    </xdr:from>
    <xdr:ext cx="469744" cy="259045"/>
    <xdr:sp macro="" textlink="">
      <xdr:nvSpPr>
        <xdr:cNvPr id="698" name="n_1mainValue【学校施設】&#10;一人当たり面積">
          <a:extLst>
            <a:ext uri="{FF2B5EF4-FFF2-40B4-BE49-F238E27FC236}">
              <a16:creationId xmlns:a16="http://schemas.microsoft.com/office/drawing/2014/main" id="{075206D0-744E-4CFE-94B2-3D8697949FD7}"/>
            </a:ext>
          </a:extLst>
        </xdr:cNvPr>
        <xdr:cNvSpPr txBox="1"/>
      </xdr:nvSpPr>
      <xdr:spPr>
        <a:xfrm>
          <a:off x="21075727" y="107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144144</xdr:rowOff>
    </xdr:from>
    <xdr:ext cx="469744" cy="259045"/>
    <xdr:sp macro="" textlink="">
      <xdr:nvSpPr>
        <xdr:cNvPr id="699" name="n_2mainValue【学校施設】&#10;一人当たり面積">
          <a:extLst>
            <a:ext uri="{FF2B5EF4-FFF2-40B4-BE49-F238E27FC236}">
              <a16:creationId xmlns:a16="http://schemas.microsoft.com/office/drawing/2014/main" id="{C97CD4B0-7DC4-408C-9DFA-0F73F91A4F35}"/>
            </a:ext>
          </a:extLst>
        </xdr:cNvPr>
        <xdr:cNvSpPr txBox="1"/>
      </xdr:nvSpPr>
      <xdr:spPr>
        <a:xfrm>
          <a:off x="20199427" y="1077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143418</xdr:rowOff>
    </xdr:from>
    <xdr:ext cx="469744" cy="259045"/>
    <xdr:sp macro="" textlink="">
      <xdr:nvSpPr>
        <xdr:cNvPr id="700" name="n_3mainValue【学校施設】&#10;一人当たり面積">
          <a:extLst>
            <a:ext uri="{FF2B5EF4-FFF2-40B4-BE49-F238E27FC236}">
              <a16:creationId xmlns:a16="http://schemas.microsoft.com/office/drawing/2014/main" id="{B25D6E1E-9796-4D9D-B904-FBF4F4D1AAC6}"/>
            </a:ext>
          </a:extLst>
        </xdr:cNvPr>
        <xdr:cNvSpPr txBox="1"/>
      </xdr:nvSpPr>
      <xdr:spPr>
        <a:xfrm>
          <a:off x="19310427" y="104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150766</xdr:rowOff>
    </xdr:from>
    <xdr:ext cx="469744" cy="259045"/>
    <xdr:sp macro="" textlink="">
      <xdr:nvSpPr>
        <xdr:cNvPr id="701" name="n_4mainValue【学校施設】&#10;一人当たり面積">
          <a:extLst>
            <a:ext uri="{FF2B5EF4-FFF2-40B4-BE49-F238E27FC236}">
              <a16:creationId xmlns:a16="http://schemas.microsoft.com/office/drawing/2014/main" id="{B5AFAE59-7C2E-43BB-BCC6-DC03C57FBAA0}"/>
            </a:ext>
          </a:extLst>
        </xdr:cNvPr>
        <xdr:cNvSpPr txBox="1"/>
      </xdr:nvSpPr>
      <xdr:spPr>
        <a:xfrm>
          <a:off x="18421427" y="1043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5C399479-0A2E-4DE5-A6B1-827CD8DDD8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60D4B904-2A6C-42FF-AFDB-E4173B0FBE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3630FD66-F8D8-40C5-B29D-6491221B3E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1C7DC746-F915-41FD-A256-3C4C39FA28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C72EE3EC-CEC9-4650-BDDA-5F9CC316EC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A4AAC0C2-BE00-4F61-8202-FA93A2A577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567A2A61-0C4F-487C-BEA1-9028741D44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8587ECC1-B83A-439F-8552-2F83093A6B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65F9C3F5-8D98-4A9F-8EFA-97077318E81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995A9C75-C023-4E5D-A965-2F1716CF80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a:extLst>
            <a:ext uri="{FF2B5EF4-FFF2-40B4-BE49-F238E27FC236}">
              <a16:creationId xmlns:a16="http://schemas.microsoft.com/office/drawing/2014/main" id="{A14B7062-3C15-4D11-9B18-76E940AA05F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a:extLst>
            <a:ext uri="{FF2B5EF4-FFF2-40B4-BE49-F238E27FC236}">
              <a16:creationId xmlns:a16="http://schemas.microsoft.com/office/drawing/2014/main" id="{9C57B0E9-04DF-43C9-B910-1797DC914A2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a:extLst>
            <a:ext uri="{FF2B5EF4-FFF2-40B4-BE49-F238E27FC236}">
              <a16:creationId xmlns:a16="http://schemas.microsoft.com/office/drawing/2014/main" id="{8E47CC6C-68BE-4CAE-BADA-19D619D8FF6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a:extLst>
            <a:ext uri="{FF2B5EF4-FFF2-40B4-BE49-F238E27FC236}">
              <a16:creationId xmlns:a16="http://schemas.microsoft.com/office/drawing/2014/main" id="{4B9CBEA4-0470-4812-90F3-2ED1A58BB1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a:extLst>
            <a:ext uri="{FF2B5EF4-FFF2-40B4-BE49-F238E27FC236}">
              <a16:creationId xmlns:a16="http://schemas.microsoft.com/office/drawing/2014/main" id="{3A4A494E-D88D-4FE8-B6DC-9E071410CE5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a:extLst>
            <a:ext uri="{FF2B5EF4-FFF2-40B4-BE49-F238E27FC236}">
              <a16:creationId xmlns:a16="http://schemas.microsoft.com/office/drawing/2014/main" id="{25F8862C-C9E3-4382-9183-E4408CAC0CD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a:extLst>
            <a:ext uri="{FF2B5EF4-FFF2-40B4-BE49-F238E27FC236}">
              <a16:creationId xmlns:a16="http://schemas.microsoft.com/office/drawing/2014/main" id="{2B5AC8F6-6931-4F2C-9A5C-1EC9B764E68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a:extLst>
            <a:ext uri="{FF2B5EF4-FFF2-40B4-BE49-F238E27FC236}">
              <a16:creationId xmlns:a16="http://schemas.microsoft.com/office/drawing/2014/main" id="{CD5CBC4C-47FC-4EE2-8E92-653A7C096F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a:extLst>
            <a:ext uri="{FF2B5EF4-FFF2-40B4-BE49-F238E27FC236}">
              <a16:creationId xmlns:a16="http://schemas.microsoft.com/office/drawing/2014/main" id="{4E1A6D21-7231-43F1-A6F5-1044DAF1B7E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a:extLst>
            <a:ext uri="{FF2B5EF4-FFF2-40B4-BE49-F238E27FC236}">
              <a16:creationId xmlns:a16="http://schemas.microsoft.com/office/drawing/2014/main" id="{FD00BC4A-F878-43EF-8177-15FCF1576BF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a:extLst>
            <a:ext uri="{FF2B5EF4-FFF2-40B4-BE49-F238E27FC236}">
              <a16:creationId xmlns:a16="http://schemas.microsoft.com/office/drawing/2014/main" id="{C759793B-B371-4EDC-8C3C-BE4AEE043E0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a:extLst>
            <a:ext uri="{FF2B5EF4-FFF2-40B4-BE49-F238E27FC236}">
              <a16:creationId xmlns:a16="http://schemas.microsoft.com/office/drawing/2014/main" id="{E335BED7-E932-4895-A19F-92B3CC83CF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a:extLst>
            <a:ext uri="{FF2B5EF4-FFF2-40B4-BE49-F238E27FC236}">
              <a16:creationId xmlns:a16="http://schemas.microsoft.com/office/drawing/2014/main" id="{F13A8059-5DAF-450D-9DA4-986FA76B946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4515B0C8-0D82-4522-AE53-07848A2905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児童館】&#10;有形固定資産減価償却率グラフ枠">
          <a:extLst>
            <a:ext uri="{FF2B5EF4-FFF2-40B4-BE49-F238E27FC236}">
              <a16:creationId xmlns:a16="http://schemas.microsoft.com/office/drawing/2014/main" id="{9586A792-B932-4EA0-862A-8CA60614DE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27" name="直線コネクタ 726">
          <a:extLst>
            <a:ext uri="{FF2B5EF4-FFF2-40B4-BE49-F238E27FC236}">
              <a16:creationId xmlns:a16="http://schemas.microsoft.com/office/drawing/2014/main" id="{C411CD9C-AF01-457D-995E-F415D43CEBA8}"/>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8" name="【児童館】&#10;有形固定資産減価償却率最小値テキスト">
          <a:extLst>
            <a:ext uri="{FF2B5EF4-FFF2-40B4-BE49-F238E27FC236}">
              <a16:creationId xmlns:a16="http://schemas.microsoft.com/office/drawing/2014/main" id="{B2018FDE-5C12-46C5-8600-4CD8C374E28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9" name="直線コネクタ 728">
          <a:extLst>
            <a:ext uri="{FF2B5EF4-FFF2-40B4-BE49-F238E27FC236}">
              <a16:creationId xmlns:a16="http://schemas.microsoft.com/office/drawing/2014/main" id="{FC4C0700-BFB4-45F2-A17D-95CE8C19432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30" name="【児童館】&#10;有形固定資産減価償却率最大値テキスト">
          <a:extLst>
            <a:ext uri="{FF2B5EF4-FFF2-40B4-BE49-F238E27FC236}">
              <a16:creationId xmlns:a16="http://schemas.microsoft.com/office/drawing/2014/main" id="{0E346BB2-4836-40E6-89C0-F053DB75305F}"/>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31" name="直線コネクタ 730">
          <a:extLst>
            <a:ext uri="{FF2B5EF4-FFF2-40B4-BE49-F238E27FC236}">
              <a16:creationId xmlns:a16="http://schemas.microsoft.com/office/drawing/2014/main" id="{73CA50DB-6AC8-4F76-A6D3-05B66B33DD04}"/>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32" name="【児童館】&#10;有形固定資産減価償却率平均値テキスト">
          <a:extLst>
            <a:ext uri="{FF2B5EF4-FFF2-40B4-BE49-F238E27FC236}">
              <a16:creationId xmlns:a16="http://schemas.microsoft.com/office/drawing/2014/main" id="{00F5EE6E-7A35-4436-AA7D-F7B01F9035E8}"/>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33" name="フローチャート: 判断 732">
          <a:extLst>
            <a:ext uri="{FF2B5EF4-FFF2-40B4-BE49-F238E27FC236}">
              <a16:creationId xmlns:a16="http://schemas.microsoft.com/office/drawing/2014/main" id="{6E264B9F-EBEF-46B0-9A6D-1750145F2CA5}"/>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34" name="フローチャート: 判断 733">
          <a:extLst>
            <a:ext uri="{FF2B5EF4-FFF2-40B4-BE49-F238E27FC236}">
              <a16:creationId xmlns:a16="http://schemas.microsoft.com/office/drawing/2014/main" id="{75A902F3-50B3-4797-8F82-0294116478FE}"/>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35" name="フローチャート: 判断 734">
          <a:extLst>
            <a:ext uri="{FF2B5EF4-FFF2-40B4-BE49-F238E27FC236}">
              <a16:creationId xmlns:a16="http://schemas.microsoft.com/office/drawing/2014/main" id="{BB6F8B21-649B-4D70-AB51-23C598BF0584}"/>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36" name="フローチャート: 判断 735">
          <a:extLst>
            <a:ext uri="{FF2B5EF4-FFF2-40B4-BE49-F238E27FC236}">
              <a16:creationId xmlns:a16="http://schemas.microsoft.com/office/drawing/2014/main" id="{580DC4AA-7AB4-45C6-8CCE-BF1260916DB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37" name="フローチャート: 判断 736">
          <a:extLst>
            <a:ext uri="{FF2B5EF4-FFF2-40B4-BE49-F238E27FC236}">
              <a16:creationId xmlns:a16="http://schemas.microsoft.com/office/drawing/2014/main" id="{607A0B56-31EF-4121-8792-2EDD94BF48CB}"/>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F6634D7D-033F-423E-B439-1B58BEC500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884F1688-BA26-4D9C-941E-E9944D508A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78ACD08D-BAAD-4ACA-B44C-0576287BF2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B6BBBFBA-C7DD-4457-94AC-6D3A77760BB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2C787C9A-CE34-44E1-BF63-D903886C0B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xdr:rowOff>
    </xdr:from>
    <xdr:to>
      <xdr:col>85</xdr:col>
      <xdr:colOff>177800</xdr:colOff>
      <xdr:row>85</xdr:row>
      <xdr:rowOff>110127</xdr:rowOff>
    </xdr:to>
    <xdr:sp macro="" textlink="">
      <xdr:nvSpPr>
        <xdr:cNvPr id="743" name="楕円 742">
          <a:extLst>
            <a:ext uri="{FF2B5EF4-FFF2-40B4-BE49-F238E27FC236}">
              <a16:creationId xmlns:a16="http://schemas.microsoft.com/office/drawing/2014/main" id="{615473C4-A2E8-445E-8FBC-5BB9F253DBA7}"/>
            </a:ext>
          </a:extLst>
        </xdr:cNvPr>
        <xdr:cNvSpPr/>
      </xdr:nvSpPr>
      <xdr:spPr>
        <a:xfrm>
          <a:off x="16268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158404</xdr:rowOff>
    </xdr:from>
    <xdr:ext cx="405111" cy="259045"/>
    <xdr:sp macro="" textlink="">
      <xdr:nvSpPr>
        <xdr:cNvPr id="744" name="【児童館】&#10;有形固定資産減価償却率該当値テキスト">
          <a:extLst>
            <a:ext uri="{FF2B5EF4-FFF2-40B4-BE49-F238E27FC236}">
              <a16:creationId xmlns:a16="http://schemas.microsoft.com/office/drawing/2014/main" id="{E08B7DB2-1A37-472F-BB0C-3F844688F891}"/>
            </a:ext>
          </a:extLst>
        </xdr:cNvPr>
        <xdr:cNvSpPr txBox="1"/>
      </xdr:nvSpPr>
      <xdr:spPr>
        <a:xfrm>
          <a:off x="16357600"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104866</xdr:rowOff>
    </xdr:from>
    <xdr:to>
      <xdr:col>81</xdr:col>
      <xdr:colOff>101600</xdr:colOff>
      <xdr:row>85</xdr:row>
      <xdr:rowOff>35016</xdr:rowOff>
    </xdr:to>
    <xdr:sp macro="" textlink="">
      <xdr:nvSpPr>
        <xdr:cNvPr id="745" name="楕円 744">
          <a:extLst>
            <a:ext uri="{FF2B5EF4-FFF2-40B4-BE49-F238E27FC236}">
              <a16:creationId xmlns:a16="http://schemas.microsoft.com/office/drawing/2014/main" id="{27D4E28F-69A6-4A3B-992F-1C824D606948}"/>
            </a:ext>
          </a:extLst>
        </xdr:cNvPr>
        <xdr:cNvSpPr/>
      </xdr:nvSpPr>
      <xdr:spPr>
        <a:xfrm>
          <a:off x="1543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155666</xdr:rowOff>
    </xdr:from>
    <xdr:to>
      <xdr:col>85</xdr:col>
      <xdr:colOff>127000</xdr:colOff>
      <xdr:row>85</xdr:row>
      <xdr:rowOff>59327</xdr:rowOff>
    </xdr:to>
    <xdr:cxnSp macro="">
      <xdr:nvCxnSpPr>
        <xdr:cNvPr id="746" name="直線コネクタ 745">
          <a:extLst>
            <a:ext uri="{FF2B5EF4-FFF2-40B4-BE49-F238E27FC236}">
              <a16:creationId xmlns:a16="http://schemas.microsoft.com/office/drawing/2014/main" id="{AFE3E712-C3B5-4A1F-A536-3CA7A7DB975B}"/>
            </a:ext>
          </a:extLst>
        </xdr:cNvPr>
        <xdr:cNvCxnSpPr/>
      </xdr:nvCxnSpPr>
      <xdr:spPr>
        <a:xfrm>
          <a:off x="15481300" y="145574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747" name="楕円 746">
          <a:extLst>
            <a:ext uri="{FF2B5EF4-FFF2-40B4-BE49-F238E27FC236}">
              <a16:creationId xmlns:a16="http://schemas.microsoft.com/office/drawing/2014/main" id="{B5B028BD-40FC-4BAD-B516-158E8009BB68}"/>
            </a:ext>
          </a:extLst>
        </xdr:cNvPr>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155666</xdr:rowOff>
    </xdr:to>
    <xdr:cxnSp macro="">
      <xdr:nvCxnSpPr>
        <xdr:cNvPr id="748" name="直線コネクタ 747">
          <a:extLst>
            <a:ext uri="{FF2B5EF4-FFF2-40B4-BE49-F238E27FC236}">
              <a16:creationId xmlns:a16="http://schemas.microsoft.com/office/drawing/2014/main" id="{D4E3915E-3764-4E40-9937-86EAEC2226ED}"/>
            </a:ext>
          </a:extLst>
        </xdr:cNvPr>
        <xdr:cNvCxnSpPr/>
      </xdr:nvCxnSpPr>
      <xdr:spPr>
        <a:xfrm>
          <a:off x="14592300" y="1448235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126093</xdr:rowOff>
    </xdr:from>
    <xdr:to>
      <xdr:col>72</xdr:col>
      <xdr:colOff>38100</xdr:colOff>
      <xdr:row>84</xdr:row>
      <xdr:rowOff>56243</xdr:rowOff>
    </xdr:to>
    <xdr:sp macro="" textlink="">
      <xdr:nvSpPr>
        <xdr:cNvPr id="749" name="楕円 748">
          <a:extLst>
            <a:ext uri="{FF2B5EF4-FFF2-40B4-BE49-F238E27FC236}">
              <a16:creationId xmlns:a16="http://schemas.microsoft.com/office/drawing/2014/main" id="{00964874-D966-417F-A1FD-0095B2FB2B67}"/>
            </a:ext>
          </a:extLst>
        </xdr:cNvPr>
        <xdr:cNvSpPr/>
      </xdr:nvSpPr>
      <xdr:spPr>
        <a:xfrm>
          <a:off x="1365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5443</xdr:rowOff>
    </xdr:from>
    <xdr:to>
      <xdr:col>76</xdr:col>
      <xdr:colOff>114300</xdr:colOff>
      <xdr:row>84</xdr:row>
      <xdr:rowOff>80555</xdr:rowOff>
    </xdr:to>
    <xdr:cxnSp macro="">
      <xdr:nvCxnSpPr>
        <xdr:cNvPr id="750" name="直線コネクタ 749">
          <a:extLst>
            <a:ext uri="{FF2B5EF4-FFF2-40B4-BE49-F238E27FC236}">
              <a16:creationId xmlns:a16="http://schemas.microsoft.com/office/drawing/2014/main" id="{8FA66FCF-DA1E-465A-8895-17658998DDCB}"/>
            </a:ext>
          </a:extLst>
        </xdr:cNvPr>
        <xdr:cNvCxnSpPr/>
      </xdr:nvCxnSpPr>
      <xdr:spPr>
        <a:xfrm>
          <a:off x="13703300" y="144072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50981</xdr:rowOff>
    </xdr:from>
    <xdr:to>
      <xdr:col>67</xdr:col>
      <xdr:colOff>101600</xdr:colOff>
      <xdr:row>83</xdr:row>
      <xdr:rowOff>152581</xdr:rowOff>
    </xdr:to>
    <xdr:sp macro="" textlink="">
      <xdr:nvSpPr>
        <xdr:cNvPr id="751" name="楕円 750">
          <a:extLst>
            <a:ext uri="{FF2B5EF4-FFF2-40B4-BE49-F238E27FC236}">
              <a16:creationId xmlns:a16="http://schemas.microsoft.com/office/drawing/2014/main" id="{7D018C60-F494-4836-84AF-DA1EDA50BF84}"/>
            </a:ext>
          </a:extLst>
        </xdr:cNvPr>
        <xdr:cNvSpPr/>
      </xdr:nvSpPr>
      <xdr:spPr>
        <a:xfrm>
          <a:off x="12763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101781</xdr:rowOff>
    </xdr:from>
    <xdr:to>
      <xdr:col>71</xdr:col>
      <xdr:colOff>177800</xdr:colOff>
      <xdr:row>84</xdr:row>
      <xdr:rowOff>5443</xdr:rowOff>
    </xdr:to>
    <xdr:cxnSp macro="">
      <xdr:nvCxnSpPr>
        <xdr:cNvPr id="752" name="直線コネクタ 751">
          <a:extLst>
            <a:ext uri="{FF2B5EF4-FFF2-40B4-BE49-F238E27FC236}">
              <a16:creationId xmlns:a16="http://schemas.microsoft.com/office/drawing/2014/main" id="{62DDA063-B0F3-41F2-BF7F-02154EEEDFE5}"/>
            </a:ext>
          </a:extLst>
        </xdr:cNvPr>
        <xdr:cNvCxnSpPr/>
      </xdr:nvCxnSpPr>
      <xdr:spPr>
        <a:xfrm>
          <a:off x="12814300" y="143321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53" name="n_1aveValue【児童館】&#10;有形固定資産減価償却率">
          <a:extLst>
            <a:ext uri="{FF2B5EF4-FFF2-40B4-BE49-F238E27FC236}">
              <a16:creationId xmlns:a16="http://schemas.microsoft.com/office/drawing/2014/main" id="{5AF0E496-E222-4BAE-90B2-0024CE9227F8}"/>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54" name="n_2aveValue【児童館】&#10;有形固定資産減価償却率">
          <a:extLst>
            <a:ext uri="{FF2B5EF4-FFF2-40B4-BE49-F238E27FC236}">
              <a16:creationId xmlns:a16="http://schemas.microsoft.com/office/drawing/2014/main" id="{C35BE8FB-1A19-472A-9CA0-C0F97CBA77DE}"/>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55" name="n_3aveValue【児童館】&#10;有形固定資産減価償却率">
          <a:extLst>
            <a:ext uri="{FF2B5EF4-FFF2-40B4-BE49-F238E27FC236}">
              <a16:creationId xmlns:a16="http://schemas.microsoft.com/office/drawing/2014/main" id="{A376E9C5-11F7-461D-A80A-0E02FE95D49E}"/>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56" name="n_4aveValue【児童館】&#10;有形固定資産減価償却率">
          <a:extLst>
            <a:ext uri="{FF2B5EF4-FFF2-40B4-BE49-F238E27FC236}">
              <a16:creationId xmlns:a16="http://schemas.microsoft.com/office/drawing/2014/main" id="{63B32D71-D7EF-4753-BB40-104F99F64772}"/>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26143</xdr:rowOff>
    </xdr:from>
    <xdr:ext cx="405111" cy="259045"/>
    <xdr:sp macro="" textlink="">
      <xdr:nvSpPr>
        <xdr:cNvPr id="757" name="n_1mainValue【児童館】&#10;有形固定資産減価償却率">
          <a:extLst>
            <a:ext uri="{FF2B5EF4-FFF2-40B4-BE49-F238E27FC236}">
              <a16:creationId xmlns:a16="http://schemas.microsoft.com/office/drawing/2014/main" id="{D1F5F976-F010-4522-8D58-14F77E9B20D3}"/>
            </a:ext>
          </a:extLst>
        </xdr:cNvPr>
        <xdr:cNvSpPr txBox="1"/>
      </xdr:nvSpPr>
      <xdr:spPr>
        <a:xfrm>
          <a:off x="15266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758" name="n_2mainValue【児童館】&#10;有形固定資産減価償却率">
          <a:extLst>
            <a:ext uri="{FF2B5EF4-FFF2-40B4-BE49-F238E27FC236}">
              <a16:creationId xmlns:a16="http://schemas.microsoft.com/office/drawing/2014/main" id="{01E70E9B-FA62-4C5E-A2F5-976D14BD6BFA}"/>
            </a:ext>
          </a:extLst>
        </xdr:cNvPr>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47370</xdr:rowOff>
    </xdr:from>
    <xdr:ext cx="405111" cy="259045"/>
    <xdr:sp macro="" textlink="">
      <xdr:nvSpPr>
        <xdr:cNvPr id="759" name="n_3mainValue【児童館】&#10;有形固定資産減価償却率">
          <a:extLst>
            <a:ext uri="{FF2B5EF4-FFF2-40B4-BE49-F238E27FC236}">
              <a16:creationId xmlns:a16="http://schemas.microsoft.com/office/drawing/2014/main" id="{E9958438-4A57-4F03-B470-3B9BEE39EDAC}"/>
            </a:ext>
          </a:extLst>
        </xdr:cNvPr>
        <xdr:cNvSpPr txBox="1"/>
      </xdr:nvSpPr>
      <xdr:spPr>
        <a:xfrm>
          <a:off x="13500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143708</xdr:rowOff>
    </xdr:from>
    <xdr:ext cx="405111" cy="259045"/>
    <xdr:sp macro="" textlink="">
      <xdr:nvSpPr>
        <xdr:cNvPr id="760" name="n_4mainValue【児童館】&#10;有形固定資産減価償却率">
          <a:extLst>
            <a:ext uri="{FF2B5EF4-FFF2-40B4-BE49-F238E27FC236}">
              <a16:creationId xmlns:a16="http://schemas.microsoft.com/office/drawing/2014/main" id="{42AE90D8-4A55-46C7-814D-C61712A838C4}"/>
            </a:ext>
          </a:extLst>
        </xdr:cNvPr>
        <xdr:cNvSpPr txBox="1"/>
      </xdr:nvSpPr>
      <xdr:spPr>
        <a:xfrm>
          <a:off x="12611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1" name="正方形/長方形 760">
          <a:extLst>
            <a:ext uri="{FF2B5EF4-FFF2-40B4-BE49-F238E27FC236}">
              <a16:creationId xmlns:a16="http://schemas.microsoft.com/office/drawing/2014/main" id="{AE2241C8-B3AD-4C29-8017-A2E1FF5C77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2" name="正方形/長方形 761">
          <a:extLst>
            <a:ext uri="{FF2B5EF4-FFF2-40B4-BE49-F238E27FC236}">
              <a16:creationId xmlns:a16="http://schemas.microsoft.com/office/drawing/2014/main" id="{E9B906C3-873E-4740-9A23-88C8F826A0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3" name="正方形/長方形 762">
          <a:extLst>
            <a:ext uri="{FF2B5EF4-FFF2-40B4-BE49-F238E27FC236}">
              <a16:creationId xmlns:a16="http://schemas.microsoft.com/office/drawing/2014/main" id="{3F5330BD-B976-4978-9842-400431C62F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4" name="正方形/長方形 763">
          <a:extLst>
            <a:ext uri="{FF2B5EF4-FFF2-40B4-BE49-F238E27FC236}">
              <a16:creationId xmlns:a16="http://schemas.microsoft.com/office/drawing/2014/main" id="{815C36F3-D6F0-43F5-BF32-889BA88D04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5" name="正方形/長方形 764">
          <a:extLst>
            <a:ext uri="{FF2B5EF4-FFF2-40B4-BE49-F238E27FC236}">
              <a16:creationId xmlns:a16="http://schemas.microsoft.com/office/drawing/2014/main" id="{E5C463CB-EC77-449F-803B-09E05C7573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6" name="正方形/長方形 765">
          <a:extLst>
            <a:ext uri="{FF2B5EF4-FFF2-40B4-BE49-F238E27FC236}">
              <a16:creationId xmlns:a16="http://schemas.microsoft.com/office/drawing/2014/main" id="{1C0105BB-E5C6-48F6-95E8-965FD6F43B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7" name="正方形/長方形 766">
          <a:extLst>
            <a:ext uri="{FF2B5EF4-FFF2-40B4-BE49-F238E27FC236}">
              <a16:creationId xmlns:a16="http://schemas.microsoft.com/office/drawing/2014/main" id="{BE46AEDA-884E-447A-9F4F-D83506ACFE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8" name="正方形/長方形 767">
          <a:extLst>
            <a:ext uri="{FF2B5EF4-FFF2-40B4-BE49-F238E27FC236}">
              <a16:creationId xmlns:a16="http://schemas.microsoft.com/office/drawing/2014/main" id="{97E7DDDC-3E43-42F1-A8ED-4E43FC28FD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9" name="テキスト ボックス 768">
          <a:extLst>
            <a:ext uri="{FF2B5EF4-FFF2-40B4-BE49-F238E27FC236}">
              <a16:creationId xmlns:a16="http://schemas.microsoft.com/office/drawing/2014/main" id="{3CD0F74A-D59F-4B2F-A03A-618CB5F5FF9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0" name="直線コネクタ 769">
          <a:extLst>
            <a:ext uri="{FF2B5EF4-FFF2-40B4-BE49-F238E27FC236}">
              <a16:creationId xmlns:a16="http://schemas.microsoft.com/office/drawing/2014/main" id="{4376478F-27B9-4918-BD88-59FC454848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1" name="直線コネクタ 770">
          <a:extLst>
            <a:ext uri="{FF2B5EF4-FFF2-40B4-BE49-F238E27FC236}">
              <a16:creationId xmlns:a16="http://schemas.microsoft.com/office/drawing/2014/main" id="{94427423-88FC-4467-AC2A-BBF3B77660E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2" name="テキスト ボックス 771">
          <a:extLst>
            <a:ext uri="{FF2B5EF4-FFF2-40B4-BE49-F238E27FC236}">
              <a16:creationId xmlns:a16="http://schemas.microsoft.com/office/drawing/2014/main" id="{70B475F2-5D5A-4F03-9441-B26B85B7724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3" name="直線コネクタ 772">
          <a:extLst>
            <a:ext uri="{FF2B5EF4-FFF2-40B4-BE49-F238E27FC236}">
              <a16:creationId xmlns:a16="http://schemas.microsoft.com/office/drawing/2014/main" id="{D1977961-BF73-412C-BE99-05A04DA314E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4" name="テキスト ボックス 773">
          <a:extLst>
            <a:ext uri="{FF2B5EF4-FFF2-40B4-BE49-F238E27FC236}">
              <a16:creationId xmlns:a16="http://schemas.microsoft.com/office/drawing/2014/main" id="{EFDA44EF-F49C-4C30-9EE1-315A0D2857A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5" name="直線コネクタ 774">
          <a:extLst>
            <a:ext uri="{FF2B5EF4-FFF2-40B4-BE49-F238E27FC236}">
              <a16:creationId xmlns:a16="http://schemas.microsoft.com/office/drawing/2014/main" id="{4F7D87D0-F1A3-450A-9B46-1B558E7DF40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6" name="テキスト ボックス 775">
          <a:extLst>
            <a:ext uri="{FF2B5EF4-FFF2-40B4-BE49-F238E27FC236}">
              <a16:creationId xmlns:a16="http://schemas.microsoft.com/office/drawing/2014/main" id="{5DEE688D-3E68-4308-AC4E-8E15140ACD8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7" name="直線コネクタ 776">
          <a:extLst>
            <a:ext uri="{FF2B5EF4-FFF2-40B4-BE49-F238E27FC236}">
              <a16:creationId xmlns:a16="http://schemas.microsoft.com/office/drawing/2014/main" id="{C129C108-3BEC-4DA7-B423-66DCD93319A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8" name="テキスト ボックス 777">
          <a:extLst>
            <a:ext uri="{FF2B5EF4-FFF2-40B4-BE49-F238E27FC236}">
              <a16:creationId xmlns:a16="http://schemas.microsoft.com/office/drawing/2014/main" id="{7A7D4A08-C136-4608-A6E1-65345F82389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9" name="直線コネクタ 778">
          <a:extLst>
            <a:ext uri="{FF2B5EF4-FFF2-40B4-BE49-F238E27FC236}">
              <a16:creationId xmlns:a16="http://schemas.microsoft.com/office/drawing/2014/main" id="{9D51CAD6-E3FE-4F0D-AEDF-B04113E7694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0" name="テキスト ボックス 779">
          <a:extLst>
            <a:ext uri="{FF2B5EF4-FFF2-40B4-BE49-F238E27FC236}">
              <a16:creationId xmlns:a16="http://schemas.microsoft.com/office/drawing/2014/main" id="{DE5DECAB-A93C-4539-8F9F-6387C4968F5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1" name="直線コネクタ 780">
          <a:extLst>
            <a:ext uri="{FF2B5EF4-FFF2-40B4-BE49-F238E27FC236}">
              <a16:creationId xmlns:a16="http://schemas.microsoft.com/office/drawing/2014/main" id="{B4B463CD-55AF-469E-9E8E-6E22BA0F6C3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2" name="テキスト ボックス 781">
          <a:extLst>
            <a:ext uri="{FF2B5EF4-FFF2-40B4-BE49-F238E27FC236}">
              <a16:creationId xmlns:a16="http://schemas.microsoft.com/office/drawing/2014/main" id="{ED965F53-084A-42D7-8B2A-EC844722A6C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D77EAB44-F522-4D75-891C-CF9DC6DC32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a:extLst>
            <a:ext uri="{FF2B5EF4-FFF2-40B4-BE49-F238E27FC236}">
              <a16:creationId xmlns:a16="http://schemas.microsoft.com/office/drawing/2014/main" id="{CD97315E-7321-4469-98E7-4F44252105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児童館】&#10;一人当たり面積グラフ枠">
          <a:extLst>
            <a:ext uri="{FF2B5EF4-FFF2-40B4-BE49-F238E27FC236}">
              <a16:creationId xmlns:a16="http://schemas.microsoft.com/office/drawing/2014/main" id="{943CF013-197D-4895-AFE2-4A28A0CF5A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86" name="直線コネクタ 785">
          <a:extLst>
            <a:ext uri="{FF2B5EF4-FFF2-40B4-BE49-F238E27FC236}">
              <a16:creationId xmlns:a16="http://schemas.microsoft.com/office/drawing/2014/main" id="{8AE7FC99-BEC8-4A31-BB09-C08149A3A719}"/>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87" name="【児童館】&#10;一人当たり面積最小値テキスト">
          <a:extLst>
            <a:ext uri="{FF2B5EF4-FFF2-40B4-BE49-F238E27FC236}">
              <a16:creationId xmlns:a16="http://schemas.microsoft.com/office/drawing/2014/main" id="{742CEF92-BEDB-49C6-9585-D092E596002E}"/>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88" name="直線コネクタ 787">
          <a:extLst>
            <a:ext uri="{FF2B5EF4-FFF2-40B4-BE49-F238E27FC236}">
              <a16:creationId xmlns:a16="http://schemas.microsoft.com/office/drawing/2014/main" id="{F2B0FA82-CF9F-4DF0-B07A-6380E19FC4DD}"/>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89" name="【児童館】&#10;一人当たり面積最大値テキスト">
          <a:extLst>
            <a:ext uri="{FF2B5EF4-FFF2-40B4-BE49-F238E27FC236}">
              <a16:creationId xmlns:a16="http://schemas.microsoft.com/office/drawing/2014/main" id="{5B144123-AD28-41A9-A641-3C28F766FC62}"/>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90" name="直線コネクタ 789">
          <a:extLst>
            <a:ext uri="{FF2B5EF4-FFF2-40B4-BE49-F238E27FC236}">
              <a16:creationId xmlns:a16="http://schemas.microsoft.com/office/drawing/2014/main" id="{2EC6013D-FC4B-4318-972A-CD735ED75B3F}"/>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91" name="【児童館】&#10;一人当たり面積平均値テキスト">
          <a:extLst>
            <a:ext uri="{FF2B5EF4-FFF2-40B4-BE49-F238E27FC236}">
              <a16:creationId xmlns:a16="http://schemas.microsoft.com/office/drawing/2014/main" id="{A2FDCBEB-13E4-41FD-B686-70F612E92833}"/>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92" name="フローチャート: 判断 791">
          <a:extLst>
            <a:ext uri="{FF2B5EF4-FFF2-40B4-BE49-F238E27FC236}">
              <a16:creationId xmlns:a16="http://schemas.microsoft.com/office/drawing/2014/main" id="{F3532345-E7CB-43B0-92C5-901FB021FEFA}"/>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93" name="フローチャート: 判断 792">
          <a:extLst>
            <a:ext uri="{FF2B5EF4-FFF2-40B4-BE49-F238E27FC236}">
              <a16:creationId xmlns:a16="http://schemas.microsoft.com/office/drawing/2014/main" id="{7E984E49-9B7C-4205-83F9-FDAD3D4DD9DF}"/>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94" name="フローチャート: 判断 793">
          <a:extLst>
            <a:ext uri="{FF2B5EF4-FFF2-40B4-BE49-F238E27FC236}">
              <a16:creationId xmlns:a16="http://schemas.microsoft.com/office/drawing/2014/main" id="{3E9A2696-BA14-4732-A1B5-E2D79EFFEB67}"/>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95" name="フローチャート: 判断 794">
          <a:extLst>
            <a:ext uri="{FF2B5EF4-FFF2-40B4-BE49-F238E27FC236}">
              <a16:creationId xmlns:a16="http://schemas.microsoft.com/office/drawing/2014/main" id="{CBD4E2A8-B350-4E42-95D9-7D5818FEBA29}"/>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96" name="フローチャート: 判断 795">
          <a:extLst>
            <a:ext uri="{FF2B5EF4-FFF2-40B4-BE49-F238E27FC236}">
              <a16:creationId xmlns:a16="http://schemas.microsoft.com/office/drawing/2014/main" id="{9EF49C12-DC3F-470F-AE85-7F537AFF863E}"/>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F5129C23-79BE-4543-8609-3306C2B7C5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5D47B825-0B1B-496A-AC7C-9C9EFDC2A4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A7B333DF-E96E-4E8D-BCCD-D77906C39C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88403FF7-ECF5-445D-A946-F934CF61C3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CCC40B8C-95AB-44A2-AED4-D315CE4468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74386</xdr:rowOff>
    </xdr:from>
    <xdr:to>
      <xdr:col>116</xdr:col>
      <xdr:colOff>114300</xdr:colOff>
      <xdr:row>87</xdr:row>
      <xdr:rowOff>4536</xdr:rowOff>
    </xdr:to>
    <xdr:sp macro="" textlink="">
      <xdr:nvSpPr>
        <xdr:cNvPr id="802" name="楕円 801">
          <a:extLst>
            <a:ext uri="{FF2B5EF4-FFF2-40B4-BE49-F238E27FC236}">
              <a16:creationId xmlns:a16="http://schemas.microsoft.com/office/drawing/2014/main" id="{922A44C7-28F3-4778-A3C3-0EFD0B71DAA8}"/>
            </a:ext>
          </a:extLst>
        </xdr:cNvPr>
        <xdr:cNvSpPr/>
      </xdr:nvSpPr>
      <xdr:spPr>
        <a:xfrm>
          <a:off x="221107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160763</xdr:rowOff>
    </xdr:from>
    <xdr:ext cx="469744" cy="259045"/>
    <xdr:sp macro="" textlink="">
      <xdr:nvSpPr>
        <xdr:cNvPr id="803" name="【児童館】&#10;一人当たり面積該当値テキスト">
          <a:extLst>
            <a:ext uri="{FF2B5EF4-FFF2-40B4-BE49-F238E27FC236}">
              <a16:creationId xmlns:a16="http://schemas.microsoft.com/office/drawing/2014/main" id="{A1DF21BF-7560-45DC-B7B7-04EF6C1D8CD4}"/>
            </a:ext>
          </a:extLst>
        </xdr:cNvPr>
        <xdr:cNvSpPr txBox="1"/>
      </xdr:nvSpPr>
      <xdr:spPr>
        <a:xfrm>
          <a:off x="22199600" y="147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74386</xdr:rowOff>
    </xdr:from>
    <xdr:to>
      <xdr:col>112</xdr:col>
      <xdr:colOff>38100</xdr:colOff>
      <xdr:row>87</xdr:row>
      <xdr:rowOff>4536</xdr:rowOff>
    </xdr:to>
    <xdr:sp macro="" textlink="">
      <xdr:nvSpPr>
        <xdr:cNvPr id="804" name="楕円 803">
          <a:extLst>
            <a:ext uri="{FF2B5EF4-FFF2-40B4-BE49-F238E27FC236}">
              <a16:creationId xmlns:a16="http://schemas.microsoft.com/office/drawing/2014/main" id="{279B1AD2-F188-479A-8194-6D5BD8311E84}"/>
            </a:ext>
          </a:extLst>
        </xdr:cNvPr>
        <xdr:cNvSpPr/>
      </xdr:nvSpPr>
      <xdr:spPr>
        <a:xfrm>
          <a:off x="21272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125186</xdr:rowOff>
    </xdr:from>
    <xdr:to>
      <xdr:col>116</xdr:col>
      <xdr:colOff>63500</xdr:colOff>
      <xdr:row>86</xdr:row>
      <xdr:rowOff>125186</xdr:rowOff>
    </xdr:to>
    <xdr:cxnSp macro="">
      <xdr:nvCxnSpPr>
        <xdr:cNvPr id="805" name="直線コネクタ 804">
          <a:extLst>
            <a:ext uri="{FF2B5EF4-FFF2-40B4-BE49-F238E27FC236}">
              <a16:creationId xmlns:a16="http://schemas.microsoft.com/office/drawing/2014/main" id="{DCDB223E-DC6E-4153-BBF7-884C912AC624}"/>
            </a:ext>
          </a:extLst>
        </xdr:cNvPr>
        <xdr:cNvCxnSpPr/>
      </xdr:nvCxnSpPr>
      <xdr:spPr>
        <a:xfrm>
          <a:off x="21323300" y="1486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74386</xdr:rowOff>
    </xdr:from>
    <xdr:to>
      <xdr:col>107</xdr:col>
      <xdr:colOff>101600</xdr:colOff>
      <xdr:row>87</xdr:row>
      <xdr:rowOff>4536</xdr:rowOff>
    </xdr:to>
    <xdr:sp macro="" textlink="">
      <xdr:nvSpPr>
        <xdr:cNvPr id="806" name="楕円 805">
          <a:extLst>
            <a:ext uri="{FF2B5EF4-FFF2-40B4-BE49-F238E27FC236}">
              <a16:creationId xmlns:a16="http://schemas.microsoft.com/office/drawing/2014/main" id="{FEA33945-4B7F-4EC5-9AB9-65573482727A}"/>
            </a:ext>
          </a:extLst>
        </xdr:cNvPr>
        <xdr:cNvSpPr/>
      </xdr:nvSpPr>
      <xdr:spPr>
        <a:xfrm>
          <a:off x="20383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125186</xdr:rowOff>
    </xdr:from>
    <xdr:to>
      <xdr:col>111</xdr:col>
      <xdr:colOff>177800</xdr:colOff>
      <xdr:row>86</xdr:row>
      <xdr:rowOff>125186</xdr:rowOff>
    </xdr:to>
    <xdr:cxnSp macro="">
      <xdr:nvCxnSpPr>
        <xdr:cNvPr id="807" name="直線コネクタ 806">
          <a:extLst>
            <a:ext uri="{FF2B5EF4-FFF2-40B4-BE49-F238E27FC236}">
              <a16:creationId xmlns:a16="http://schemas.microsoft.com/office/drawing/2014/main" id="{77A10F23-0178-45D2-9539-E2DFE8E0C669}"/>
            </a:ext>
          </a:extLst>
        </xdr:cNvPr>
        <xdr:cNvCxnSpPr/>
      </xdr:nvCxnSpPr>
      <xdr:spPr>
        <a:xfrm>
          <a:off x="20434300" y="1486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85271</xdr:rowOff>
    </xdr:from>
    <xdr:to>
      <xdr:col>102</xdr:col>
      <xdr:colOff>165100</xdr:colOff>
      <xdr:row>87</xdr:row>
      <xdr:rowOff>15421</xdr:rowOff>
    </xdr:to>
    <xdr:sp macro="" textlink="">
      <xdr:nvSpPr>
        <xdr:cNvPr id="808" name="楕円 807">
          <a:extLst>
            <a:ext uri="{FF2B5EF4-FFF2-40B4-BE49-F238E27FC236}">
              <a16:creationId xmlns:a16="http://schemas.microsoft.com/office/drawing/2014/main" id="{0BCF46B9-C0C9-497D-B3EF-F334D713671A}"/>
            </a:ext>
          </a:extLst>
        </xdr:cNvPr>
        <xdr:cNvSpPr/>
      </xdr:nvSpPr>
      <xdr:spPr>
        <a:xfrm>
          <a:off x="19494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125186</xdr:rowOff>
    </xdr:from>
    <xdr:to>
      <xdr:col>107</xdr:col>
      <xdr:colOff>50800</xdr:colOff>
      <xdr:row>86</xdr:row>
      <xdr:rowOff>136071</xdr:rowOff>
    </xdr:to>
    <xdr:cxnSp macro="">
      <xdr:nvCxnSpPr>
        <xdr:cNvPr id="809" name="直線コネクタ 808">
          <a:extLst>
            <a:ext uri="{FF2B5EF4-FFF2-40B4-BE49-F238E27FC236}">
              <a16:creationId xmlns:a16="http://schemas.microsoft.com/office/drawing/2014/main" id="{BD46E189-0773-450C-9BF6-C22D1ECE4B36}"/>
            </a:ext>
          </a:extLst>
        </xdr:cNvPr>
        <xdr:cNvCxnSpPr/>
      </xdr:nvCxnSpPr>
      <xdr:spPr>
        <a:xfrm flipV="1">
          <a:off x="19545300" y="14869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85271</xdr:rowOff>
    </xdr:from>
    <xdr:to>
      <xdr:col>98</xdr:col>
      <xdr:colOff>38100</xdr:colOff>
      <xdr:row>87</xdr:row>
      <xdr:rowOff>15421</xdr:rowOff>
    </xdr:to>
    <xdr:sp macro="" textlink="">
      <xdr:nvSpPr>
        <xdr:cNvPr id="810" name="楕円 809">
          <a:extLst>
            <a:ext uri="{FF2B5EF4-FFF2-40B4-BE49-F238E27FC236}">
              <a16:creationId xmlns:a16="http://schemas.microsoft.com/office/drawing/2014/main" id="{6B7066A2-A46B-454F-BBAF-DC68BAD71EA4}"/>
            </a:ext>
          </a:extLst>
        </xdr:cNvPr>
        <xdr:cNvSpPr/>
      </xdr:nvSpPr>
      <xdr:spPr>
        <a:xfrm>
          <a:off x="18605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136071</xdr:rowOff>
    </xdr:from>
    <xdr:to>
      <xdr:col>102</xdr:col>
      <xdr:colOff>114300</xdr:colOff>
      <xdr:row>86</xdr:row>
      <xdr:rowOff>136071</xdr:rowOff>
    </xdr:to>
    <xdr:cxnSp macro="">
      <xdr:nvCxnSpPr>
        <xdr:cNvPr id="811" name="直線コネクタ 810">
          <a:extLst>
            <a:ext uri="{FF2B5EF4-FFF2-40B4-BE49-F238E27FC236}">
              <a16:creationId xmlns:a16="http://schemas.microsoft.com/office/drawing/2014/main" id="{B92CE380-9BB3-43D2-9785-EEC74AFAEA32}"/>
            </a:ext>
          </a:extLst>
        </xdr:cNvPr>
        <xdr:cNvCxnSpPr/>
      </xdr:nvCxnSpPr>
      <xdr:spPr>
        <a:xfrm>
          <a:off x="18656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12" name="n_1aveValue【児童館】&#10;一人当たり面積">
          <a:extLst>
            <a:ext uri="{FF2B5EF4-FFF2-40B4-BE49-F238E27FC236}">
              <a16:creationId xmlns:a16="http://schemas.microsoft.com/office/drawing/2014/main" id="{5D282725-0BD1-4F7A-AB9A-A65E3DB3AA04}"/>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13" name="n_2aveValue【児童館】&#10;一人当たり面積">
          <a:extLst>
            <a:ext uri="{FF2B5EF4-FFF2-40B4-BE49-F238E27FC236}">
              <a16:creationId xmlns:a16="http://schemas.microsoft.com/office/drawing/2014/main" id="{E1A627B1-1553-43BD-86E3-471AD623B5A3}"/>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14" name="n_3aveValue【児童館】&#10;一人当たり面積">
          <a:extLst>
            <a:ext uri="{FF2B5EF4-FFF2-40B4-BE49-F238E27FC236}">
              <a16:creationId xmlns:a16="http://schemas.microsoft.com/office/drawing/2014/main" id="{72E47AF0-56FC-4AA8-B330-59F0B73CF4C8}"/>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15" name="n_4aveValue【児童館】&#10;一人当たり面積">
          <a:extLst>
            <a:ext uri="{FF2B5EF4-FFF2-40B4-BE49-F238E27FC236}">
              <a16:creationId xmlns:a16="http://schemas.microsoft.com/office/drawing/2014/main" id="{B3EE23DF-5B7C-43AB-917F-BC664C99A57F}"/>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167113</xdr:rowOff>
    </xdr:from>
    <xdr:ext cx="469744" cy="259045"/>
    <xdr:sp macro="" textlink="">
      <xdr:nvSpPr>
        <xdr:cNvPr id="816" name="n_1mainValue【児童館】&#10;一人当たり面積">
          <a:extLst>
            <a:ext uri="{FF2B5EF4-FFF2-40B4-BE49-F238E27FC236}">
              <a16:creationId xmlns:a16="http://schemas.microsoft.com/office/drawing/2014/main" id="{E2897D44-A48C-469D-9212-BE5151AF0B12}"/>
            </a:ext>
          </a:extLst>
        </xdr:cNvPr>
        <xdr:cNvSpPr txBox="1"/>
      </xdr:nvSpPr>
      <xdr:spPr>
        <a:xfrm>
          <a:off x="210757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167113</xdr:rowOff>
    </xdr:from>
    <xdr:ext cx="469744" cy="259045"/>
    <xdr:sp macro="" textlink="">
      <xdr:nvSpPr>
        <xdr:cNvPr id="817" name="n_2mainValue【児童館】&#10;一人当たり面積">
          <a:extLst>
            <a:ext uri="{FF2B5EF4-FFF2-40B4-BE49-F238E27FC236}">
              <a16:creationId xmlns:a16="http://schemas.microsoft.com/office/drawing/2014/main" id="{956377A3-2EB7-47DE-A89A-3E2F7951E776}"/>
            </a:ext>
          </a:extLst>
        </xdr:cNvPr>
        <xdr:cNvSpPr txBox="1"/>
      </xdr:nvSpPr>
      <xdr:spPr>
        <a:xfrm>
          <a:off x="20199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6548</xdr:rowOff>
    </xdr:from>
    <xdr:ext cx="469744" cy="259045"/>
    <xdr:sp macro="" textlink="">
      <xdr:nvSpPr>
        <xdr:cNvPr id="818" name="n_3mainValue【児童館】&#10;一人当たり面積">
          <a:extLst>
            <a:ext uri="{FF2B5EF4-FFF2-40B4-BE49-F238E27FC236}">
              <a16:creationId xmlns:a16="http://schemas.microsoft.com/office/drawing/2014/main" id="{9D812A6A-DD6C-4DDB-AB85-63C8091A03C3}"/>
            </a:ext>
          </a:extLst>
        </xdr:cNvPr>
        <xdr:cNvSpPr txBox="1"/>
      </xdr:nvSpPr>
      <xdr:spPr>
        <a:xfrm>
          <a:off x="19310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6548</xdr:rowOff>
    </xdr:from>
    <xdr:ext cx="469744" cy="259045"/>
    <xdr:sp macro="" textlink="">
      <xdr:nvSpPr>
        <xdr:cNvPr id="819" name="n_4mainValue【児童館】&#10;一人当たり面積">
          <a:extLst>
            <a:ext uri="{FF2B5EF4-FFF2-40B4-BE49-F238E27FC236}">
              <a16:creationId xmlns:a16="http://schemas.microsoft.com/office/drawing/2014/main" id="{71F40D8A-2BA3-452A-A1CE-D2FA0D60CC20}"/>
            </a:ext>
          </a:extLst>
        </xdr:cNvPr>
        <xdr:cNvSpPr txBox="1"/>
      </xdr:nvSpPr>
      <xdr:spPr>
        <a:xfrm>
          <a:off x="18421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83EF5C9C-8C32-44A6-BFC7-6CBAA058B7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5E6022E1-B358-483D-83B5-3AC0325F4F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5620C86E-28A2-40FB-B9BE-5EC8E30809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2345100B-1649-4E0A-9067-BA2E5D0795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067FB753-F88C-4CA9-BC55-23F8256E74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3B382DF4-D914-4DA5-87F6-EAFBF27751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9EA546F0-39E9-4452-8881-505B8D2513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1DFFD743-68AA-4369-831E-A0FDE619C4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8313AC75-4CE2-4B53-B77B-12601A7595B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4203BCF5-3288-4A28-B53D-6E1AB5C831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CC93B3DC-D26C-43C1-9100-39585E4C7B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1" name="直線コネクタ 830">
          <a:extLst>
            <a:ext uri="{FF2B5EF4-FFF2-40B4-BE49-F238E27FC236}">
              <a16:creationId xmlns:a16="http://schemas.microsoft.com/office/drawing/2014/main" id="{BDB2FA39-4DD6-4FBB-A719-58CAE8E581C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2" name="テキスト ボックス 831">
          <a:extLst>
            <a:ext uri="{FF2B5EF4-FFF2-40B4-BE49-F238E27FC236}">
              <a16:creationId xmlns:a16="http://schemas.microsoft.com/office/drawing/2014/main" id="{E46A967D-7D24-4654-A4C5-11E05AA9A28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3" name="直線コネクタ 832">
          <a:extLst>
            <a:ext uri="{FF2B5EF4-FFF2-40B4-BE49-F238E27FC236}">
              <a16:creationId xmlns:a16="http://schemas.microsoft.com/office/drawing/2014/main" id="{8E0C65FF-F30A-4B87-8910-960A2CC87E8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4" name="テキスト ボックス 833">
          <a:extLst>
            <a:ext uri="{FF2B5EF4-FFF2-40B4-BE49-F238E27FC236}">
              <a16:creationId xmlns:a16="http://schemas.microsoft.com/office/drawing/2014/main" id="{D917E9D5-AAE5-4080-A200-18242100D3F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5" name="直線コネクタ 834">
          <a:extLst>
            <a:ext uri="{FF2B5EF4-FFF2-40B4-BE49-F238E27FC236}">
              <a16:creationId xmlns:a16="http://schemas.microsoft.com/office/drawing/2014/main" id="{D7F5752B-55DC-47DD-8F3B-21804152B6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6" name="テキスト ボックス 835">
          <a:extLst>
            <a:ext uri="{FF2B5EF4-FFF2-40B4-BE49-F238E27FC236}">
              <a16:creationId xmlns:a16="http://schemas.microsoft.com/office/drawing/2014/main" id="{79BC85C4-0420-4523-895B-BD174DA7021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7" name="直線コネクタ 836">
          <a:extLst>
            <a:ext uri="{FF2B5EF4-FFF2-40B4-BE49-F238E27FC236}">
              <a16:creationId xmlns:a16="http://schemas.microsoft.com/office/drawing/2014/main" id="{36F8FB06-C4C3-4F3C-ADBE-2417415ABE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8" name="テキスト ボックス 837">
          <a:extLst>
            <a:ext uri="{FF2B5EF4-FFF2-40B4-BE49-F238E27FC236}">
              <a16:creationId xmlns:a16="http://schemas.microsoft.com/office/drawing/2014/main" id="{A1F128CE-C587-45D3-8DE6-ABDDEEC301D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9" name="直線コネクタ 838">
          <a:extLst>
            <a:ext uri="{FF2B5EF4-FFF2-40B4-BE49-F238E27FC236}">
              <a16:creationId xmlns:a16="http://schemas.microsoft.com/office/drawing/2014/main" id="{B5056120-A3B4-449B-81D2-CEFB8A29834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0" name="テキスト ボックス 839">
          <a:extLst>
            <a:ext uri="{FF2B5EF4-FFF2-40B4-BE49-F238E27FC236}">
              <a16:creationId xmlns:a16="http://schemas.microsoft.com/office/drawing/2014/main" id="{AEEB049D-DE7C-46D3-97EF-2801AF9ED63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a:extLst>
            <a:ext uri="{FF2B5EF4-FFF2-40B4-BE49-F238E27FC236}">
              <a16:creationId xmlns:a16="http://schemas.microsoft.com/office/drawing/2014/main" id="{201747B8-68F8-47D8-8A64-AE327F9EE7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2" name="テキスト ボックス 841">
          <a:extLst>
            <a:ext uri="{FF2B5EF4-FFF2-40B4-BE49-F238E27FC236}">
              <a16:creationId xmlns:a16="http://schemas.microsoft.com/office/drawing/2014/main" id="{6E90FC43-0FC9-483D-B0B4-16C5B8402CA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3" name="【公民館】&#10;有形固定資産減価償却率グラフ枠">
          <a:extLst>
            <a:ext uri="{FF2B5EF4-FFF2-40B4-BE49-F238E27FC236}">
              <a16:creationId xmlns:a16="http://schemas.microsoft.com/office/drawing/2014/main" id="{59B33076-8E76-466B-A705-543B2B831A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44" name="直線コネクタ 843">
          <a:extLst>
            <a:ext uri="{FF2B5EF4-FFF2-40B4-BE49-F238E27FC236}">
              <a16:creationId xmlns:a16="http://schemas.microsoft.com/office/drawing/2014/main" id="{0CA5DC0E-C581-45A1-854B-5A7477D6A16E}"/>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45" name="【公民館】&#10;有形固定資産減価償却率最小値テキスト">
          <a:extLst>
            <a:ext uri="{FF2B5EF4-FFF2-40B4-BE49-F238E27FC236}">
              <a16:creationId xmlns:a16="http://schemas.microsoft.com/office/drawing/2014/main" id="{4655362E-75A9-4587-8347-07E1316D2E7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46" name="直線コネクタ 845">
          <a:extLst>
            <a:ext uri="{FF2B5EF4-FFF2-40B4-BE49-F238E27FC236}">
              <a16:creationId xmlns:a16="http://schemas.microsoft.com/office/drawing/2014/main" id="{D1B2FB28-1C6F-4F3A-97D5-354C723A1F2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47" name="【公民館】&#10;有形固定資産減価償却率最大値テキスト">
          <a:extLst>
            <a:ext uri="{FF2B5EF4-FFF2-40B4-BE49-F238E27FC236}">
              <a16:creationId xmlns:a16="http://schemas.microsoft.com/office/drawing/2014/main" id="{67F5BFFA-247E-4A75-854B-8FDD89AF7B43}"/>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48" name="直線コネクタ 847">
          <a:extLst>
            <a:ext uri="{FF2B5EF4-FFF2-40B4-BE49-F238E27FC236}">
              <a16:creationId xmlns:a16="http://schemas.microsoft.com/office/drawing/2014/main" id="{ED924FED-4030-4E20-B79F-E6F82B474226}"/>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49" name="【公民館】&#10;有形固定資産減価償却率平均値テキスト">
          <a:extLst>
            <a:ext uri="{FF2B5EF4-FFF2-40B4-BE49-F238E27FC236}">
              <a16:creationId xmlns:a16="http://schemas.microsoft.com/office/drawing/2014/main" id="{E6196510-9F13-488D-BAF4-CB5609EF50F8}"/>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50" name="フローチャート: 判断 849">
          <a:extLst>
            <a:ext uri="{FF2B5EF4-FFF2-40B4-BE49-F238E27FC236}">
              <a16:creationId xmlns:a16="http://schemas.microsoft.com/office/drawing/2014/main" id="{5B2680C3-5AB7-45D0-8533-716DB4CE2BD9}"/>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51" name="フローチャート: 判断 850">
          <a:extLst>
            <a:ext uri="{FF2B5EF4-FFF2-40B4-BE49-F238E27FC236}">
              <a16:creationId xmlns:a16="http://schemas.microsoft.com/office/drawing/2014/main" id="{CEE83115-996B-4550-AC8E-8395F80769DA}"/>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52" name="フローチャート: 判断 851">
          <a:extLst>
            <a:ext uri="{FF2B5EF4-FFF2-40B4-BE49-F238E27FC236}">
              <a16:creationId xmlns:a16="http://schemas.microsoft.com/office/drawing/2014/main" id="{8E485D1D-41F5-4FB8-8252-9302BD3D9266}"/>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53" name="フローチャート: 判断 852">
          <a:extLst>
            <a:ext uri="{FF2B5EF4-FFF2-40B4-BE49-F238E27FC236}">
              <a16:creationId xmlns:a16="http://schemas.microsoft.com/office/drawing/2014/main" id="{DEA8321A-20A1-427F-97B7-BD2FA759BB87}"/>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54" name="フローチャート: 判断 853">
          <a:extLst>
            <a:ext uri="{FF2B5EF4-FFF2-40B4-BE49-F238E27FC236}">
              <a16:creationId xmlns:a16="http://schemas.microsoft.com/office/drawing/2014/main" id="{70575301-C087-4D89-AEEC-D606C4D133D9}"/>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311BA7A5-09E2-4DE2-9EB4-6103900CF5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F8CC8B5D-FB2B-4B9E-9C37-518D0A3E4B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D84D2C19-766C-4D03-A678-9B5A5A1D49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9400F70F-4DDF-45A2-BC1C-1310F583223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5B4BD1D2-D04C-4A74-80E0-1BAB94DD58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12064</xdr:rowOff>
    </xdr:from>
    <xdr:to>
      <xdr:col>85</xdr:col>
      <xdr:colOff>177800</xdr:colOff>
      <xdr:row>108</xdr:row>
      <xdr:rowOff>113664</xdr:rowOff>
    </xdr:to>
    <xdr:sp macro="" textlink="">
      <xdr:nvSpPr>
        <xdr:cNvPr id="860" name="楕円 859">
          <a:extLst>
            <a:ext uri="{FF2B5EF4-FFF2-40B4-BE49-F238E27FC236}">
              <a16:creationId xmlns:a16="http://schemas.microsoft.com/office/drawing/2014/main" id="{A4D12755-2B04-462A-9FC8-8DBF9488EA9F}"/>
            </a:ext>
          </a:extLst>
        </xdr:cNvPr>
        <xdr:cNvSpPr/>
      </xdr:nvSpPr>
      <xdr:spPr>
        <a:xfrm>
          <a:off x="162687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98441</xdr:rowOff>
    </xdr:from>
    <xdr:ext cx="405111" cy="259045"/>
    <xdr:sp macro="" textlink="">
      <xdr:nvSpPr>
        <xdr:cNvPr id="861" name="【公民館】&#10;有形固定資産減価償却率該当値テキスト">
          <a:extLst>
            <a:ext uri="{FF2B5EF4-FFF2-40B4-BE49-F238E27FC236}">
              <a16:creationId xmlns:a16="http://schemas.microsoft.com/office/drawing/2014/main" id="{2CF550F8-6A3A-4D2E-9366-D90E49FE2837}"/>
            </a:ext>
          </a:extLst>
        </xdr:cNvPr>
        <xdr:cNvSpPr txBox="1"/>
      </xdr:nvSpPr>
      <xdr:spPr>
        <a:xfrm>
          <a:off x="16357600" y="1844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160655</xdr:rowOff>
    </xdr:from>
    <xdr:to>
      <xdr:col>81</xdr:col>
      <xdr:colOff>101600</xdr:colOff>
      <xdr:row>108</xdr:row>
      <xdr:rowOff>90805</xdr:rowOff>
    </xdr:to>
    <xdr:sp macro="" textlink="">
      <xdr:nvSpPr>
        <xdr:cNvPr id="862" name="楕円 861">
          <a:extLst>
            <a:ext uri="{FF2B5EF4-FFF2-40B4-BE49-F238E27FC236}">
              <a16:creationId xmlns:a16="http://schemas.microsoft.com/office/drawing/2014/main" id="{7C454A95-420F-4744-8394-C81B8D4E3A1F}"/>
            </a:ext>
          </a:extLst>
        </xdr:cNvPr>
        <xdr:cNvSpPr/>
      </xdr:nvSpPr>
      <xdr:spPr>
        <a:xfrm>
          <a:off x="15430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40005</xdr:rowOff>
    </xdr:from>
    <xdr:to>
      <xdr:col>85</xdr:col>
      <xdr:colOff>127000</xdr:colOff>
      <xdr:row>108</xdr:row>
      <xdr:rowOff>62864</xdr:rowOff>
    </xdr:to>
    <xdr:cxnSp macro="">
      <xdr:nvCxnSpPr>
        <xdr:cNvPr id="863" name="直線コネクタ 862">
          <a:extLst>
            <a:ext uri="{FF2B5EF4-FFF2-40B4-BE49-F238E27FC236}">
              <a16:creationId xmlns:a16="http://schemas.microsoft.com/office/drawing/2014/main" id="{67ED64AA-5299-454D-80AE-6BD7C5231E2A}"/>
            </a:ext>
          </a:extLst>
        </xdr:cNvPr>
        <xdr:cNvCxnSpPr/>
      </xdr:nvCxnSpPr>
      <xdr:spPr>
        <a:xfrm>
          <a:off x="15481300" y="185566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139700</xdr:rowOff>
    </xdr:from>
    <xdr:to>
      <xdr:col>76</xdr:col>
      <xdr:colOff>165100</xdr:colOff>
      <xdr:row>108</xdr:row>
      <xdr:rowOff>69850</xdr:rowOff>
    </xdr:to>
    <xdr:sp macro="" textlink="">
      <xdr:nvSpPr>
        <xdr:cNvPr id="864" name="楕円 863">
          <a:extLst>
            <a:ext uri="{FF2B5EF4-FFF2-40B4-BE49-F238E27FC236}">
              <a16:creationId xmlns:a16="http://schemas.microsoft.com/office/drawing/2014/main" id="{6C09DA46-11D2-431C-A1B0-7C377BB87383}"/>
            </a:ext>
          </a:extLst>
        </xdr:cNvPr>
        <xdr:cNvSpPr/>
      </xdr:nvSpPr>
      <xdr:spPr>
        <a:xfrm>
          <a:off x="14541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19050</xdr:rowOff>
    </xdr:from>
    <xdr:to>
      <xdr:col>81</xdr:col>
      <xdr:colOff>50800</xdr:colOff>
      <xdr:row>108</xdr:row>
      <xdr:rowOff>40005</xdr:rowOff>
    </xdr:to>
    <xdr:cxnSp macro="">
      <xdr:nvCxnSpPr>
        <xdr:cNvPr id="865" name="直線コネクタ 864">
          <a:extLst>
            <a:ext uri="{FF2B5EF4-FFF2-40B4-BE49-F238E27FC236}">
              <a16:creationId xmlns:a16="http://schemas.microsoft.com/office/drawing/2014/main" id="{0E6CC6F5-D763-4A62-B351-AEBC134821DF}"/>
            </a:ext>
          </a:extLst>
        </xdr:cNvPr>
        <xdr:cNvCxnSpPr/>
      </xdr:nvCxnSpPr>
      <xdr:spPr>
        <a:xfrm>
          <a:off x="14592300" y="18535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866" name="楕円 865">
          <a:extLst>
            <a:ext uri="{FF2B5EF4-FFF2-40B4-BE49-F238E27FC236}">
              <a16:creationId xmlns:a16="http://schemas.microsoft.com/office/drawing/2014/main" id="{818D1BA0-09B0-4E4E-873C-CA47D559FA16}"/>
            </a:ext>
          </a:extLst>
        </xdr:cNvPr>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19050</xdr:rowOff>
    </xdr:to>
    <xdr:cxnSp macro="">
      <xdr:nvCxnSpPr>
        <xdr:cNvPr id="867" name="直線コネクタ 866">
          <a:extLst>
            <a:ext uri="{FF2B5EF4-FFF2-40B4-BE49-F238E27FC236}">
              <a16:creationId xmlns:a16="http://schemas.microsoft.com/office/drawing/2014/main" id="{FA8EBB97-F4E4-4D5F-8F1C-7557849B91EC}"/>
            </a:ext>
          </a:extLst>
        </xdr:cNvPr>
        <xdr:cNvCxnSpPr/>
      </xdr:nvCxnSpPr>
      <xdr:spPr>
        <a:xfrm>
          <a:off x="13703300" y="18512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153036</xdr:rowOff>
    </xdr:from>
    <xdr:to>
      <xdr:col>67</xdr:col>
      <xdr:colOff>101600</xdr:colOff>
      <xdr:row>108</xdr:row>
      <xdr:rowOff>83186</xdr:rowOff>
    </xdr:to>
    <xdr:sp macro="" textlink="">
      <xdr:nvSpPr>
        <xdr:cNvPr id="868" name="楕円 867">
          <a:extLst>
            <a:ext uri="{FF2B5EF4-FFF2-40B4-BE49-F238E27FC236}">
              <a16:creationId xmlns:a16="http://schemas.microsoft.com/office/drawing/2014/main" id="{71131191-4EE2-425D-997F-7941A7859010}"/>
            </a:ext>
          </a:extLst>
        </xdr:cNvPr>
        <xdr:cNvSpPr/>
      </xdr:nvSpPr>
      <xdr:spPr>
        <a:xfrm>
          <a:off x="12763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32386</xdr:rowOff>
    </xdr:to>
    <xdr:cxnSp macro="">
      <xdr:nvCxnSpPr>
        <xdr:cNvPr id="869" name="直線コネクタ 868">
          <a:extLst>
            <a:ext uri="{FF2B5EF4-FFF2-40B4-BE49-F238E27FC236}">
              <a16:creationId xmlns:a16="http://schemas.microsoft.com/office/drawing/2014/main" id="{EEDE84B1-B901-404D-A475-8C9D08F1CACA}"/>
            </a:ext>
          </a:extLst>
        </xdr:cNvPr>
        <xdr:cNvCxnSpPr/>
      </xdr:nvCxnSpPr>
      <xdr:spPr>
        <a:xfrm flipV="1">
          <a:off x="12814300" y="185127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70" name="n_1aveValue【公民館】&#10;有形固定資産減価償却率">
          <a:extLst>
            <a:ext uri="{FF2B5EF4-FFF2-40B4-BE49-F238E27FC236}">
              <a16:creationId xmlns:a16="http://schemas.microsoft.com/office/drawing/2014/main" id="{F8DEC9DB-BB98-4AE5-BE28-22AEF31C9157}"/>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71" name="n_2aveValue【公民館】&#10;有形固定資産減価償却率">
          <a:extLst>
            <a:ext uri="{FF2B5EF4-FFF2-40B4-BE49-F238E27FC236}">
              <a16:creationId xmlns:a16="http://schemas.microsoft.com/office/drawing/2014/main" id="{9B0CE14E-143B-40C0-B5FC-E7A7CDC9EFCA}"/>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72" name="n_3aveValue【公民館】&#10;有形固定資産減価償却率">
          <a:extLst>
            <a:ext uri="{FF2B5EF4-FFF2-40B4-BE49-F238E27FC236}">
              <a16:creationId xmlns:a16="http://schemas.microsoft.com/office/drawing/2014/main" id="{E649DC70-6A63-40DB-A97B-3EA2A52CB658}"/>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73" name="n_4aveValue【公民館】&#10;有形固定資産減価償却率">
          <a:extLst>
            <a:ext uri="{FF2B5EF4-FFF2-40B4-BE49-F238E27FC236}">
              <a16:creationId xmlns:a16="http://schemas.microsoft.com/office/drawing/2014/main" id="{581B32F4-B7D5-48E9-ADDA-D12EAB7B2AE2}"/>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81932</xdr:rowOff>
    </xdr:from>
    <xdr:ext cx="405111" cy="259045"/>
    <xdr:sp macro="" textlink="">
      <xdr:nvSpPr>
        <xdr:cNvPr id="874" name="n_1mainValue【公民館】&#10;有形固定資産減価償却率">
          <a:extLst>
            <a:ext uri="{FF2B5EF4-FFF2-40B4-BE49-F238E27FC236}">
              <a16:creationId xmlns:a16="http://schemas.microsoft.com/office/drawing/2014/main" id="{C5A1987B-2E93-4EE6-88C7-610457E5BBBF}"/>
            </a:ext>
          </a:extLst>
        </xdr:cNvPr>
        <xdr:cNvSpPr txBox="1"/>
      </xdr:nvSpPr>
      <xdr:spPr>
        <a:xfrm>
          <a:off x="15266044"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60977</xdr:rowOff>
    </xdr:from>
    <xdr:ext cx="405111" cy="259045"/>
    <xdr:sp macro="" textlink="">
      <xdr:nvSpPr>
        <xdr:cNvPr id="875" name="n_2mainValue【公民館】&#10;有形固定資産減価償却率">
          <a:extLst>
            <a:ext uri="{FF2B5EF4-FFF2-40B4-BE49-F238E27FC236}">
              <a16:creationId xmlns:a16="http://schemas.microsoft.com/office/drawing/2014/main" id="{F2FE0A7C-E0B3-4035-B6CC-9DB2DA8DF3FA}"/>
            </a:ext>
          </a:extLst>
        </xdr:cNvPr>
        <xdr:cNvSpPr txBox="1"/>
      </xdr:nvSpPr>
      <xdr:spPr>
        <a:xfrm>
          <a:off x="14389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876" name="n_3mainValue【公民館】&#10;有形固定資産減価償却率">
          <a:extLst>
            <a:ext uri="{FF2B5EF4-FFF2-40B4-BE49-F238E27FC236}">
              <a16:creationId xmlns:a16="http://schemas.microsoft.com/office/drawing/2014/main" id="{2B99804D-A260-436F-956C-EBC2A1CDE9E3}"/>
            </a:ext>
          </a:extLst>
        </xdr:cNvPr>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74313</xdr:rowOff>
    </xdr:from>
    <xdr:ext cx="405111" cy="259045"/>
    <xdr:sp macro="" textlink="">
      <xdr:nvSpPr>
        <xdr:cNvPr id="877" name="n_4mainValue【公民館】&#10;有形固定資産減価償却率">
          <a:extLst>
            <a:ext uri="{FF2B5EF4-FFF2-40B4-BE49-F238E27FC236}">
              <a16:creationId xmlns:a16="http://schemas.microsoft.com/office/drawing/2014/main" id="{71EC09B0-98F5-4709-B399-066456887CE5}"/>
            </a:ext>
          </a:extLst>
        </xdr:cNvPr>
        <xdr:cNvSpPr txBox="1"/>
      </xdr:nvSpPr>
      <xdr:spPr>
        <a:xfrm>
          <a:off x="12611744"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a:extLst>
            <a:ext uri="{FF2B5EF4-FFF2-40B4-BE49-F238E27FC236}">
              <a16:creationId xmlns:a16="http://schemas.microsoft.com/office/drawing/2014/main" id="{81275FD2-D6DF-4E35-941D-B9A12E6C02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a:extLst>
            <a:ext uri="{FF2B5EF4-FFF2-40B4-BE49-F238E27FC236}">
              <a16:creationId xmlns:a16="http://schemas.microsoft.com/office/drawing/2014/main" id="{09F12F77-BEAB-47B2-A04D-7769ACDCBE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a:extLst>
            <a:ext uri="{FF2B5EF4-FFF2-40B4-BE49-F238E27FC236}">
              <a16:creationId xmlns:a16="http://schemas.microsoft.com/office/drawing/2014/main" id="{6D9F71B9-2C05-4710-9AF5-C4D75B5396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a:extLst>
            <a:ext uri="{FF2B5EF4-FFF2-40B4-BE49-F238E27FC236}">
              <a16:creationId xmlns:a16="http://schemas.microsoft.com/office/drawing/2014/main" id="{8FDC0905-AABA-4AC0-AE2A-E9DD1D7DBF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a:extLst>
            <a:ext uri="{FF2B5EF4-FFF2-40B4-BE49-F238E27FC236}">
              <a16:creationId xmlns:a16="http://schemas.microsoft.com/office/drawing/2014/main" id="{543FBFD7-81FD-40BD-A456-D4C3C7A26A9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a:extLst>
            <a:ext uri="{FF2B5EF4-FFF2-40B4-BE49-F238E27FC236}">
              <a16:creationId xmlns:a16="http://schemas.microsoft.com/office/drawing/2014/main" id="{69E99A5B-DCF8-4C6E-B6D8-06A6EA6D52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a:extLst>
            <a:ext uri="{FF2B5EF4-FFF2-40B4-BE49-F238E27FC236}">
              <a16:creationId xmlns:a16="http://schemas.microsoft.com/office/drawing/2014/main" id="{BB65F5EF-BA99-447B-AA6F-4604CE3C84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a:extLst>
            <a:ext uri="{FF2B5EF4-FFF2-40B4-BE49-F238E27FC236}">
              <a16:creationId xmlns:a16="http://schemas.microsoft.com/office/drawing/2014/main" id="{10F9BE23-427E-46E4-A4C4-DA8C470EBE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a:extLst>
            <a:ext uri="{FF2B5EF4-FFF2-40B4-BE49-F238E27FC236}">
              <a16:creationId xmlns:a16="http://schemas.microsoft.com/office/drawing/2014/main" id="{2B988A96-7933-4BB0-9A15-DB3F90190F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a:extLst>
            <a:ext uri="{FF2B5EF4-FFF2-40B4-BE49-F238E27FC236}">
              <a16:creationId xmlns:a16="http://schemas.microsoft.com/office/drawing/2014/main" id="{9F65C3B1-E066-42AC-9FC5-45EED19874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8" name="直線コネクタ 887">
          <a:extLst>
            <a:ext uri="{FF2B5EF4-FFF2-40B4-BE49-F238E27FC236}">
              <a16:creationId xmlns:a16="http://schemas.microsoft.com/office/drawing/2014/main" id="{AC8DEEBD-352B-40EC-B332-A060D91362D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9" name="テキスト ボックス 888">
          <a:extLst>
            <a:ext uri="{FF2B5EF4-FFF2-40B4-BE49-F238E27FC236}">
              <a16:creationId xmlns:a16="http://schemas.microsoft.com/office/drawing/2014/main" id="{62F17563-4B40-4562-BB0E-582055A9CAC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0" name="直線コネクタ 889">
          <a:extLst>
            <a:ext uri="{FF2B5EF4-FFF2-40B4-BE49-F238E27FC236}">
              <a16:creationId xmlns:a16="http://schemas.microsoft.com/office/drawing/2014/main" id="{AF5C62D2-1E65-48DF-9309-C65077C682F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1" name="テキスト ボックス 890">
          <a:extLst>
            <a:ext uri="{FF2B5EF4-FFF2-40B4-BE49-F238E27FC236}">
              <a16:creationId xmlns:a16="http://schemas.microsoft.com/office/drawing/2014/main" id="{56E160EC-002F-4300-8C9D-E0D8919665B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2" name="直線コネクタ 891">
          <a:extLst>
            <a:ext uri="{FF2B5EF4-FFF2-40B4-BE49-F238E27FC236}">
              <a16:creationId xmlns:a16="http://schemas.microsoft.com/office/drawing/2014/main" id="{B7A3696B-29D9-40E2-9D90-34272120077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3" name="テキスト ボックス 892">
          <a:extLst>
            <a:ext uri="{FF2B5EF4-FFF2-40B4-BE49-F238E27FC236}">
              <a16:creationId xmlns:a16="http://schemas.microsoft.com/office/drawing/2014/main" id="{187B550A-84EB-4568-9D9F-696B36E0553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4" name="直線コネクタ 893">
          <a:extLst>
            <a:ext uri="{FF2B5EF4-FFF2-40B4-BE49-F238E27FC236}">
              <a16:creationId xmlns:a16="http://schemas.microsoft.com/office/drawing/2014/main" id="{6F45BBAC-DEC9-4039-8728-CAEF4199BA9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5" name="テキスト ボックス 894">
          <a:extLst>
            <a:ext uri="{FF2B5EF4-FFF2-40B4-BE49-F238E27FC236}">
              <a16:creationId xmlns:a16="http://schemas.microsoft.com/office/drawing/2014/main" id="{5BF13E7E-434D-45A3-90B2-36A4159B02D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6" name="直線コネクタ 895">
          <a:extLst>
            <a:ext uri="{FF2B5EF4-FFF2-40B4-BE49-F238E27FC236}">
              <a16:creationId xmlns:a16="http://schemas.microsoft.com/office/drawing/2014/main" id="{A6040C35-6F8D-4695-8065-5D9D727BE34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7" name="テキスト ボックス 896">
          <a:extLst>
            <a:ext uri="{FF2B5EF4-FFF2-40B4-BE49-F238E27FC236}">
              <a16:creationId xmlns:a16="http://schemas.microsoft.com/office/drawing/2014/main" id="{DB5FFEE7-BBC9-4E27-9F30-0E68BFA185E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8" name="直線コネクタ 897">
          <a:extLst>
            <a:ext uri="{FF2B5EF4-FFF2-40B4-BE49-F238E27FC236}">
              <a16:creationId xmlns:a16="http://schemas.microsoft.com/office/drawing/2014/main" id="{C0C4BF71-E300-4D27-9D0D-813BBAE43B1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9" name="テキスト ボックス 898">
          <a:extLst>
            <a:ext uri="{FF2B5EF4-FFF2-40B4-BE49-F238E27FC236}">
              <a16:creationId xmlns:a16="http://schemas.microsoft.com/office/drawing/2014/main" id="{0D91159B-C629-4AA8-AFAA-235252EDE84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a:extLst>
            <a:ext uri="{FF2B5EF4-FFF2-40B4-BE49-F238E27FC236}">
              <a16:creationId xmlns:a16="http://schemas.microsoft.com/office/drawing/2014/main" id="{CA71FA6C-0E47-4F7E-B5FC-E34BCE41E1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a:extLst>
            <a:ext uri="{FF2B5EF4-FFF2-40B4-BE49-F238E27FC236}">
              <a16:creationId xmlns:a16="http://schemas.microsoft.com/office/drawing/2014/main" id="{4313B855-C8FF-487B-9CFA-530BF0245D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公民館】&#10;一人当たり面積グラフ枠">
          <a:extLst>
            <a:ext uri="{FF2B5EF4-FFF2-40B4-BE49-F238E27FC236}">
              <a16:creationId xmlns:a16="http://schemas.microsoft.com/office/drawing/2014/main" id="{9AD7EC26-37F0-49FC-910F-792465E4C7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03" name="直線コネクタ 902">
          <a:extLst>
            <a:ext uri="{FF2B5EF4-FFF2-40B4-BE49-F238E27FC236}">
              <a16:creationId xmlns:a16="http://schemas.microsoft.com/office/drawing/2014/main" id="{8751BA13-70DD-4855-A31B-EE268E5CC494}"/>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04" name="【公民館】&#10;一人当たり面積最小値テキスト">
          <a:extLst>
            <a:ext uri="{FF2B5EF4-FFF2-40B4-BE49-F238E27FC236}">
              <a16:creationId xmlns:a16="http://schemas.microsoft.com/office/drawing/2014/main" id="{E7AA59AE-4409-4B28-8E56-5CADC83E4BE8}"/>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05" name="直線コネクタ 904">
          <a:extLst>
            <a:ext uri="{FF2B5EF4-FFF2-40B4-BE49-F238E27FC236}">
              <a16:creationId xmlns:a16="http://schemas.microsoft.com/office/drawing/2014/main" id="{88A391BA-05B7-4AA3-B0C3-DC602A3212AE}"/>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06" name="【公民館】&#10;一人当たり面積最大値テキスト">
          <a:extLst>
            <a:ext uri="{FF2B5EF4-FFF2-40B4-BE49-F238E27FC236}">
              <a16:creationId xmlns:a16="http://schemas.microsoft.com/office/drawing/2014/main" id="{33DA228F-628C-4106-A501-C7A9D3278579}"/>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07" name="直線コネクタ 906">
          <a:extLst>
            <a:ext uri="{FF2B5EF4-FFF2-40B4-BE49-F238E27FC236}">
              <a16:creationId xmlns:a16="http://schemas.microsoft.com/office/drawing/2014/main" id="{F90884D7-4572-4F51-A127-3374F4C909F1}"/>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908" name="【公民館】&#10;一人当たり面積平均値テキスト">
          <a:extLst>
            <a:ext uri="{FF2B5EF4-FFF2-40B4-BE49-F238E27FC236}">
              <a16:creationId xmlns:a16="http://schemas.microsoft.com/office/drawing/2014/main" id="{C8CFDCF8-1E4F-408E-BBAC-7E27C1D3C421}"/>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09" name="フローチャート: 判断 908">
          <a:extLst>
            <a:ext uri="{FF2B5EF4-FFF2-40B4-BE49-F238E27FC236}">
              <a16:creationId xmlns:a16="http://schemas.microsoft.com/office/drawing/2014/main" id="{F54E35F3-A08E-459B-8AC1-CD0F3E66BA01}"/>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10" name="フローチャート: 判断 909">
          <a:extLst>
            <a:ext uri="{FF2B5EF4-FFF2-40B4-BE49-F238E27FC236}">
              <a16:creationId xmlns:a16="http://schemas.microsoft.com/office/drawing/2014/main" id="{D5F58E8E-2265-46EF-9168-4E0E41B5520A}"/>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11" name="フローチャート: 判断 910">
          <a:extLst>
            <a:ext uri="{FF2B5EF4-FFF2-40B4-BE49-F238E27FC236}">
              <a16:creationId xmlns:a16="http://schemas.microsoft.com/office/drawing/2014/main" id="{B4D98F32-2EFE-46DB-90A6-5C8443C84149}"/>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12" name="フローチャート: 判断 911">
          <a:extLst>
            <a:ext uri="{FF2B5EF4-FFF2-40B4-BE49-F238E27FC236}">
              <a16:creationId xmlns:a16="http://schemas.microsoft.com/office/drawing/2014/main" id="{3D3FFC4F-A393-494F-9EA1-C3BEB75C7E44}"/>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13" name="フローチャート: 判断 912">
          <a:extLst>
            <a:ext uri="{FF2B5EF4-FFF2-40B4-BE49-F238E27FC236}">
              <a16:creationId xmlns:a16="http://schemas.microsoft.com/office/drawing/2014/main" id="{6219B285-5464-41B5-80B5-93F9FB113341}"/>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5423B87-EC9B-4C48-834C-09E8DB5F0A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9DD713FB-D556-494C-8C6D-E3887889DC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3984359C-8331-4CEC-B621-AD11CEDA50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EA7DDF7B-3FEA-43CF-8C94-5C58C0BE16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1ECC8A06-8682-4616-9DC7-7DC463EBE0F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19" name="楕円 918">
          <a:extLst>
            <a:ext uri="{FF2B5EF4-FFF2-40B4-BE49-F238E27FC236}">
              <a16:creationId xmlns:a16="http://schemas.microsoft.com/office/drawing/2014/main" id="{EC8F041B-0F21-41E7-A571-FEEFF62A1EC0}"/>
            </a:ext>
          </a:extLst>
        </xdr:cNvPr>
        <xdr:cNvSpPr/>
      </xdr:nvSpPr>
      <xdr:spPr>
        <a:xfrm>
          <a:off x="221107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88009</xdr:rowOff>
    </xdr:from>
    <xdr:ext cx="469744" cy="259045"/>
    <xdr:sp macro="" textlink="">
      <xdr:nvSpPr>
        <xdr:cNvPr id="920" name="【公民館】&#10;一人当たり面積該当値テキスト">
          <a:extLst>
            <a:ext uri="{FF2B5EF4-FFF2-40B4-BE49-F238E27FC236}">
              <a16:creationId xmlns:a16="http://schemas.microsoft.com/office/drawing/2014/main" id="{9A78FDE6-9247-44ED-B0E3-F0A79E98BBA0}"/>
            </a:ext>
          </a:extLst>
        </xdr:cNvPr>
        <xdr:cNvSpPr txBox="1"/>
      </xdr:nvSpPr>
      <xdr:spPr>
        <a:xfrm>
          <a:off x="22199600" y="182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921" name="楕円 920">
          <a:extLst>
            <a:ext uri="{FF2B5EF4-FFF2-40B4-BE49-F238E27FC236}">
              <a16:creationId xmlns:a16="http://schemas.microsoft.com/office/drawing/2014/main" id="{DDC265C1-892A-4939-A007-318FD19B2845}"/>
            </a:ext>
          </a:extLst>
        </xdr:cNvPr>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115932</xdr:rowOff>
    </xdr:from>
    <xdr:to>
      <xdr:col>116</xdr:col>
      <xdr:colOff>63500</xdr:colOff>
      <xdr:row>107</xdr:row>
      <xdr:rowOff>120287</xdr:rowOff>
    </xdr:to>
    <xdr:cxnSp macro="">
      <xdr:nvCxnSpPr>
        <xdr:cNvPr id="922" name="直線コネクタ 921">
          <a:extLst>
            <a:ext uri="{FF2B5EF4-FFF2-40B4-BE49-F238E27FC236}">
              <a16:creationId xmlns:a16="http://schemas.microsoft.com/office/drawing/2014/main" id="{33F2473A-C612-496F-9CCE-EAA422422FDF}"/>
            </a:ext>
          </a:extLst>
        </xdr:cNvPr>
        <xdr:cNvCxnSpPr/>
      </xdr:nvCxnSpPr>
      <xdr:spPr>
        <a:xfrm flipV="1">
          <a:off x="21323300" y="1846108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72752</xdr:rowOff>
    </xdr:from>
    <xdr:to>
      <xdr:col>107</xdr:col>
      <xdr:colOff>101600</xdr:colOff>
      <xdr:row>108</xdr:row>
      <xdr:rowOff>2902</xdr:rowOff>
    </xdr:to>
    <xdr:sp macro="" textlink="">
      <xdr:nvSpPr>
        <xdr:cNvPr id="923" name="楕円 922">
          <a:extLst>
            <a:ext uri="{FF2B5EF4-FFF2-40B4-BE49-F238E27FC236}">
              <a16:creationId xmlns:a16="http://schemas.microsoft.com/office/drawing/2014/main" id="{3F83BC70-DD74-46D4-99B8-A3F3EC1F6AA2}"/>
            </a:ext>
          </a:extLst>
        </xdr:cNvPr>
        <xdr:cNvSpPr/>
      </xdr:nvSpPr>
      <xdr:spPr>
        <a:xfrm>
          <a:off x="2038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120287</xdr:rowOff>
    </xdr:from>
    <xdr:to>
      <xdr:col>111</xdr:col>
      <xdr:colOff>177800</xdr:colOff>
      <xdr:row>107</xdr:row>
      <xdr:rowOff>123552</xdr:rowOff>
    </xdr:to>
    <xdr:cxnSp macro="">
      <xdr:nvCxnSpPr>
        <xdr:cNvPr id="924" name="直線コネクタ 923">
          <a:extLst>
            <a:ext uri="{FF2B5EF4-FFF2-40B4-BE49-F238E27FC236}">
              <a16:creationId xmlns:a16="http://schemas.microsoft.com/office/drawing/2014/main" id="{257A403E-B0E6-4BE5-8A08-1B0C71F42E53}"/>
            </a:ext>
          </a:extLst>
        </xdr:cNvPr>
        <xdr:cNvCxnSpPr/>
      </xdr:nvCxnSpPr>
      <xdr:spPr>
        <a:xfrm flipV="1">
          <a:off x="20434300" y="1846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925" name="楕円 924">
          <a:extLst>
            <a:ext uri="{FF2B5EF4-FFF2-40B4-BE49-F238E27FC236}">
              <a16:creationId xmlns:a16="http://schemas.microsoft.com/office/drawing/2014/main" id="{94DCD1DE-A567-4A2C-AF3A-EB507F5FBE56}"/>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123552</xdr:rowOff>
    </xdr:from>
    <xdr:to>
      <xdr:col>107</xdr:col>
      <xdr:colOff>50800</xdr:colOff>
      <xdr:row>107</xdr:row>
      <xdr:rowOff>126819</xdr:rowOff>
    </xdr:to>
    <xdr:cxnSp macro="">
      <xdr:nvCxnSpPr>
        <xdr:cNvPr id="926" name="直線コネクタ 925">
          <a:extLst>
            <a:ext uri="{FF2B5EF4-FFF2-40B4-BE49-F238E27FC236}">
              <a16:creationId xmlns:a16="http://schemas.microsoft.com/office/drawing/2014/main" id="{F7F00B79-BCE6-4D21-A9CF-1B580CFBBD1B}"/>
            </a:ext>
          </a:extLst>
        </xdr:cNvPr>
        <xdr:cNvCxnSpPr/>
      </xdr:nvCxnSpPr>
      <xdr:spPr>
        <a:xfrm flipV="1">
          <a:off x="19545300" y="1846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80373</xdr:rowOff>
    </xdr:from>
    <xdr:to>
      <xdr:col>98</xdr:col>
      <xdr:colOff>38100</xdr:colOff>
      <xdr:row>108</xdr:row>
      <xdr:rowOff>10523</xdr:rowOff>
    </xdr:to>
    <xdr:sp macro="" textlink="">
      <xdr:nvSpPr>
        <xdr:cNvPr id="927" name="楕円 926">
          <a:extLst>
            <a:ext uri="{FF2B5EF4-FFF2-40B4-BE49-F238E27FC236}">
              <a16:creationId xmlns:a16="http://schemas.microsoft.com/office/drawing/2014/main" id="{51C317F0-789A-45CB-8010-2E690FE5B4DC}"/>
            </a:ext>
          </a:extLst>
        </xdr:cNvPr>
        <xdr:cNvSpPr/>
      </xdr:nvSpPr>
      <xdr:spPr>
        <a:xfrm>
          <a:off x="18605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126819</xdr:rowOff>
    </xdr:from>
    <xdr:to>
      <xdr:col>102</xdr:col>
      <xdr:colOff>114300</xdr:colOff>
      <xdr:row>107</xdr:row>
      <xdr:rowOff>131173</xdr:rowOff>
    </xdr:to>
    <xdr:cxnSp macro="">
      <xdr:nvCxnSpPr>
        <xdr:cNvPr id="928" name="直線コネクタ 927">
          <a:extLst>
            <a:ext uri="{FF2B5EF4-FFF2-40B4-BE49-F238E27FC236}">
              <a16:creationId xmlns:a16="http://schemas.microsoft.com/office/drawing/2014/main" id="{2E25DD05-D432-4D2E-8907-6026C1B70F0D}"/>
            </a:ext>
          </a:extLst>
        </xdr:cNvPr>
        <xdr:cNvCxnSpPr/>
      </xdr:nvCxnSpPr>
      <xdr:spPr>
        <a:xfrm flipV="1">
          <a:off x="18656300" y="1847196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29" name="n_1aveValue【公民館】&#10;一人当たり面積">
          <a:extLst>
            <a:ext uri="{FF2B5EF4-FFF2-40B4-BE49-F238E27FC236}">
              <a16:creationId xmlns:a16="http://schemas.microsoft.com/office/drawing/2014/main" id="{61234394-AFF3-414F-88F4-12904579AB3F}"/>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30" name="n_2aveValue【公民館】&#10;一人当たり面積">
          <a:extLst>
            <a:ext uri="{FF2B5EF4-FFF2-40B4-BE49-F238E27FC236}">
              <a16:creationId xmlns:a16="http://schemas.microsoft.com/office/drawing/2014/main" id="{9196AF40-3FD4-43D0-86FA-428FFCAED97C}"/>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931" name="n_3aveValue【公民館】&#10;一人当たり面積">
          <a:extLst>
            <a:ext uri="{FF2B5EF4-FFF2-40B4-BE49-F238E27FC236}">
              <a16:creationId xmlns:a16="http://schemas.microsoft.com/office/drawing/2014/main" id="{CCA92633-4C55-4B42-8BC0-73018E1D0B81}"/>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932" name="n_4aveValue【公民館】&#10;一人当たり面積">
          <a:extLst>
            <a:ext uri="{FF2B5EF4-FFF2-40B4-BE49-F238E27FC236}">
              <a16:creationId xmlns:a16="http://schemas.microsoft.com/office/drawing/2014/main" id="{5BAED283-F8F7-417A-BA9F-ECAB429E01F1}"/>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16164</xdr:rowOff>
    </xdr:from>
    <xdr:ext cx="469744" cy="259045"/>
    <xdr:sp macro="" textlink="">
      <xdr:nvSpPr>
        <xdr:cNvPr id="933" name="n_1mainValue【公民館】&#10;一人当たり面積">
          <a:extLst>
            <a:ext uri="{FF2B5EF4-FFF2-40B4-BE49-F238E27FC236}">
              <a16:creationId xmlns:a16="http://schemas.microsoft.com/office/drawing/2014/main" id="{20E76BEB-9F63-4AEB-B727-8779BC7D1450}"/>
            </a:ext>
          </a:extLst>
        </xdr:cNvPr>
        <xdr:cNvSpPr txBox="1"/>
      </xdr:nvSpPr>
      <xdr:spPr>
        <a:xfrm>
          <a:off x="21075727" y="181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19429</xdr:rowOff>
    </xdr:from>
    <xdr:ext cx="469744" cy="259045"/>
    <xdr:sp macro="" textlink="">
      <xdr:nvSpPr>
        <xdr:cNvPr id="934" name="n_2mainValue【公民館】&#10;一人当たり面積">
          <a:extLst>
            <a:ext uri="{FF2B5EF4-FFF2-40B4-BE49-F238E27FC236}">
              <a16:creationId xmlns:a16="http://schemas.microsoft.com/office/drawing/2014/main" id="{3B4D68FC-10B3-4FE2-8CE8-43CA68348D03}"/>
            </a:ext>
          </a:extLst>
        </xdr:cNvPr>
        <xdr:cNvSpPr txBox="1"/>
      </xdr:nvSpPr>
      <xdr:spPr>
        <a:xfrm>
          <a:off x="20199427" y="1819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22696</xdr:rowOff>
    </xdr:from>
    <xdr:ext cx="469744" cy="259045"/>
    <xdr:sp macro="" textlink="">
      <xdr:nvSpPr>
        <xdr:cNvPr id="935" name="n_3mainValue【公民館】&#10;一人当たり面積">
          <a:extLst>
            <a:ext uri="{FF2B5EF4-FFF2-40B4-BE49-F238E27FC236}">
              <a16:creationId xmlns:a16="http://schemas.microsoft.com/office/drawing/2014/main" id="{F0188FD3-56BD-4E62-8624-26371FBEE8F3}"/>
            </a:ext>
          </a:extLst>
        </xdr:cNvPr>
        <xdr:cNvSpPr txBox="1"/>
      </xdr:nvSpPr>
      <xdr:spPr>
        <a:xfrm>
          <a:off x="19310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27050</xdr:rowOff>
    </xdr:from>
    <xdr:ext cx="469744" cy="259045"/>
    <xdr:sp macro="" textlink="">
      <xdr:nvSpPr>
        <xdr:cNvPr id="936" name="n_4mainValue【公民館】&#10;一人当たり面積">
          <a:extLst>
            <a:ext uri="{FF2B5EF4-FFF2-40B4-BE49-F238E27FC236}">
              <a16:creationId xmlns:a16="http://schemas.microsoft.com/office/drawing/2014/main" id="{71E2C51F-03DC-4CB5-9E03-391F8FA79DC1}"/>
            </a:ext>
          </a:extLst>
        </xdr:cNvPr>
        <xdr:cNvSpPr txBox="1"/>
      </xdr:nvSpPr>
      <xdr:spPr>
        <a:xfrm>
          <a:off x="18421427" y="182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a:extLst>
            <a:ext uri="{FF2B5EF4-FFF2-40B4-BE49-F238E27FC236}">
              <a16:creationId xmlns:a16="http://schemas.microsoft.com/office/drawing/2014/main" id="{5DD0C5EC-2F8F-4C16-84CB-A7BA78A7E6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a:extLst>
            <a:ext uri="{FF2B5EF4-FFF2-40B4-BE49-F238E27FC236}">
              <a16:creationId xmlns:a16="http://schemas.microsoft.com/office/drawing/2014/main" id="{CF70B7E1-FAD5-456E-A4CA-AB9687EEB1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a:extLst>
            <a:ext uri="{FF2B5EF4-FFF2-40B4-BE49-F238E27FC236}">
              <a16:creationId xmlns:a16="http://schemas.microsoft.com/office/drawing/2014/main" id="{0A72BAE9-6A4C-4F62-8F38-23CB3CA61F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類似団体と比較して有形固定資産減価償却率が特に高くなっている施設は、学校施設、児童館、公民館である。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学校施設については、半数以上の施設で建築後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年以上を経過し、老朽化が問題となっているが、財政的な制約もあることから、令和２年度に策定した公共施設等個別施設計画を基に老朽化に対処していく。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児童館については、１施設あり、木造建築のため減価償却率が高くなってる。公共施設等個別計画で現状維持～民営化の検討を行っていく。</a:t>
          </a:r>
        </a:p>
        <a:p>
          <a:r>
            <a:rPr kumimoji="1" lang="ja-JP" altLang="en-US" sz="1300">
              <a:latin typeface="ＭＳ Ｐゴシック" panose="020B0600070205080204" pitchFamily="50" charset="-128"/>
              <a:ea typeface="ＭＳ Ｐゴシック" panose="020B0600070205080204" pitchFamily="50" charset="-128"/>
            </a:rPr>
            <a:t>公民館については、一部の施設を除き建築後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年以上を経過し、老朽化が問題となっていることから、公共施設等個別計画を基に老朽化に対処していく。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7DF065-31D6-44FE-BFF1-BD7A45AA68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44C93B-FD1C-4E88-BBB2-9E0D4999E8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4849A0-3BBC-4496-8E32-68B5ADE5B3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9F50B3-C00F-44AA-802E-23BA46594E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FBE8E2-E590-479E-9D54-2FF6C56478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16E63A-F950-468E-9C25-F7B999F76E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6DD822-FDB3-4B17-A265-866AE07CD1D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E95E5D-9825-478A-A272-E6E7D4AE82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DBC027-ACB7-4343-8540-3B6F1CC82D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2693AD-8204-4456-B57C-3F96DC6B10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30,179
29,709
290.28
34,099,447
33,393,763
670,216
11,502,534
21,675,612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0EC79E-ECFE-4279-BEB6-12F2C684AA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3F6445-FBB1-4B74-8F4E-8870D925A0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710C3C-3380-4D3C-BA9E-CE5D4C5BC2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CF92BC-654F-4936-A190-452CE58D32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17A95A-0BA2-4E2D-824D-05FF51EE0A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34F26D9-2DC2-4444-BCB8-921B753D869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A3E517-08BA-400F-9B0C-42CBAB5D95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EB141E-7818-4D13-AB6E-E5DF5BF936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4E61DF-563C-49A8-A05C-B587752E82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1A5B7D-A5D0-4221-B4FC-CBBB428BE83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17A333-C046-480A-86FD-7D79BFDD92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17CEF2-BDFB-4551-B79F-F8860DAE31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BC2CA9-1444-48D0-9441-4E9071A4B0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57AEA2-1FB4-42F3-9882-D7B940C0CA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1A27A0-7744-47CB-B95E-30FB269158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2DD577-BD71-4BCE-B5BE-16F1784579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EBC58D-82EB-47C9-8AB4-FD040DC218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EC3467-9EEC-4667-B795-F1B00244E4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6A0407-0784-43CD-9617-463AB26830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6668936-7BA3-4F9E-A10F-10C90A7867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09F971-8073-46A0-B9A5-FBEF6A3E34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9D38A9-4E29-4219-9325-0EAB7220E7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67E6D9-2143-4084-90E8-9544C56ABF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D3CD58-16C6-4998-B3AB-7C4FBB3D147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C1C6E2-ED51-4D62-AF61-810D766BF4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77FB53-9451-4CCA-A922-C29A804E6C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FECE62-02BD-4064-BF18-0E1CC4246B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EDB0A0-C525-4B4A-B33D-8F4ADD6DA5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32E4BD7-3696-4622-BB27-1BF27882F2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EC0374-46C9-4806-8254-32423A6624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CD93C7A-8B29-495E-9FAE-48EA0254D4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D7FE1BD-4B7B-44C6-B147-5267720D21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BE4D73-17C4-42F4-93FA-CC85FDCB49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A9F2C24-49DB-43AA-8454-2677EFF0183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858890A-A6CB-4614-A3B5-82C67D3008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8865808-6015-491C-8887-BDED06421C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16F917-CAC5-4945-9BF8-0E734C6AA6E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06462E6-6419-49B4-94C2-91886C08251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08EE526-48E8-4C72-AA58-144B7C6F4B7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3860CCB-3694-47B7-A188-232E3D849FC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90A6F45-118A-4F21-9ECF-46D833F8B09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B568FF5-1247-47AC-8EB3-C9E0F11873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3B6F711-7310-4505-A1E6-B31D5063136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C5FADAE-288E-4F7F-9777-0C741E753CE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728A4B3-47CD-4A94-AABB-E6E27C5BCF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5827536-C733-486F-B668-867D84B706D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B61BDB9-1168-450C-BB36-BF9E6091B47B}"/>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DD069DC-E670-4202-8A62-7E9E59EBDE9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B9CBB05-518E-4FCA-AB80-A743D12BB84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8D0CC299-EEAC-4FC4-9BA9-8B747B12954C}"/>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894192CD-6F7A-4615-9B7F-C35B6AB5B2D2}"/>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9DEDCF17-935E-4499-9B5C-7466DC5B17D9}"/>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BCA53E5-AA6C-4D38-BF84-CBBC00F3C67D}"/>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CDA6E4EB-01BE-4049-91F4-1264396D6ADC}"/>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A32800CE-8934-49C7-B7A9-459286A0BBBE}"/>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F187EB18-8A36-4B28-953C-5B2FA2FF43FD}"/>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F6788777-5078-4B5B-A963-CC7BC958005F}"/>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70F83F-CE26-428A-81A1-354B59A688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67FFFD-1A48-4080-9580-8B77444563F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D8F88FB-562E-4563-8562-87C1628283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631A527-2B30-49EF-BD23-758A3B7C1E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F26ACB1-ED8B-443D-AF51-419D2F3A03B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a:extLst>
            <a:ext uri="{FF2B5EF4-FFF2-40B4-BE49-F238E27FC236}">
              <a16:creationId xmlns:a16="http://schemas.microsoft.com/office/drawing/2014/main" id="{FDBCAC09-AE0E-48D9-89C5-4F67489DE3BA}"/>
            </a:ext>
          </a:extLst>
        </xdr:cNvPr>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図書館】&#10;有形固定資産減価償却率該当値テキスト">
          <a:extLst>
            <a:ext uri="{FF2B5EF4-FFF2-40B4-BE49-F238E27FC236}">
              <a16:creationId xmlns:a16="http://schemas.microsoft.com/office/drawing/2014/main" id="{48F36784-4175-4A2C-A2A5-063848F84DB2}"/>
            </a:ext>
          </a:extLst>
        </xdr:cNvPr>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6" name="楕円 75">
          <a:extLst>
            <a:ext uri="{FF2B5EF4-FFF2-40B4-BE49-F238E27FC236}">
              <a16:creationId xmlns:a16="http://schemas.microsoft.com/office/drawing/2014/main" id="{048EF0E6-55CD-486F-AB76-0F1A826B18A7}"/>
            </a:ext>
          </a:extLst>
        </xdr:cNvPr>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37</xdr:row>
      <xdr:rowOff>27214</xdr:rowOff>
    </xdr:to>
    <xdr:cxnSp macro="">
      <xdr:nvCxnSpPr>
        <xdr:cNvPr id="77" name="直線コネクタ 76">
          <a:extLst>
            <a:ext uri="{FF2B5EF4-FFF2-40B4-BE49-F238E27FC236}">
              <a16:creationId xmlns:a16="http://schemas.microsoft.com/office/drawing/2014/main" id="{008DA50F-F081-4C09-A68F-C307B0C759EB}"/>
            </a:ext>
          </a:extLst>
        </xdr:cNvPr>
        <xdr:cNvCxnSpPr/>
      </xdr:nvCxnSpPr>
      <xdr:spPr>
        <a:xfrm>
          <a:off x="3797300" y="63382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8" name="楕円 77">
          <a:extLst>
            <a:ext uri="{FF2B5EF4-FFF2-40B4-BE49-F238E27FC236}">
              <a16:creationId xmlns:a16="http://schemas.microsoft.com/office/drawing/2014/main" id="{96AC2F7B-4662-41AA-9DFF-1CB24E041FBF}"/>
            </a:ext>
          </a:extLst>
        </xdr:cNvPr>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166007</xdr:rowOff>
    </xdr:to>
    <xdr:cxnSp macro="">
      <xdr:nvCxnSpPr>
        <xdr:cNvPr id="79" name="直線コネクタ 78">
          <a:extLst>
            <a:ext uri="{FF2B5EF4-FFF2-40B4-BE49-F238E27FC236}">
              <a16:creationId xmlns:a16="http://schemas.microsoft.com/office/drawing/2014/main" id="{176A521F-1EDC-48E4-96DB-D742054FCA5E}"/>
            </a:ext>
          </a:extLst>
        </xdr:cNvPr>
        <xdr:cNvCxnSpPr/>
      </xdr:nvCxnSpPr>
      <xdr:spPr>
        <a:xfrm>
          <a:off x="2908300" y="63055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49893</xdr:rowOff>
    </xdr:from>
    <xdr:to>
      <xdr:col>10</xdr:col>
      <xdr:colOff>165100</xdr:colOff>
      <xdr:row>36</xdr:row>
      <xdr:rowOff>151493</xdr:rowOff>
    </xdr:to>
    <xdr:sp macro="" textlink="">
      <xdr:nvSpPr>
        <xdr:cNvPr id="80" name="楕円 79">
          <a:extLst>
            <a:ext uri="{FF2B5EF4-FFF2-40B4-BE49-F238E27FC236}">
              <a16:creationId xmlns:a16="http://schemas.microsoft.com/office/drawing/2014/main" id="{4EBD6608-C573-4ABE-B21F-5FB5FC1A0A31}"/>
            </a:ext>
          </a:extLst>
        </xdr:cNvPr>
        <xdr:cNvSpPr/>
      </xdr:nvSpPr>
      <xdr:spPr>
        <a:xfrm>
          <a:off x="1968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100693</xdr:rowOff>
    </xdr:from>
    <xdr:to>
      <xdr:col>15</xdr:col>
      <xdr:colOff>50800</xdr:colOff>
      <xdr:row>36</xdr:row>
      <xdr:rowOff>133350</xdr:rowOff>
    </xdr:to>
    <xdr:cxnSp macro="">
      <xdr:nvCxnSpPr>
        <xdr:cNvPr id="81" name="直線コネクタ 80">
          <a:extLst>
            <a:ext uri="{FF2B5EF4-FFF2-40B4-BE49-F238E27FC236}">
              <a16:creationId xmlns:a16="http://schemas.microsoft.com/office/drawing/2014/main" id="{09635008-6D81-43BF-87B7-8AD38D56318B}"/>
            </a:ext>
          </a:extLst>
        </xdr:cNvPr>
        <xdr:cNvCxnSpPr/>
      </xdr:nvCxnSpPr>
      <xdr:spPr>
        <a:xfrm>
          <a:off x="2019300" y="62728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17236</xdr:rowOff>
    </xdr:from>
    <xdr:to>
      <xdr:col>6</xdr:col>
      <xdr:colOff>38100</xdr:colOff>
      <xdr:row>36</xdr:row>
      <xdr:rowOff>118836</xdr:rowOff>
    </xdr:to>
    <xdr:sp macro="" textlink="">
      <xdr:nvSpPr>
        <xdr:cNvPr id="82" name="楕円 81">
          <a:extLst>
            <a:ext uri="{FF2B5EF4-FFF2-40B4-BE49-F238E27FC236}">
              <a16:creationId xmlns:a16="http://schemas.microsoft.com/office/drawing/2014/main" id="{C51A1C6C-086B-4FA2-B684-74329E881DDE}"/>
            </a:ext>
          </a:extLst>
        </xdr:cNvPr>
        <xdr:cNvSpPr/>
      </xdr:nvSpPr>
      <xdr:spPr>
        <a:xfrm>
          <a:off x="1079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68036</xdr:rowOff>
    </xdr:from>
    <xdr:to>
      <xdr:col>10</xdr:col>
      <xdr:colOff>114300</xdr:colOff>
      <xdr:row>36</xdr:row>
      <xdr:rowOff>100693</xdr:rowOff>
    </xdr:to>
    <xdr:cxnSp macro="">
      <xdr:nvCxnSpPr>
        <xdr:cNvPr id="83" name="直線コネクタ 82">
          <a:extLst>
            <a:ext uri="{FF2B5EF4-FFF2-40B4-BE49-F238E27FC236}">
              <a16:creationId xmlns:a16="http://schemas.microsoft.com/office/drawing/2014/main" id="{EC101B9F-D72F-440B-9240-FC280CFFA530}"/>
            </a:ext>
          </a:extLst>
        </xdr:cNvPr>
        <xdr:cNvCxnSpPr/>
      </xdr:nvCxnSpPr>
      <xdr:spPr>
        <a:xfrm>
          <a:off x="1130300" y="62402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B83E8CB2-4B48-4468-883E-615BDBA32642}"/>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67A444B9-8874-4698-813E-949007E63329}"/>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8B7BD05F-E4DA-485C-B933-7D6F43943A44}"/>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A040A2D3-6681-481C-AD3C-F9C97E7FD687}"/>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88" name="n_1mainValue【図書館】&#10;有形固定資産減価償却率">
          <a:extLst>
            <a:ext uri="{FF2B5EF4-FFF2-40B4-BE49-F238E27FC236}">
              <a16:creationId xmlns:a16="http://schemas.microsoft.com/office/drawing/2014/main" id="{B4B606EE-5933-436F-A073-3A4FD88D60E5}"/>
            </a:ext>
          </a:extLst>
        </xdr:cNvPr>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9" name="n_2mainValue【図書館】&#10;有形固定資産減価償却率">
          <a:extLst>
            <a:ext uri="{FF2B5EF4-FFF2-40B4-BE49-F238E27FC236}">
              <a16:creationId xmlns:a16="http://schemas.microsoft.com/office/drawing/2014/main" id="{E8A7A9B2-F161-431C-8F46-3BB1A099DE71}"/>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168020</xdr:rowOff>
    </xdr:from>
    <xdr:ext cx="405111" cy="259045"/>
    <xdr:sp macro="" textlink="">
      <xdr:nvSpPr>
        <xdr:cNvPr id="90" name="n_3mainValue【図書館】&#10;有形固定資産減価償却率">
          <a:extLst>
            <a:ext uri="{FF2B5EF4-FFF2-40B4-BE49-F238E27FC236}">
              <a16:creationId xmlns:a16="http://schemas.microsoft.com/office/drawing/2014/main" id="{E665D2D3-A623-4829-BB2D-08F731643D2E}"/>
            </a:ext>
          </a:extLst>
        </xdr:cNvPr>
        <xdr:cNvSpPr txBox="1"/>
      </xdr:nvSpPr>
      <xdr:spPr>
        <a:xfrm>
          <a:off x="1816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135363</xdr:rowOff>
    </xdr:from>
    <xdr:ext cx="405111" cy="259045"/>
    <xdr:sp macro="" textlink="">
      <xdr:nvSpPr>
        <xdr:cNvPr id="91" name="n_4mainValue【図書館】&#10;有形固定資産減価償却率">
          <a:extLst>
            <a:ext uri="{FF2B5EF4-FFF2-40B4-BE49-F238E27FC236}">
              <a16:creationId xmlns:a16="http://schemas.microsoft.com/office/drawing/2014/main" id="{DC67A143-871D-4682-8BFA-E1888AB8D1D3}"/>
            </a:ext>
          </a:extLst>
        </xdr:cNvPr>
        <xdr:cNvSpPr txBox="1"/>
      </xdr:nvSpPr>
      <xdr:spPr>
        <a:xfrm>
          <a:off x="927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A2A341B-65E7-4595-A548-0ACC87917E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A37F1BF-6D50-4BC2-8438-CABD392E64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0ADD151-BD50-48D9-8EE5-C4958180FF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3931790-0A82-467D-BBA0-D1CF529BA8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F2C9BC2-5EA2-48B5-93B3-62604CE6EE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5F60914-F2DE-4E9D-BD9A-068121BAE11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32AB9F-3216-4AEB-91D6-03CA8D2127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2E8F54B-E43A-4543-8287-7B6AC84F4A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EED02B0-0514-4B08-ACF3-D5209B99687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413A4EA-82CC-4FD5-94C6-8166485D2D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0CCA865-ADE7-4ADC-99B7-CD21B4F18E8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8D0B474-1A95-4F79-849C-5D00C0B8B1D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9BEF2E3-0221-47FD-8C30-A352AD7ADE2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BE3ACF3-FFE1-4A2E-96DE-C6F3B9CD212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85724AE-2141-4B46-9F9F-061AEEC71E4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43202A9-0672-4D22-9EC0-2E8BDA4B47E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08B6E18-D736-429B-9554-CD994BB942C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A8209DD-FA5A-445A-A0A0-D7DC26BAD92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49A4B82-E931-4F60-A302-B7CC8F123B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028600C-44F9-4D94-B186-9588DCAD787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7C3C277-C99D-4266-B544-1E83CD6291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C7C28D1-132B-461F-8D5A-912712EA176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C6D148C-FE2E-4683-843E-CA3DD6EA2D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CE74C78F-3121-4D93-954A-5E057AF1897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F143CF81-A971-4250-A116-0EB067D90D9D}"/>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A63CE86D-1702-48EC-BC25-8F6B4C775B44}"/>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9FF2DEE8-8ED3-45BE-A806-E2DBEB43E1B9}"/>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9EA5D077-54E4-4C07-B83D-897ADCA0C10D}"/>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3B34A1AE-46EA-4FC4-AF73-B36C46DC48B5}"/>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533CB1AB-BAD2-4AB9-938D-F0E8F5D00B84}"/>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9D06A92D-DDA8-4F59-9449-C20A562C9E79}"/>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BEC3F00D-0CAC-4B11-A7A2-EFF299E7A896}"/>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97E087C3-FE35-403B-987E-B4B9F10D12EE}"/>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F8BAF1F5-4BD6-479B-A697-B62EE544226D}"/>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607881D-A14E-4CB9-A93C-113A084B30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C1D2122-FB3A-4569-9361-520DBD785C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50AB2CD-532B-40F4-BFE3-0FAF7A7895B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7536A11-C534-47EF-8274-5A3802A42F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3A4AB79-390F-425A-9214-9F34E060F0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a:extLst>
            <a:ext uri="{FF2B5EF4-FFF2-40B4-BE49-F238E27FC236}">
              <a16:creationId xmlns:a16="http://schemas.microsoft.com/office/drawing/2014/main" id="{3F05A003-E8BE-42C8-906D-668C23CF3417}"/>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a:extLst>
            <a:ext uri="{FF2B5EF4-FFF2-40B4-BE49-F238E27FC236}">
              <a16:creationId xmlns:a16="http://schemas.microsoft.com/office/drawing/2014/main" id="{6DC7AB88-AF7D-41B0-8AC4-C33D2787D42F}"/>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a:extLst>
            <a:ext uri="{FF2B5EF4-FFF2-40B4-BE49-F238E27FC236}">
              <a16:creationId xmlns:a16="http://schemas.microsoft.com/office/drawing/2014/main" id="{9148B53B-D447-4A72-82A1-412AE8E72D21}"/>
            </a:ext>
          </a:extLst>
        </xdr:cNvPr>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4" name="直線コネクタ 133">
          <a:extLst>
            <a:ext uri="{FF2B5EF4-FFF2-40B4-BE49-F238E27FC236}">
              <a16:creationId xmlns:a16="http://schemas.microsoft.com/office/drawing/2014/main" id="{2BE9F658-AF11-4FE4-8875-4276852A17EE}"/>
            </a:ext>
          </a:extLst>
        </xdr:cNvPr>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35" name="楕円 134">
          <a:extLst>
            <a:ext uri="{FF2B5EF4-FFF2-40B4-BE49-F238E27FC236}">
              <a16:creationId xmlns:a16="http://schemas.microsoft.com/office/drawing/2014/main" id="{55537670-6106-46AA-B96F-DFDB2F1539C9}"/>
            </a:ext>
          </a:extLst>
        </xdr:cNvPr>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26670</xdr:rowOff>
    </xdr:to>
    <xdr:cxnSp macro="">
      <xdr:nvCxnSpPr>
        <xdr:cNvPr id="136" name="直線コネクタ 135">
          <a:extLst>
            <a:ext uri="{FF2B5EF4-FFF2-40B4-BE49-F238E27FC236}">
              <a16:creationId xmlns:a16="http://schemas.microsoft.com/office/drawing/2014/main" id="{77B69610-32DF-493C-AF14-60526CE1077E}"/>
            </a:ext>
          </a:extLst>
        </xdr:cNvPr>
        <xdr:cNvCxnSpPr/>
      </xdr:nvCxnSpPr>
      <xdr:spPr>
        <a:xfrm flipV="1">
          <a:off x="8750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151130</xdr:rowOff>
    </xdr:from>
    <xdr:to>
      <xdr:col>41</xdr:col>
      <xdr:colOff>101600</xdr:colOff>
      <xdr:row>41</xdr:row>
      <xdr:rowOff>81280</xdr:rowOff>
    </xdr:to>
    <xdr:sp macro="" textlink="">
      <xdr:nvSpPr>
        <xdr:cNvPr id="137" name="楕円 136">
          <a:extLst>
            <a:ext uri="{FF2B5EF4-FFF2-40B4-BE49-F238E27FC236}">
              <a16:creationId xmlns:a16="http://schemas.microsoft.com/office/drawing/2014/main" id="{BEEEFD40-8201-4C5A-BAB2-AE514C39B564}"/>
            </a:ext>
          </a:extLst>
        </xdr:cNvPr>
        <xdr:cNvSpPr/>
      </xdr:nvSpPr>
      <xdr:spPr>
        <a:xfrm>
          <a:off x="781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26670</xdr:rowOff>
    </xdr:from>
    <xdr:to>
      <xdr:col>45</xdr:col>
      <xdr:colOff>177800</xdr:colOff>
      <xdr:row>41</xdr:row>
      <xdr:rowOff>30480</xdr:rowOff>
    </xdr:to>
    <xdr:cxnSp macro="">
      <xdr:nvCxnSpPr>
        <xdr:cNvPr id="138" name="直線コネクタ 137">
          <a:extLst>
            <a:ext uri="{FF2B5EF4-FFF2-40B4-BE49-F238E27FC236}">
              <a16:creationId xmlns:a16="http://schemas.microsoft.com/office/drawing/2014/main" id="{7CE33054-7B26-4567-BDE2-224920924003}"/>
            </a:ext>
          </a:extLst>
        </xdr:cNvPr>
        <xdr:cNvCxnSpPr/>
      </xdr:nvCxnSpPr>
      <xdr:spPr>
        <a:xfrm flipV="1">
          <a:off x="7861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154940</xdr:rowOff>
    </xdr:from>
    <xdr:to>
      <xdr:col>36</xdr:col>
      <xdr:colOff>165100</xdr:colOff>
      <xdr:row>41</xdr:row>
      <xdr:rowOff>85090</xdr:rowOff>
    </xdr:to>
    <xdr:sp macro="" textlink="">
      <xdr:nvSpPr>
        <xdr:cNvPr id="139" name="楕円 138">
          <a:extLst>
            <a:ext uri="{FF2B5EF4-FFF2-40B4-BE49-F238E27FC236}">
              <a16:creationId xmlns:a16="http://schemas.microsoft.com/office/drawing/2014/main" id="{2ACFE5D0-7279-4A30-B756-238982A809BB}"/>
            </a:ext>
          </a:extLst>
        </xdr:cNvPr>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30480</xdr:rowOff>
    </xdr:from>
    <xdr:to>
      <xdr:col>41</xdr:col>
      <xdr:colOff>50800</xdr:colOff>
      <xdr:row>41</xdr:row>
      <xdr:rowOff>34290</xdr:rowOff>
    </xdr:to>
    <xdr:cxnSp macro="">
      <xdr:nvCxnSpPr>
        <xdr:cNvPr id="140" name="直線コネクタ 139">
          <a:extLst>
            <a:ext uri="{FF2B5EF4-FFF2-40B4-BE49-F238E27FC236}">
              <a16:creationId xmlns:a16="http://schemas.microsoft.com/office/drawing/2014/main" id="{2BAC28F3-8A5A-495D-8B32-6CB352B15C79}"/>
            </a:ext>
          </a:extLst>
        </xdr:cNvPr>
        <xdr:cNvCxnSpPr/>
      </xdr:nvCxnSpPr>
      <xdr:spPr>
        <a:xfrm flipV="1">
          <a:off x="6972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C4A35098-E95D-4C81-9777-8D24E73A9D93}"/>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C6A8CDF2-4603-4C41-B80C-37A8DB9D838E}"/>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D56AFC8A-E8BF-405F-B14E-A73FD59E1EA6}"/>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09FD2249-F4B1-4EAC-9108-95D513B67F7A}"/>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a:extLst>
            <a:ext uri="{FF2B5EF4-FFF2-40B4-BE49-F238E27FC236}">
              <a16:creationId xmlns:a16="http://schemas.microsoft.com/office/drawing/2014/main" id="{BB69EB2B-ADB6-45EB-A55C-C460DEC0F710}"/>
            </a:ext>
          </a:extLst>
        </xdr:cNvPr>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46" name="n_2mainValue【図書館】&#10;一人当たり面積">
          <a:extLst>
            <a:ext uri="{FF2B5EF4-FFF2-40B4-BE49-F238E27FC236}">
              <a16:creationId xmlns:a16="http://schemas.microsoft.com/office/drawing/2014/main" id="{4B67BCB8-31F5-4765-8A07-7EA78EF19F86}"/>
            </a:ext>
          </a:extLst>
        </xdr:cNvPr>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72407</xdr:rowOff>
    </xdr:from>
    <xdr:ext cx="469744" cy="259045"/>
    <xdr:sp macro="" textlink="">
      <xdr:nvSpPr>
        <xdr:cNvPr id="147" name="n_3mainValue【図書館】&#10;一人当たり面積">
          <a:extLst>
            <a:ext uri="{FF2B5EF4-FFF2-40B4-BE49-F238E27FC236}">
              <a16:creationId xmlns:a16="http://schemas.microsoft.com/office/drawing/2014/main" id="{C69A25F5-51B4-4A48-A5E5-844BCC118C47}"/>
            </a:ext>
          </a:extLst>
        </xdr:cNvPr>
        <xdr:cNvSpPr txBox="1"/>
      </xdr:nvSpPr>
      <xdr:spPr>
        <a:xfrm>
          <a:off x="7626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76217</xdr:rowOff>
    </xdr:from>
    <xdr:ext cx="469744" cy="259045"/>
    <xdr:sp macro="" textlink="">
      <xdr:nvSpPr>
        <xdr:cNvPr id="148" name="n_4mainValue【図書館】&#10;一人当たり面積">
          <a:extLst>
            <a:ext uri="{FF2B5EF4-FFF2-40B4-BE49-F238E27FC236}">
              <a16:creationId xmlns:a16="http://schemas.microsoft.com/office/drawing/2014/main" id="{CF51ED68-F7F9-4AE4-8C6F-4BEFC1CE5273}"/>
            </a:ext>
          </a:extLst>
        </xdr:cNvPr>
        <xdr:cNvSpPr txBox="1"/>
      </xdr:nvSpPr>
      <xdr:spPr>
        <a:xfrm>
          <a:off x="6737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58E340A-5FE9-49E8-8F4A-6E16A513DB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BA48AB4-9A72-434B-88A8-203B0E5C09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6D58E99-0D00-47F8-BA0C-73FF243096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67DB1BE-4589-4D23-9338-853AD487445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752C97C-F0F5-490F-89B4-DDF6FDBBF6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9F7038A-E4C9-4BE8-890C-157210458B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8FA41D3-D783-4035-9D77-35F6E327BD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8E1CFB7-8821-4E2B-AD0A-49EF85B084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EBCC4EC-3530-458C-8D49-EDBE6986FE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AAB8616-4CD5-41D3-988E-986C2644AC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577C031-DD18-44E2-ABEF-4E19B33C5A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79AE25E-D656-4452-9195-A170FAD140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8C3FC57-D9F9-488F-B730-36EBFABB0D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BD485A3-5330-4764-A7BD-70D380A07F0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1D95835-002F-451F-8B15-D2C5C2ECAC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503C71B-D7E5-47F8-A3F0-C1280C9E3C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3100106-05DB-4DAC-B548-5F52D06249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8BEED28-86CE-4718-B5E7-012C7F55A1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E6F71C1-4F19-47F0-8E10-0FB2DEE93AA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15384F0-03CD-498D-A804-92097C1DA7C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334FBD2-704F-4AF1-8F0E-71A9E4EA7BF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93086C7-4000-4518-9530-3F549B4EA43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B5D7874-0CCA-43CF-B83A-CB30EDCF46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584668E-B5A8-4810-856D-37D705F9F8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DCA02FA-129B-4FB0-94E3-6F52125E11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EBE468F2-3D73-4675-AC98-9F6C3383282C}"/>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56B16D8D-767B-478B-B18C-23AD7827586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0200E28-15DF-422A-8911-94478A54BED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2D2D5B24-4AB1-446F-A8BF-6330EF14822A}"/>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A341A6C4-BEA7-4C23-A153-ACBD5EFB461E}"/>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CFE596A-A225-4F10-A14C-37E00F3AA341}"/>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DABF6F2A-A3B6-4707-9F94-770FD7E2A23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1BD4E784-7A48-4EBB-8CF8-4DA16B6659B4}"/>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3E602179-EBD3-46DF-8946-74F14C53B994}"/>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A7116147-2E1F-4CAD-ACB3-DE07931791E5}"/>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5E6C32C4-1019-428B-B2C2-470435F7006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118F0BC-8443-455E-BEC3-5FF180948F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72845A-3DDE-4C4B-96E5-064577D526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239FFEE-3F30-4C36-A2F2-147E43DC9AB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7811B4B-D9D0-47C2-8CF6-FE2DB7E2B8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C6C5C72-2D92-4883-B1AA-8B7798DB64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146776</xdr:rowOff>
    </xdr:from>
    <xdr:to>
      <xdr:col>24</xdr:col>
      <xdr:colOff>114300</xdr:colOff>
      <xdr:row>63</xdr:row>
      <xdr:rowOff>76926</xdr:rowOff>
    </xdr:to>
    <xdr:sp macro="" textlink="">
      <xdr:nvSpPr>
        <xdr:cNvPr id="190" name="楕円 189">
          <a:extLst>
            <a:ext uri="{FF2B5EF4-FFF2-40B4-BE49-F238E27FC236}">
              <a16:creationId xmlns:a16="http://schemas.microsoft.com/office/drawing/2014/main" id="{0597AD7F-5905-4D9E-A6DE-A56E4FF33501}"/>
            </a:ext>
          </a:extLst>
        </xdr:cNvPr>
        <xdr:cNvSpPr/>
      </xdr:nvSpPr>
      <xdr:spPr>
        <a:xfrm>
          <a:off x="4584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125203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001A184-FDB8-4B62-AD2B-1CAB52171C25}"/>
            </a:ext>
          </a:extLst>
        </xdr:cNvPr>
        <xdr:cNvSpPr txBox="1"/>
      </xdr:nvSpPr>
      <xdr:spPr>
        <a:xfrm>
          <a:off x="4673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138612</xdr:rowOff>
    </xdr:from>
    <xdr:to>
      <xdr:col>20</xdr:col>
      <xdr:colOff>38100</xdr:colOff>
      <xdr:row>63</xdr:row>
      <xdr:rowOff>68762</xdr:rowOff>
    </xdr:to>
    <xdr:sp macro="" textlink="">
      <xdr:nvSpPr>
        <xdr:cNvPr id="192" name="楕円 191">
          <a:extLst>
            <a:ext uri="{FF2B5EF4-FFF2-40B4-BE49-F238E27FC236}">
              <a16:creationId xmlns:a16="http://schemas.microsoft.com/office/drawing/2014/main" id="{223F0C8C-CC09-4248-943D-31A37672ADB0}"/>
            </a:ext>
          </a:extLst>
        </xdr:cNvPr>
        <xdr:cNvSpPr/>
      </xdr:nvSpPr>
      <xdr:spPr>
        <a:xfrm>
          <a:off x="3746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17962</xdr:rowOff>
    </xdr:from>
    <xdr:to>
      <xdr:col>24</xdr:col>
      <xdr:colOff>63500</xdr:colOff>
      <xdr:row>63</xdr:row>
      <xdr:rowOff>26126</xdr:rowOff>
    </xdr:to>
    <xdr:cxnSp macro="">
      <xdr:nvCxnSpPr>
        <xdr:cNvPr id="193" name="直線コネクタ 192">
          <a:extLst>
            <a:ext uri="{FF2B5EF4-FFF2-40B4-BE49-F238E27FC236}">
              <a16:creationId xmlns:a16="http://schemas.microsoft.com/office/drawing/2014/main" id="{A45FE060-FD50-4463-B9D4-8616B99BCD85}"/>
            </a:ext>
          </a:extLst>
        </xdr:cNvPr>
        <xdr:cNvCxnSpPr/>
      </xdr:nvCxnSpPr>
      <xdr:spPr>
        <a:xfrm>
          <a:off x="3797300" y="1081931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4" name="楕円 193">
          <a:extLst>
            <a:ext uri="{FF2B5EF4-FFF2-40B4-BE49-F238E27FC236}">
              <a16:creationId xmlns:a16="http://schemas.microsoft.com/office/drawing/2014/main" id="{19F29848-1F2D-4AA7-B788-A6DAE52E8131}"/>
            </a:ext>
          </a:extLst>
        </xdr:cNvPr>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17962</xdr:rowOff>
    </xdr:to>
    <xdr:cxnSp macro="">
      <xdr:nvCxnSpPr>
        <xdr:cNvPr id="195" name="直線コネクタ 194">
          <a:extLst>
            <a:ext uri="{FF2B5EF4-FFF2-40B4-BE49-F238E27FC236}">
              <a16:creationId xmlns:a16="http://schemas.microsoft.com/office/drawing/2014/main" id="{F50DA9D9-90B7-4AD0-881B-F8E2F928072F}"/>
            </a:ext>
          </a:extLst>
        </xdr:cNvPr>
        <xdr:cNvCxnSpPr/>
      </xdr:nvCxnSpPr>
      <xdr:spPr>
        <a:xfrm>
          <a:off x="2908300" y="107442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196" name="楕円 195">
          <a:extLst>
            <a:ext uri="{FF2B5EF4-FFF2-40B4-BE49-F238E27FC236}">
              <a16:creationId xmlns:a16="http://schemas.microsoft.com/office/drawing/2014/main" id="{B766A6B1-F9CB-45FE-ADD5-F9060D401421}"/>
            </a:ext>
          </a:extLst>
        </xdr:cNvPr>
        <xdr:cNvSpPr/>
      </xdr:nvSpPr>
      <xdr:spPr>
        <a:xfrm>
          <a:off x="196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114300</xdr:rowOff>
    </xdr:to>
    <xdr:cxnSp macro="">
      <xdr:nvCxnSpPr>
        <xdr:cNvPr id="197" name="直線コネクタ 196">
          <a:extLst>
            <a:ext uri="{FF2B5EF4-FFF2-40B4-BE49-F238E27FC236}">
              <a16:creationId xmlns:a16="http://schemas.microsoft.com/office/drawing/2014/main" id="{365E0FFB-F985-418E-8523-277E3D7A2B44}"/>
            </a:ext>
          </a:extLst>
        </xdr:cNvPr>
        <xdr:cNvCxnSpPr/>
      </xdr:nvCxnSpPr>
      <xdr:spPr>
        <a:xfrm>
          <a:off x="2019300" y="1070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198" name="楕円 197">
          <a:extLst>
            <a:ext uri="{FF2B5EF4-FFF2-40B4-BE49-F238E27FC236}">
              <a16:creationId xmlns:a16="http://schemas.microsoft.com/office/drawing/2014/main" id="{A03295B2-B380-4EBE-AD29-9845B2081394}"/>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78377</xdr:rowOff>
    </xdr:to>
    <xdr:cxnSp macro="">
      <xdr:nvCxnSpPr>
        <xdr:cNvPr id="199" name="直線コネクタ 198">
          <a:extLst>
            <a:ext uri="{FF2B5EF4-FFF2-40B4-BE49-F238E27FC236}">
              <a16:creationId xmlns:a16="http://schemas.microsoft.com/office/drawing/2014/main" id="{B587C3E4-4E06-4377-851E-D96C74CDC897}"/>
            </a:ext>
          </a:extLst>
        </xdr:cNvPr>
        <xdr:cNvCxnSpPr/>
      </xdr:nvCxnSpPr>
      <xdr:spPr>
        <a:xfrm>
          <a:off x="1130300" y="1065765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D1C847C4-5E0C-4EA1-9785-FAB09028F29C}"/>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C96C5C13-344F-4AC7-915B-C3C74F5B970B}"/>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E35AAF61-6131-46EA-904D-D8E42CFE111D}"/>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63C00372-ADCC-45EF-9ABB-953466A65885}"/>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59889</xdr:rowOff>
    </xdr:from>
    <xdr:ext cx="405111" cy="259045"/>
    <xdr:sp macro="" textlink="">
      <xdr:nvSpPr>
        <xdr:cNvPr id="204" name="n_1mainValue【体育館・プール】&#10;有形固定資産減価償却率">
          <a:extLst>
            <a:ext uri="{FF2B5EF4-FFF2-40B4-BE49-F238E27FC236}">
              <a16:creationId xmlns:a16="http://schemas.microsoft.com/office/drawing/2014/main" id="{28C9068E-FC8F-4ED2-849E-E50392681289}"/>
            </a:ext>
          </a:extLst>
        </xdr:cNvPr>
        <xdr:cNvSpPr txBox="1"/>
      </xdr:nvSpPr>
      <xdr:spPr>
        <a:xfrm>
          <a:off x="3582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5" name="n_2mainValue【体育館・プール】&#10;有形固定資産減価償却率">
          <a:extLst>
            <a:ext uri="{FF2B5EF4-FFF2-40B4-BE49-F238E27FC236}">
              <a16:creationId xmlns:a16="http://schemas.microsoft.com/office/drawing/2014/main" id="{F5383537-7EBF-430A-90B4-F9A0B89206A1}"/>
            </a:ext>
          </a:extLst>
        </xdr:cNvPr>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6" name="n_3mainValue【体育館・プール】&#10;有形固定資産減価償却率">
          <a:extLst>
            <a:ext uri="{FF2B5EF4-FFF2-40B4-BE49-F238E27FC236}">
              <a16:creationId xmlns:a16="http://schemas.microsoft.com/office/drawing/2014/main" id="{A8F7C9DF-4C35-47FB-AC59-E873C05F17FD}"/>
            </a:ext>
          </a:extLst>
        </xdr:cNvPr>
        <xdr:cNvSpPr txBox="1"/>
      </xdr:nvSpPr>
      <xdr:spPr>
        <a:xfrm>
          <a:off x="1816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207" name="n_4mainValue【体育館・プール】&#10;有形固定資産減価償却率">
          <a:extLst>
            <a:ext uri="{FF2B5EF4-FFF2-40B4-BE49-F238E27FC236}">
              <a16:creationId xmlns:a16="http://schemas.microsoft.com/office/drawing/2014/main" id="{21ADC8F9-AC51-4E7A-95E0-92236375CA89}"/>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D12E8D3-6C3A-4D3B-BB30-9AF02671B2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65E36F0-DDC8-4C07-9BAF-EE28D66D32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606CDF6-BBF9-450A-854C-E1E40DA389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92BD984-CBE0-4874-B457-7C38332E9E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03B1F2F-E67C-4765-9EE8-1113E205B58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8585B50-A31B-4E66-947F-BED1219E6D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A6A9107-5905-429F-ADC4-42C3068404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24BDAEA-92DF-41F4-93BD-4C5ADCEFA2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8E5E07F-9AC2-4DB1-B5B8-1DBC8D90A4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56E85A9-8AE7-4466-B199-840CE2B0E0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AA3C685-7B80-426C-861F-31D7CC93186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3416E4F-14E9-433F-9B48-1F7CCADBA22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66E0EB4-E56B-4832-87D0-56718DB285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93EC3311-006F-4297-A5EA-45BCE208D88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AF8C495-B016-4BC9-9CB0-C0105361BF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A7C02FA-4ACE-4FC8-B36B-F667D08A107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5E01463-A8F1-41D6-A7F8-FCDAD2AC91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3478291-BAA8-4615-853B-82AA972BD67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57D1343-DF37-45DC-95F6-213DFC56B6C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6C24528-5BA3-4537-A713-572A53258D7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72E7655-9A2E-4149-A7FD-2A4E3FFAB1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C8F3F4E8-0547-4B18-AD96-142788BABF6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3F8CCD4-81DF-409A-930C-22604D8979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56826F72-0DA7-4FD3-A615-31D57FE450DB}"/>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B35003D-F814-4EE1-A478-FD4F5EE7FE0E}"/>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8A374E40-6BCF-4AB1-A01E-9E8DB450986E}"/>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D78A381D-F641-400B-BE9F-E0718CECBB8B}"/>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B0B855FC-8562-4988-886F-BF6D4A9FB366}"/>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E57AA075-7947-4433-9B17-518E8B4443C7}"/>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C44FCB06-2C20-4559-9869-8506E8DDF533}"/>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132312CA-0CEA-4042-A872-A6B837ACB42F}"/>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742FFFFF-558E-40C2-8FA2-33CEBC72FC82}"/>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4664576D-689D-4BA9-ACF1-4FC764698312}"/>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914ABA1B-F49D-4A83-9CD3-1BA9C69BB968}"/>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BEB8C3C-5EEC-490C-A19B-66A61DD9A3F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15737A-BB86-48FF-9FF1-96C9E9F3BB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A6EB263-233B-4F3B-A4B0-F449256A96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6EF97FD-BF6E-42AF-9D0C-7691CB2E28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9691D78-BDE3-4BA4-AC94-D91F88BE15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90551</xdr:rowOff>
    </xdr:from>
    <xdr:to>
      <xdr:col>55</xdr:col>
      <xdr:colOff>50800</xdr:colOff>
      <xdr:row>63</xdr:row>
      <xdr:rowOff>20701</xdr:rowOff>
    </xdr:to>
    <xdr:sp macro="" textlink="">
      <xdr:nvSpPr>
        <xdr:cNvPr id="247" name="楕円 246">
          <a:extLst>
            <a:ext uri="{FF2B5EF4-FFF2-40B4-BE49-F238E27FC236}">
              <a16:creationId xmlns:a16="http://schemas.microsoft.com/office/drawing/2014/main" id="{878364CB-C6CE-4813-9544-2101210B011F}"/>
            </a:ext>
          </a:extLst>
        </xdr:cNvPr>
        <xdr:cNvSpPr/>
      </xdr:nvSpPr>
      <xdr:spPr>
        <a:xfrm>
          <a:off x="10426700" y="107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113428</xdr:rowOff>
    </xdr:from>
    <xdr:ext cx="469744" cy="259045"/>
    <xdr:sp macro="" textlink="">
      <xdr:nvSpPr>
        <xdr:cNvPr id="248" name="【体育館・プール】&#10;一人当たり面積該当値テキスト">
          <a:extLst>
            <a:ext uri="{FF2B5EF4-FFF2-40B4-BE49-F238E27FC236}">
              <a16:creationId xmlns:a16="http://schemas.microsoft.com/office/drawing/2014/main" id="{01024302-5C9E-49F2-A79F-7C2BC8DE4FDD}"/>
            </a:ext>
          </a:extLst>
        </xdr:cNvPr>
        <xdr:cNvSpPr txBox="1"/>
      </xdr:nvSpPr>
      <xdr:spPr>
        <a:xfrm>
          <a:off x="10515600" y="1057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94742</xdr:rowOff>
    </xdr:from>
    <xdr:to>
      <xdr:col>50</xdr:col>
      <xdr:colOff>165100</xdr:colOff>
      <xdr:row>63</xdr:row>
      <xdr:rowOff>24892</xdr:rowOff>
    </xdr:to>
    <xdr:sp macro="" textlink="">
      <xdr:nvSpPr>
        <xdr:cNvPr id="249" name="楕円 248">
          <a:extLst>
            <a:ext uri="{FF2B5EF4-FFF2-40B4-BE49-F238E27FC236}">
              <a16:creationId xmlns:a16="http://schemas.microsoft.com/office/drawing/2014/main" id="{2D8F24DB-2DBC-42FA-89EE-287FD42FA3F8}"/>
            </a:ext>
          </a:extLst>
        </xdr:cNvPr>
        <xdr:cNvSpPr/>
      </xdr:nvSpPr>
      <xdr:spPr>
        <a:xfrm>
          <a:off x="9588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141351</xdr:rowOff>
    </xdr:from>
    <xdr:to>
      <xdr:col>55</xdr:col>
      <xdr:colOff>0</xdr:colOff>
      <xdr:row>62</xdr:row>
      <xdr:rowOff>145542</xdr:rowOff>
    </xdr:to>
    <xdr:cxnSp macro="">
      <xdr:nvCxnSpPr>
        <xdr:cNvPr id="250" name="直線コネクタ 249">
          <a:extLst>
            <a:ext uri="{FF2B5EF4-FFF2-40B4-BE49-F238E27FC236}">
              <a16:creationId xmlns:a16="http://schemas.microsoft.com/office/drawing/2014/main" id="{D0B8DA4D-2C62-45A1-A5FD-50265C353992}"/>
            </a:ext>
          </a:extLst>
        </xdr:cNvPr>
        <xdr:cNvCxnSpPr/>
      </xdr:nvCxnSpPr>
      <xdr:spPr>
        <a:xfrm flipV="1">
          <a:off x="9639300" y="1077125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10541</xdr:rowOff>
    </xdr:from>
    <xdr:to>
      <xdr:col>46</xdr:col>
      <xdr:colOff>38100</xdr:colOff>
      <xdr:row>63</xdr:row>
      <xdr:rowOff>112141</xdr:rowOff>
    </xdr:to>
    <xdr:sp macro="" textlink="">
      <xdr:nvSpPr>
        <xdr:cNvPr id="251" name="楕円 250">
          <a:extLst>
            <a:ext uri="{FF2B5EF4-FFF2-40B4-BE49-F238E27FC236}">
              <a16:creationId xmlns:a16="http://schemas.microsoft.com/office/drawing/2014/main" id="{009EF11F-9194-4447-B9D7-24699D610A33}"/>
            </a:ext>
          </a:extLst>
        </xdr:cNvPr>
        <xdr:cNvSpPr/>
      </xdr:nvSpPr>
      <xdr:spPr>
        <a:xfrm>
          <a:off x="8699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145542</xdr:rowOff>
    </xdr:from>
    <xdr:to>
      <xdr:col>50</xdr:col>
      <xdr:colOff>114300</xdr:colOff>
      <xdr:row>63</xdr:row>
      <xdr:rowOff>61341</xdr:rowOff>
    </xdr:to>
    <xdr:cxnSp macro="">
      <xdr:nvCxnSpPr>
        <xdr:cNvPr id="252" name="直線コネクタ 251">
          <a:extLst>
            <a:ext uri="{FF2B5EF4-FFF2-40B4-BE49-F238E27FC236}">
              <a16:creationId xmlns:a16="http://schemas.microsoft.com/office/drawing/2014/main" id="{AB213D3B-E9FF-41A0-940B-07D238576208}"/>
            </a:ext>
          </a:extLst>
        </xdr:cNvPr>
        <xdr:cNvCxnSpPr/>
      </xdr:nvCxnSpPr>
      <xdr:spPr>
        <a:xfrm flipV="1">
          <a:off x="8750300" y="10775442"/>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12827</xdr:rowOff>
    </xdr:from>
    <xdr:to>
      <xdr:col>41</xdr:col>
      <xdr:colOff>101600</xdr:colOff>
      <xdr:row>63</xdr:row>
      <xdr:rowOff>114427</xdr:rowOff>
    </xdr:to>
    <xdr:sp macro="" textlink="">
      <xdr:nvSpPr>
        <xdr:cNvPr id="253" name="楕円 252">
          <a:extLst>
            <a:ext uri="{FF2B5EF4-FFF2-40B4-BE49-F238E27FC236}">
              <a16:creationId xmlns:a16="http://schemas.microsoft.com/office/drawing/2014/main" id="{1FCA6E3E-31FB-4218-8AD5-02C02E032611}"/>
            </a:ext>
          </a:extLst>
        </xdr:cNvPr>
        <xdr:cNvSpPr/>
      </xdr:nvSpPr>
      <xdr:spPr>
        <a:xfrm>
          <a:off x="78105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61341</xdr:rowOff>
    </xdr:from>
    <xdr:to>
      <xdr:col>45</xdr:col>
      <xdr:colOff>177800</xdr:colOff>
      <xdr:row>63</xdr:row>
      <xdr:rowOff>63627</xdr:rowOff>
    </xdr:to>
    <xdr:cxnSp macro="">
      <xdr:nvCxnSpPr>
        <xdr:cNvPr id="254" name="直線コネクタ 253">
          <a:extLst>
            <a:ext uri="{FF2B5EF4-FFF2-40B4-BE49-F238E27FC236}">
              <a16:creationId xmlns:a16="http://schemas.microsoft.com/office/drawing/2014/main" id="{1B1435BB-BD20-4AC8-BAF6-4D2D938473B7}"/>
            </a:ext>
          </a:extLst>
        </xdr:cNvPr>
        <xdr:cNvCxnSpPr/>
      </xdr:nvCxnSpPr>
      <xdr:spPr>
        <a:xfrm flipV="1">
          <a:off x="7861300" y="108626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34544</xdr:rowOff>
    </xdr:from>
    <xdr:to>
      <xdr:col>36</xdr:col>
      <xdr:colOff>165100</xdr:colOff>
      <xdr:row>63</xdr:row>
      <xdr:rowOff>136144</xdr:rowOff>
    </xdr:to>
    <xdr:sp macro="" textlink="">
      <xdr:nvSpPr>
        <xdr:cNvPr id="255" name="楕円 254">
          <a:extLst>
            <a:ext uri="{FF2B5EF4-FFF2-40B4-BE49-F238E27FC236}">
              <a16:creationId xmlns:a16="http://schemas.microsoft.com/office/drawing/2014/main" id="{5C605FC2-F8BC-4788-9635-17DB65D6B16C}"/>
            </a:ext>
          </a:extLst>
        </xdr:cNvPr>
        <xdr:cNvSpPr/>
      </xdr:nvSpPr>
      <xdr:spPr>
        <a:xfrm>
          <a:off x="6921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63627</xdr:rowOff>
    </xdr:from>
    <xdr:to>
      <xdr:col>41</xdr:col>
      <xdr:colOff>50800</xdr:colOff>
      <xdr:row>63</xdr:row>
      <xdr:rowOff>85344</xdr:rowOff>
    </xdr:to>
    <xdr:cxnSp macro="">
      <xdr:nvCxnSpPr>
        <xdr:cNvPr id="256" name="直線コネクタ 255">
          <a:extLst>
            <a:ext uri="{FF2B5EF4-FFF2-40B4-BE49-F238E27FC236}">
              <a16:creationId xmlns:a16="http://schemas.microsoft.com/office/drawing/2014/main" id="{AC164AB6-ED40-4CA5-A512-E20A4F531496}"/>
            </a:ext>
          </a:extLst>
        </xdr:cNvPr>
        <xdr:cNvCxnSpPr/>
      </xdr:nvCxnSpPr>
      <xdr:spPr>
        <a:xfrm flipV="1">
          <a:off x="6972300" y="1086497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7FE2391B-33B4-413A-9270-31CCA4785E5B}"/>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3B8DE68D-634A-4040-B402-55C1209EAC3F}"/>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6693CE73-F51A-429F-9048-21D0786F92B2}"/>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8299A743-0673-4B65-BD08-2CDD81EC5EAA}"/>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41419</xdr:rowOff>
    </xdr:from>
    <xdr:ext cx="469744" cy="259045"/>
    <xdr:sp macro="" textlink="">
      <xdr:nvSpPr>
        <xdr:cNvPr id="261" name="n_1mainValue【体育館・プール】&#10;一人当たり面積">
          <a:extLst>
            <a:ext uri="{FF2B5EF4-FFF2-40B4-BE49-F238E27FC236}">
              <a16:creationId xmlns:a16="http://schemas.microsoft.com/office/drawing/2014/main" id="{4C941C35-2166-4F9D-9C50-A769FC93AD9E}"/>
            </a:ext>
          </a:extLst>
        </xdr:cNvPr>
        <xdr:cNvSpPr txBox="1"/>
      </xdr:nvSpPr>
      <xdr:spPr>
        <a:xfrm>
          <a:off x="9391727"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128668</xdr:rowOff>
    </xdr:from>
    <xdr:ext cx="469744" cy="259045"/>
    <xdr:sp macro="" textlink="">
      <xdr:nvSpPr>
        <xdr:cNvPr id="262" name="n_2mainValue【体育館・プール】&#10;一人当たり面積">
          <a:extLst>
            <a:ext uri="{FF2B5EF4-FFF2-40B4-BE49-F238E27FC236}">
              <a16:creationId xmlns:a16="http://schemas.microsoft.com/office/drawing/2014/main" id="{7E4AEF15-4336-45A0-B89A-DE405B6C6E22}"/>
            </a:ext>
          </a:extLst>
        </xdr:cNvPr>
        <xdr:cNvSpPr txBox="1"/>
      </xdr:nvSpPr>
      <xdr:spPr>
        <a:xfrm>
          <a:off x="8515427" y="1058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130954</xdr:rowOff>
    </xdr:from>
    <xdr:ext cx="469744" cy="259045"/>
    <xdr:sp macro="" textlink="">
      <xdr:nvSpPr>
        <xdr:cNvPr id="263" name="n_3mainValue【体育館・プール】&#10;一人当たり面積">
          <a:extLst>
            <a:ext uri="{FF2B5EF4-FFF2-40B4-BE49-F238E27FC236}">
              <a16:creationId xmlns:a16="http://schemas.microsoft.com/office/drawing/2014/main" id="{544FE240-2224-497E-910E-CC77404C728A}"/>
            </a:ext>
          </a:extLst>
        </xdr:cNvPr>
        <xdr:cNvSpPr txBox="1"/>
      </xdr:nvSpPr>
      <xdr:spPr>
        <a:xfrm>
          <a:off x="7626427" y="1058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152671</xdr:rowOff>
    </xdr:from>
    <xdr:ext cx="469744" cy="259045"/>
    <xdr:sp macro="" textlink="">
      <xdr:nvSpPr>
        <xdr:cNvPr id="264" name="n_4mainValue【体育館・プール】&#10;一人当たり面積">
          <a:extLst>
            <a:ext uri="{FF2B5EF4-FFF2-40B4-BE49-F238E27FC236}">
              <a16:creationId xmlns:a16="http://schemas.microsoft.com/office/drawing/2014/main" id="{AF9B87A2-E4A4-4274-A243-C66CDBF8A010}"/>
            </a:ext>
          </a:extLst>
        </xdr:cNvPr>
        <xdr:cNvSpPr txBox="1"/>
      </xdr:nvSpPr>
      <xdr:spPr>
        <a:xfrm>
          <a:off x="6737427" y="106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B0D8686-A181-432B-881A-57178DF7CB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7A667F1-A92C-4EB0-8030-C40A1C9165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7BC0E46-D38F-4037-9C29-7DFA54558A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59946F1-0F45-4411-92D9-D1926878B6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0B8786C-AECB-4165-A0F0-00896D85B97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7B55D01-2D30-4DCA-99A2-D044F6FC88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F74218F-6A73-45F6-807F-05B437EB7B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F6B812C-FECA-4094-9D8F-6B6C08550C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2017451-47F0-46D3-837F-A8FFBCCF3F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D3FF12B-F730-492A-824A-62A6E7E55E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E292180-CD1A-4508-80A8-E76E4126A8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EC49EC10-1A63-4968-99ED-D0942430DFF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4C2C523-B35D-4C8F-8802-87E0703BD1F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1F08BB2-E960-4A17-B75D-33D728F8DCB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47736A00-49C1-4FED-B3A5-E6E900ED728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99F2DE5-639A-4023-B593-D6A1EF8CF33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F502615-B59D-4733-871E-68105833811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DED11002-06DC-401C-A0E8-5566BDCE042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C6C5BCC4-4190-4793-8E16-6DB0A43C46F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869C86EE-8137-439D-872F-C253F96BE7E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F3DCD1D9-808F-4FF0-BFF0-C65F61F6A09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01970A0-9412-466F-97E6-10F99FC794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66094344-02CA-4E22-965F-C153C20F33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4A1B4234-ED5B-4AD7-857E-85BD006542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A3DADBE0-A2C4-42D3-AC59-F45B6D6146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C5DAFF2F-F3C8-4208-A8A0-37872B2B5126}"/>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7D02182-430A-41D1-9D45-2741909D439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52C583D-975E-4B5E-BA0C-5E04ADBF2B6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C50B3B65-51D9-4E8F-960E-3EB3E6ED20C8}"/>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50BB1492-0529-40A8-B168-94356012B5FB}"/>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5C198403-AF25-43DC-9428-E38C644ECB3A}"/>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CFCBCFE0-BFF3-4F25-9092-554B16BD0473}"/>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FF0EC667-2EDF-484C-BD34-FCF98EE61A2A}"/>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A09FFFFE-2835-4CCE-A8F7-40F65B84CAB7}"/>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FFB217A0-09A1-4D9C-AE34-EF025B76B244}"/>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6A3D9072-BF19-4019-B705-2C5C31A105A6}"/>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0C05148-8848-4183-9EC0-A931B0A7EE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DD09461-5916-4C39-B65F-4693AB2224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7FD5706-08C6-4922-A86D-89EFC2A6A6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9ABCBF2-0F1F-4132-A7A8-91E3B479DD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1D5032-2FC1-446A-A1A7-F0497051294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119562</xdr:rowOff>
    </xdr:from>
    <xdr:to>
      <xdr:col>24</xdr:col>
      <xdr:colOff>114300</xdr:colOff>
      <xdr:row>86</xdr:row>
      <xdr:rowOff>49712</xdr:rowOff>
    </xdr:to>
    <xdr:sp macro="" textlink="">
      <xdr:nvSpPr>
        <xdr:cNvPr id="306" name="楕円 305">
          <a:extLst>
            <a:ext uri="{FF2B5EF4-FFF2-40B4-BE49-F238E27FC236}">
              <a16:creationId xmlns:a16="http://schemas.microsoft.com/office/drawing/2014/main" id="{857C8C53-A624-4A40-B1E7-975F636C0E70}"/>
            </a:ext>
          </a:extLst>
        </xdr:cNvPr>
        <xdr:cNvSpPr/>
      </xdr:nvSpPr>
      <xdr:spPr>
        <a:xfrm>
          <a:off x="4584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97989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A8AA8DD-866B-41EC-9342-B74904574A6C}"/>
            </a:ext>
          </a:extLst>
        </xdr:cNvPr>
        <xdr:cNvSpPr txBox="1"/>
      </xdr:nvSpPr>
      <xdr:spPr>
        <a:xfrm>
          <a:off x="4673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308" name="楕円 307">
          <a:extLst>
            <a:ext uri="{FF2B5EF4-FFF2-40B4-BE49-F238E27FC236}">
              <a16:creationId xmlns:a16="http://schemas.microsoft.com/office/drawing/2014/main" id="{E67901D8-B876-4CA0-A6C0-5C3E1A65791A}"/>
            </a:ext>
          </a:extLst>
        </xdr:cNvPr>
        <xdr:cNvSpPr/>
      </xdr:nvSpPr>
      <xdr:spPr>
        <a:xfrm>
          <a:off x="3746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154032</xdr:rowOff>
    </xdr:from>
    <xdr:to>
      <xdr:col>24</xdr:col>
      <xdr:colOff>63500</xdr:colOff>
      <xdr:row>85</xdr:row>
      <xdr:rowOff>170362</xdr:rowOff>
    </xdr:to>
    <xdr:cxnSp macro="">
      <xdr:nvCxnSpPr>
        <xdr:cNvPr id="309" name="直線コネクタ 308">
          <a:extLst>
            <a:ext uri="{FF2B5EF4-FFF2-40B4-BE49-F238E27FC236}">
              <a16:creationId xmlns:a16="http://schemas.microsoft.com/office/drawing/2014/main" id="{102F4D43-68B8-441F-A863-8A4EA3D4A242}"/>
            </a:ext>
          </a:extLst>
        </xdr:cNvPr>
        <xdr:cNvCxnSpPr/>
      </xdr:nvCxnSpPr>
      <xdr:spPr>
        <a:xfrm>
          <a:off x="3797300" y="1472728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77107</xdr:rowOff>
    </xdr:from>
    <xdr:to>
      <xdr:col>15</xdr:col>
      <xdr:colOff>101600</xdr:colOff>
      <xdr:row>86</xdr:row>
      <xdr:rowOff>7257</xdr:rowOff>
    </xdr:to>
    <xdr:sp macro="" textlink="">
      <xdr:nvSpPr>
        <xdr:cNvPr id="310" name="楕円 309">
          <a:extLst>
            <a:ext uri="{FF2B5EF4-FFF2-40B4-BE49-F238E27FC236}">
              <a16:creationId xmlns:a16="http://schemas.microsoft.com/office/drawing/2014/main" id="{38193BF3-BA99-4C1D-A9FA-E90A67BED5F1}"/>
            </a:ext>
          </a:extLst>
        </xdr:cNvPr>
        <xdr:cNvSpPr/>
      </xdr:nvSpPr>
      <xdr:spPr>
        <a:xfrm>
          <a:off x="2857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127907</xdr:rowOff>
    </xdr:from>
    <xdr:to>
      <xdr:col>19</xdr:col>
      <xdr:colOff>177800</xdr:colOff>
      <xdr:row>85</xdr:row>
      <xdr:rowOff>154032</xdr:rowOff>
    </xdr:to>
    <xdr:cxnSp macro="">
      <xdr:nvCxnSpPr>
        <xdr:cNvPr id="311" name="直線コネクタ 310">
          <a:extLst>
            <a:ext uri="{FF2B5EF4-FFF2-40B4-BE49-F238E27FC236}">
              <a16:creationId xmlns:a16="http://schemas.microsoft.com/office/drawing/2014/main" id="{B0BFC39A-09BE-4AC6-B6D3-4ADC2D491B32}"/>
            </a:ext>
          </a:extLst>
        </xdr:cNvPr>
        <xdr:cNvCxnSpPr/>
      </xdr:nvCxnSpPr>
      <xdr:spPr>
        <a:xfrm>
          <a:off x="2908300" y="147011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65677</xdr:rowOff>
    </xdr:from>
    <xdr:to>
      <xdr:col>10</xdr:col>
      <xdr:colOff>165100</xdr:colOff>
      <xdr:row>85</xdr:row>
      <xdr:rowOff>167277</xdr:rowOff>
    </xdr:to>
    <xdr:sp macro="" textlink="">
      <xdr:nvSpPr>
        <xdr:cNvPr id="312" name="楕円 311">
          <a:extLst>
            <a:ext uri="{FF2B5EF4-FFF2-40B4-BE49-F238E27FC236}">
              <a16:creationId xmlns:a16="http://schemas.microsoft.com/office/drawing/2014/main" id="{81591703-B97C-4069-9D32-CBEC3A67ABEB}"/>
            </a:ext>
          </a:extLst>
        </xdr:cNvPr>
        <xdr:cNvSpPr/>
      </xdr:nvSpPr>
      <xdr:spPr>
        <a:xfrm>
          <a:off x="1968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116477</xdr:rowOff>
    </xdr:from>
    <xdr:to>
      <xdr:col>15</xdr:col>
      <xdr:colOff>50800</xdr:colOff>
      <xdr:row>85</xdr:row>
      <xdr:rowOff>127907</xdr:rowOff>
    </xdr:to>
    <xdr:cxnSp macro="">
      <xdr:nvCxnSpPr>
        <xdr:cNvPr id="313" name="直線コネクタ 312">
          <a:extLst>
            <a:ext uri="{FF2B5EF4-FFF2-40B4-BE49-F238E27FC236}">
              <a16:creationId xmlns:a16="http://schemas.microsoft.com/office/drawing/2014/main" id="{FEC767AD-D083-4009-A819-47F0F4169876}"/>
            </a:ext>
          </a:extLst>
        </xdr:cNvPr>
        <xdr:cNvCxnSpPr/>
      </xdr:nvCxnSpPr>
      <xdr:spPr>
        <a:xfrm>
          <a:off x="2019300" y="146897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29755</xdr:rowOff>
    </xdr:from>
    <xdr:to>
      <xdr:col>6</xdr:col>
      <xdr:colOff>38100</xdr:colOff>
      <xdr:row>85</xdr:row>
      <xdr:rowOff>131355</xdr:rowOff>
    </xdr:to>
    <xdr:sp macro="" textlink="">
      <xdr:nvSpPr>
        <xdr:cNvPr id="314" name="楕円 313">
          <a:extLst>
            <a:ext uri="{FF2B5EF4-FFF2-40B4-BE49-F238E27FC236}">
              <a16:creationId xmlns:a16="http://schemas.microsoft.com/office/drawing/2014/main" id="{9649D155-06D5-442F-8AF1-F4E00DF4A1FF}"/>
            </a:ext>
          </a:extLst>
        </xdr:cNvPr>
        <xdr:cNvSpPr/>
      </xdr:nvSpPr>
      <xdr:spPr>
        <a:xfrm>
          <a:off x="1079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80555</xdr:rowOff>
    </xdr:from>
    <xdr:to>
      <xdr:col>10</xdr:col>
      <xdr:colOff>114300</xdr:colOff>
      <xdr:row>85</xdr:row>
      <xdr:rowOff>116477</xdr:rowOff>
    </xdr:to>
    <xdr:cxnSp macro="">
      <xdr:nvCxnSpPr>
        <xdr:cNvPr id="315" name="直線コネクタ 314">
          <a:extLst>
            <a:ext uri="{FF2B5EF4-FFF2-40B4-BE49-F238E27FC236}">
              <a16:creationId xmlns:a16="http://schemas.microsoft.com/office/drawing/2014/main" id="{EC37B7B7-57BC-4BD2-A1C0-82E29502FF2F}"/>
            </a:ext>
          </a:extLst>
        </xdr:cNvPr>
        <xdr:cNvCxnSpPr/>
      </xdr:nvCxnSpPr>
      <xdr:spPr>
        <a:xfrm>
          <a:off x="1130300" y="146538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9139D5A4-11E3-41A2-A0C5-DB70438D706F}"/>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C2FF72CC-131D-4645-BB7F-EE3C1F9CBFD2}"/>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2715732E-24C3-44E5-884D-C614F81EC782}"/>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375A5F14-E075-47D4-8AC8-E700D2D0C161}"/>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320" name="n_1mainValue【福祉施設】&#10;有形固定資産減価償却率">
          <a:extLst>
            <a:ext uri="{FF2B5EF4-FFF2-40B4-BE49-F238E27FC236}">
              <a16:creationId xmlns:a16="http://schemas.microsoft.com/office/drawing/2014/main" id="{5F06DCAA-1B41-4638-BB2E-58753C905FFF}"/>
            </a:ext>
          </a:extLst>
        </xdr:cNvPr>
        <xdr:cNvSpPr txBox="1"/>
      </xdr:nvSpPr>
      <xdr:spPr>
        <a:xfrm>
          <a:off x="35820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169834</xdr:rowOff>
    </xdr:from>
    <xdr:ext cx="405111" cy="259045"/>
    <xdr:sp macro="" textlink="">
      <xdr:nvSpPr>
        <xdr:cNvPr id="321" name="n_2mainValue【福祉施設】&#10;有形固定資産減価償却率">
          <a:extLst>
            <a:ext uri="{FF2B5EF4-FFF2-40B4-BE49-F238E27FC236}">
              <a16:creationId xmlns:a16="http://schemas.microsoft.com/office/drawing/2014/main" id="{360FAD6D-0FF3-4D18-A2ED-F0B539D7FCF0}"/>
            </a:ext>
          </a:extLst>
        </xdr:cNvPr>
        <xdr:cNvSpPr txBox="1"/>
      </xdr:nvSpPr>
      <xdr:spPr>
        <a:xfrm>
          <a:off x="27057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158404</xdr:rowOff>
    </xdr:from>
    <xdr:ext cx="405111" cy="259045"/>
    <xdr:sp macro="" textlink="">
      <xdr:nvSpPr>
        <xdr:cNvPr id="322" name="n_3mainValue【福祉施設】&#10;有形固定資産減価償却率">
          <a:extLst>
            <a:ext uri="{FF2B5EF4-FFF2-40B4-BE49-F238E27FC236}">
              <a16:creationId xmlns:a16="http://schemas.microsoft.com/office/drawing/2014/main" id="{B8DBF385-5B67-43E4-82E5-617DCCB726DA}"/>
            </a:ext>
          </a:extLst>
        </xdr:cNvPr>
        <xdr:cNvSpPr txBox="1"/>
      </xdr:nvSpPr>
      <xdr:spPr>
        <a:xfrm>
          <a:off x="1816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122482</xdr:rowOff>
    </xdr:from>
    <xdr:ext cx="405111" cy="259045"/>
    <xdr:sp macro="" textlink="">
      <xdr:nvSpPr>
        <xdr:cNvPr id="323" name="n_4mainValue【福祉施設】&#10;有形固定資産減価償却率">
          <a:extLst>
            <a:ext uri="{FF2B5EF4-FFF2-40B4-BE49-F238E27FC236}">
              <a16:creationId xmlns:a16="http://schemas.microsoft.com/office/drawing/2014/main" id="{14FD48ED-84A5-4588-9D09-5787C8376499}"/>
            </a:ext>
          </a:extLst>
        </xdr:cNvPr>
        <xdr:cNvSpPr txBox="1"/>
      </xdr:nvSpPr>
      <xdr:spPr>
        <a:xfrm>
          <a:off x="927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80F9B20-1073-4CC3-A057-FE95CE487E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93F807C-5855-48F5-A018-3472BF280A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FD7E86D-0D93-43BA-B1EC-549E20C97B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0941122-E814-4944-8E56-CF2181D17D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7DD2E55-57BE-4A95-BDC7-259EE72F7E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60A2308-67FC-453D-A639-476D859A28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6105C90-3164-4628-86E7-08C10344A8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A27095E-A17B-4F28-BEFA-59FF9B06D3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7FD2827-B494-46DE-A01D-FBA3F3852F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78A8F73-4D94-4915-8EBE-1F3B0F8FB2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2F3740CB-A964-432B-A052-CC2814764EC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6E339388-5FB9-41BD-B3B5-8AC91825C94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B386FE7A-B6EF-42D2-B9EB-53A7F8CF2C7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47A86BA3-B389-407F-A047-25CA9077FD9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27F3E85-932A-4CD2-B5BD-38D548AF80D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8C1A496-A870-45CB-B50E-A0101BE1BF9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CD78C487-B87F-45A3-AFE3-2125ACB8B49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27D5B2E-CBF4-4E07-8FA3-BE43EB0D979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C0F873C-BB70-4BC8-A613-1B4A2CFE77B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AA0A101-28E8-4FDA-B1E4-2B9D7B34A7E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7E2930C-87DB-4DEB-99F0-C833690407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8EC2A61F-FAB9-4192-B5F1-1016F747FF9A}"/>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94257810-C3B1-4F9D-A034-C27C4F8BBE84}"/>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82512828-66D3-4930-8EE3-5CFE80BDA095}"/>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72A3A111-FCAD-43D8-ACBA-3E2A45A39376}"/>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9FCE2F31-22E8-4C66-A392-8EF892AC356E}"/>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5859B1BD-B767-48C8-ACD7-2622F710F6EE}"/>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EE829224-EC63-47A6-99D7-192F96CCA6FD}"/>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BDFCC0F7-ED7F-4972-85C3-E8FF30F56591}"/>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5FC05681-C94F-4121-AFE7-1A3D48ABB491}"/>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46B77613-6673-40DA-A411-EFBDDAFB4679}"/>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336EC379-0137-480C-9EAF-804123B58C72}"/>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C5E68F5-89E9-417D-BD88-1982E8F591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44DC0A3-E8B8-4425-9ED0-42B86048DF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12F0739-CAEF-4D95-B09C-5C76EF7BDB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1983F36-9079-4810-9844-789A56DBB1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91151A3-65C4-4247-B77D-9E400E5D02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61" name="楕円 360">
          <a:extLst>
            <a:ext uri="{FF2B5EF4-FFF2-40B4-BE49-F238E27FC236}">
              <a16:creationId xmlns:a16="http://schemas.microsoft.com/office/drawing/2014/main" id="{DF7A69D0-2076-435E-9F08-39EF08368BB4}"/>
            </a:ext>
          </a:extLst>
        </xdr:cNvPr>
        <xdr:cNvSpPr/>
      </xdr:nvSpPr>
      <xdr:spPr>
        <a:xfrm>
          <a:off x="10426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137177</xdr:rowOff>
    </xdr:from>
    <xdr:ext cx="469744" cy="259045"/>
    <xdr:sp macro="" textlink="">
      <xdr:nvSpPr>
        <xdr:cNvPr id="362" name="【福祉施設】&#10;一人当たり面積該当値テキスト">
          <a:extLst>
            <a:ext uri="{FF2B5EF4-FFF2-40B4-BE49-F238E27FC236}">
              <a16:creationId xmlns:a16="http://schemas.microsoft.com/office/drawing/2014/main" id="{4A6C959E-76AF-4FA5-9E00-2461942D19C2}"/>
            </a:ext>
          </a:extLst>
        </xdr:cNvPr>
        <xdr:cNvSpPr txBox="1"/>
      </xdr:nvSpPr>
      <xdr:spPr>
        <a:xfrm>
          <a:off x="10515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363" name="楕円 362">
          <a:extLst>
            <a:ext uri="{FF2B5EF4-FFF2-40B4-BE49-F238E27FC236}">
              <a16:creationId xmlns:a16="http://schemas.microsoft.com/office/drawing/2014/main" id="{F6CC1083-0999-4FDC-B9B1-01DFF2E9D7F7}"/>
            </a:ext>
          </a:extLst>
        </xdr:cNvPr>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38100</xdr:rowOff>
    </xdr:from>
    <xdr:to>
      <xdr:col>55</xdr:col>
      <xdr:colOff>0</xdr:colOff>
      <xdr:row>85</xdr:row>
      <xdr:rowOff>40387</xdr:rowOff>
    </xdr:to>
    <xdr:cxnSp macro="">
      <xdr:nvCxnSpPr>
        <xdr:cNvPr id="364" name="直線コネクタ 363">
          <a:extLst>
            <a:ext uri="{FF2B5EF4-FFF2-40B4-BE49-F238E27FC236}">
              <a16:creationId xmlns:a16="http://schemas.microsoft.com/office/drawing/2014/main" id="{2A049B97-2492-4DFC-9AD1-A7B493BE3CAC}"/>
            </a:ext>
          </a:extLst>
        </xdr:cNvPr>
        <xdr:cNvCxnSpPr/>
      </xdr:nvCxnSpPr>
      <xdr:spPr>
        <a:xfrm flipV="1">
          <a:off x="9639300" y="146113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163322</xdr:rowOff>
    </xdr:from>
    <xdr:to>
      <xdr:col>46</xdr:col>
      <xdr:colOff>38100</xdr:colOff>
      <xdr:row>85</xdr:row>
      <xdr:rowOff>93472</xdr:rowOff>
    </xdr:to>
    <xdr:sp macro="" textlink="">
      <xdr:nvSpPr>
        <xdr:cNvPr id="365" name="楕円 364">
          <a:extLst>
            <a:ext uri="{FF2B5EF4-FFF2-40B4-BE49-F238E27FC236}">
              <a16:creationId xmlns:a16="http://schemas.microsoft.com/office/drawing/2014/main" id="{08CC403D-0DBD-4BAD-8B62-4815F0B7F59A}"/>
            </a:ext>
          </a:extLst>
        </xdr:cNvPr>
        <xdr:cNvSpPr/>
      </xdr:nvSpPr>
      <xdr:spPr>
        <a:xfrm>
          <a:off x="8699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42672</xdr:rowOff>
    </xdr:to>
    <xdr:cxnSp macro="">
      <xdr:nvCxnSpPr>
        <xdr:cNvPr id="366" name="直線コネクタ 365">
          <a:extLst>
            <a:ext uri="{FF2B5EF4-FFF2-40B4-BE49-F238E27FC236}">
              <a16:creationId xmlns:a16="http://schemas.microsoft.com/office/drawing/2014/main" id="{461EE53F-EB99-4075-94AA-87B96651F3CC}"/>
            </a:ext>
          </a:extLst>
        </xdr:cNvPr>
        <xdr:cNvCxnSpPr/>
      </xdr:nvCxnSpPr>
      <xdr:spPr>
        <a:xfrm flipV="1">
          <a:off x="8750300" y="1461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165608</xdr:rowOff>
    </xdr:from>
    <xdr:to>
      <xdr:col>41</xdr:col>
      <xdr:colOff>101600</xdr:colOff>
      <xdr:row>85</xdr:row>
      <xdr:rowOff>95758</xdr:rowOff>
    </xdr:to>
    <xdr:sp macro="" textlink="">
      <xdr:nvSpPr>
        <xdr:cNvPr id="367" name="楕円 366">
          <a:extLst>
            <a:ext uri="{FF2B5EF4-FFF2-40B4-BE49-F238E27FC236}">
              <a16:creationId xmlns:a16="http://schemas.microsoft.com/office/drawing/2014/main" id="{8436361A-841D-41DF-B68A-0F9CCA7127FA}"/>
            </a:ext>
          </a:extLst>
        </xdr:cNvPr>
        <xdr:cNvSpPr/>
      </xdr:nvSpPr>
      <xdr:spPr>
        <a:xfrm>
          <a:off x="781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42672</xdr:rowOff>
    </xdr:from>
    <xdr:to>
      <xdr:col>45</xdr:col>
      <xdr:colOff>177800</xdr:colOff>
      <xdr:row>85</xdr:row>
      <xdr:rowOff>44958</xdr:rowOff>
    </xdr:to>
    <xdr:cxnSp macro="">
      <xdr:nvCxnSpPr>
        <xdr:cNvPr id="368" name="直線コネクタ 367">
          <a:extLst>
            <a:ext uri="{FF2B5EF4-FFF2-40B4-BE49-F238E27FC236}">
              <a16:creationId xmlns:a16="http://schemas.microsoft.com/office/drawing/2014/main" id="{A4E285D3-04D9-4953-9E9F-6BF014A69BF1}"/>
            </a:ext>
          </a:extLst>
        </xdr:cNvPr>
        <xdr:cNvCxnSpPr/>
      </xdr:nvCxnSpPr>
      <xdr:spPr>
        <a:xfrm flipV="1">
          <a:off x="7861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167894</xdr:rowOff>
    </xdr:from>
    <xdr:to>
      <xdr:col>36</xdr:col>
      <xdr:colOff>165100</xdr:colOff>
      <xdr:row>85</xdr:row>
      <xdr:rowOff>98044</xdr:rowOff>
    </xdr:to>
    <xdr:sp macro="" textlink="">
      <xdr:nvSpPr>
        <xdr:cNvPr id="369" name="楕円 368">
          <a:extLst>
            <a:ext uri="{FF2B5EF4-FFF2-40B4-BE49-F238E27FC236}">
              <a16:creationId xmlns:a16="http://schemas.microsoft.com/office/drawing/2014/main" id="{FE832C6F-532E-485B-A75A-9FA2CE10885E}"/>
            </a:ext>
          </a:extLst>
        </xdr:cNvPr>
        <xdr:cNvSpPr/>
      </xdr:nvSpPr>
      <xdr:spPr>
        <a:xfrm>
          <a:off x="6921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44958</xdr:rowOff>
    </xdr:from>
    <xdr:to>
      <xdr:col>41</xdr:col>
      <xdr:colOff>50800</xdr:colOff>
      <xdr:row>85</xdr:row>
      <xdr:rowOff>47244</xdr:rowOff>
    </xdr:to>
    <xdr:cxnSp macro="">
      <xdr:nvCxnSpPr>
        <xdr:cNvPr id="370" name="直線コネクタ 369">
          <a:extLst>
            <a:ext uri="{FF2B5EF4-FFF2-40B4-BE49-F238E27FC236}">
              <a16:creationId xmlns:a16="http://schemas.microsoft.com/office/drawing/2014/main" id="{E41766C0-C928-4AEB-A301-30515993D28D}"/>
            </a:ext>
          </a:extLst>
        </xdr:cNvPr>
        <xdr:cNvCxnSpPr/>
      </xdr:nvCxnSpPr>
      <xdr:spPr>
        <a:xfrm flipV="1">
          <a:off x="6972300" y="1461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B1A324F6-0BA3-415B-9448-CD3123EA1E99}"/>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AB518902-96D6-4DB7-BC43-62FDE82643BF}"/>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8ECF74EE-DADF-49E6-9A6E-A384BDBBE5A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74AB737B-749A-44D3-90F3-A3DB74A20A5A}"/>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375" name="n_1mainValue【福祉施設】&#10;一人当たり面積">
          <a:extLst>
            <a:ext uri="{FF2B5EF4-FFF2-40B4-BE49-F238E27FC236}">
              <a16:creationId xmlns:a16="http://schemas.microsoft.com/office/drawing/2014/main" id="{0D7309A5-082F-42F3-84DD-57EF34DD77F2}"/>
            </a:ext>
          </a:extLst>
        </xdr:cNvPr>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84599</xdr:rowOff>
    </xdr:from>
    <xdr:ext cx="469744" cy="259045"/>
    <xdr:sp macro="" textlink="">
      <xdr:nvSpPr>
        <xdr:cNvPr id="376" name="n_2mainValue【福祉施設】&#10;一人当たり面積">
          <a:extLst>
            <a:ext uri="{FF2B5EF4-FFF2-40B4-BE49-F238E27FC236}">
              <a16:creationId xmlns:a16="http://schemas.microsoft.com/office/drawing/2014/main" id="{0AED6FD4-84AD-4069-B226-E04D8073E856}"/>
            </a:ext>
          </a:extLst>
        </xdr:cNvPr>
        <xdr:cNvSpPr txBox="1"/>
      </xdr:nvSpPr>
      <xdr:spPr>
        <a:xfrm>
          <a:off x="8515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86885</xdr:rowOff>
    </xdr:from>
    <xdr:ext cx="469744" cy="259045"/>
    <xdr:sp macro="" textlink="">
      <xdr:nvSpPr>
        <xdr:cNvPr id="377" name="n_3mainValue【福祉施設】&#10;一人当たり面積">
          <a:extLst>
            <a:ext uri="{FF2B5EF4-FFF2-40B4-BE49-F238E27FC236}">
              <a16:creationId xmlns:a16="http://schemas.microsoft.com/office/drawing/2014/main" id="{3FD78586-C0C5-49EF-877D-703A040B17EA}"/>
            </a:ext>
          </a:extLst>
        </xdr:cNvPr>
        <xdr:cNvSpPr txBox="1"/>
      </xdr:nvSpPr>
      <xdr:spPr>
        <a:xfrm>
          <a:off x="7626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89171</xdr:rowOff>
    </xdr:from>
    <xdr:ext cx="469744" cy="259045"/>
    <xdr:sp macro="" textlink="">
      <xdr:nvSpPr>
        <xdr:cNvPr id="378" name="n_4mainValue【福祉施設】&#10;一人当たり面積">
          <a:extLst>
            <a:ext uri="{FF2B5EF4-FFF2-40B4-BE49-F238E27FC236}">
              <a16:creationId xmlns:a16="http://schemas.microsoft.com/office/drawing/2014/main" id="{FE3F8420-797F-482C-B8D3-CABC602B024C}"/>
            </a:ext>
          </a:extLst>
        </xdr:cNvPr>
        <xdr:cNvSpPr txBox="1"/>
      </xdr:nvSpPr>
      <xdr:spPr>
        <a:xfrm>
          <a:off x="6737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0A6526B-86E4-439B-BA2D-09311D1840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0C10DE9-01FF-4005-836C-546098FE3C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8C13787-42FF-4254-9469-C7129C3695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1244CD2-5B88-42FE-BD0A-458D86C7DF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F7C3D7A-A7DE-4153-8C0D-1AE4FD9FB8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796FC8E-7C7B-451A-944C-9E06067347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6CB93D4-813D-49F0-9FE1-EADBF96F2D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14834D1-9F42-42E6-9EC1-D76DB9E282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1209B0A4-14A9-4A68-B285-533A6883FCC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F167BC4-4BDF-4938-BE3B-604C3EDD08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419C6C1-2B0A-4877-973F-FA55BC85C01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D08A2AD-552C-411B-B77E-4B79116F2D2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AE605BFC-2AE1-4F27-97D5-2BB8001B2C4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7BA9DD1-BD19-40AE-9BD5-FC1DC774724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CF0E2FD7-F11D-4695-9051-1DF6C03EECA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3238184-FD3E-415F-A16F-BAE430F42E1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D076DA06-9857-499D-B6E7-CA118372991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8CCD9A9-42A8-4705-816B-4455C1ED443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C0C69EEC-2583-4A65-A8DC-ADC27E7C3FF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A482E366-547C-4D4E-9813-4D9DC44773F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A09BAC9C-0BF9-4990-88BC-C040F411200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87682B08-E8E5-4A50-8656-999EFAD5C99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0EB7717-7C0D-46C1-9205-571804BF7FD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E20ECEE-8F9D-4FEC-AA3F-A4244F25AB7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3C8DE6BC-BAAD-441F-8D36-503B37C9DC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12C7268A-57CF-4B4D-8AE3-4A6954889695}"/>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D0D6553D-8B05-450A-8E81-5D98DF878E9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CBD4331D-D85E-4843-B877-66B6C34E025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F20D028-E9E8-4379-9FDE-D61C103A4ECB}"/>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43A86779-919E-4B29-BD3A-0D0EFCDCED5E}"/>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98EB365-568D-4B7D-A563-612F024693A7}"/>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6E22054B-BF57-4359-8365-E3528A4E3FCA}"/>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1791030B-D3FA-4574-84B3-D92D9676056C}"/>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7E8BA884-32D4-4BAD-8136-C68DD8165525}"/>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451E4A12-DA58-4E0F-9CFB-BD2821B7F13D}"/>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D0A7A610-2DD7-43D8-AB7D-F4E68CB5DD0B}"/>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D975444-4F5E-4B3E-8A4E-1687F196FC8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6521B06-56C3-46C4-9DDE-2B2EED78005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700CC75-B70A-42DA-8827-BE8FCDFF390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043988E-A07C-428E-B768-ED6804B0319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3FBC466-0252-4E8D-AFD5-A3E7E63CEB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156029</xdr:rowOff>
    </xdr:from>
    <xdr:to>
      <xdr:col>10</xdr:col>
      <xdr:colOff>165100</xdr:colOff>
      <xdr:row>109</xdr:row>
      <xdr:rowOff>86179</xdr:rowOff>
    </xdr:to>
    <xdr:sp macro="" textlink="">
      <xdr:nvSpPr>
        <xdr:cNvPr id="420" name="楕円 419">
          <a:extLst>
            <a:ext uri="{FF2B5EF4-FFF2-40B4-BE49-F238E27FC236}">
              <a16:creationId xmlns:a16="http://schemas.microsoft.com/office/drawing/2014/main" id="{10B17602-6D81-4B80-B21C-A90699479F57}"/>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139700</xdr:rowOff>
    </xdr:from>
    <xdr:to>
      <xdr:col>6</xdr:col>
      <xdr:colOff>38100</xdr:colOff>
      <xdr:row>109</xdr:row>
      <xdr:rowOff>69850</xdr:rowOff>
    </xdr:to>
    <xdr:sp macro="" textlink="">
      <xdr:nvSpPr>
        <xdr:cNvPr id="421" name="楕円 420">
          <a:extLst>
            <a:ext uri="{FF2B5EF4-FFF2-40B4-BE49-F238E27FC236}">
              <a16:creationId xmlns:a16="http://schemas.microsoft.com/office/drawing/2014/main" id="{B08C3ADE-6CAB-4733-AD87-7A092C4FEC0F}"/>
            </a:ext>
          </a:extLst>
        </xdr:cNvPr>
        <xdr:cNvSpPr/>
      </xdr:nvSpPr>
      <xdr:spPr>
        <a:xfrm>
          <a:off x="1079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19050</xdr:rowOff>
    </xdr:from>
    <xdr:to>
      <xdr:col>10</xdr:col>
      <xdr:colOff>114300</xdr:colOff>
      <xdr:row>109</xdr:row>
      <xdr:rowOff>35379</xdr:rowOff>
    </xdr:to>
    <xdr:cxnSp macro="">
      <xdr:nvCxnSpPr>
        <xdr:cNvPr id="422" name="直線コネクタ 421">
          <a:extLst>
            <a:ext uri="{FF2B5EF4-FFF2-40B4-BE49-F238E27FC236}">
              <a16:creationId xmlns:a16="http://schemas.microsoft.com/office/drawing/2014/main" id="{5848B2F1-E64A-47D3-805C-48762A33AF3B}"/>
            </a:ext>
          </a:extLst>
        </xdr:cNvPr>
        <xdr:cNvCxnSpPr/>
      </xdr:nvCxnSpPr>
      <xdr:spPr>
        <a:xfrm>
          <a:off x="1130300" y="1870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3" name="n_1aveValue【市民会館】&#10;有形固定資産減価償却率">
          <a:extLst>
            <a:ext uri="{FF2B5EF4-FFF2-40B4-BE49-F238E27FC236}">
              <a16:creationId xmlns:a16="http://schemas.microsoft.com/office/drawing/2014/main" id="{8E8EF5DB-63A6-40E1-8483-A11B9C75517F}"/>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24" name="n_2aveValue【市民会館】&#10;有形固定資産減価償却率">
          <a:extLst>
            <a:ext uri="{FF2B5EF4-FFF2-40B4-BE49-F238E27FC236}">
              <a16:creationId xmlns:a16="http://schemas.microsoft.com/office/drawing/2014/main" id="{F73D5A13-F43E-4BF8-A38F-7C4F6CA3908C}"/>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25" name="n_3aveValue【市民会館】&#10;有形固定資産減価償却率">
          <a:extLst>
            <a:ext uri="{FF2B5EF4-FFF2-40B4-BE49-F238E27FC236}">
              <a16:creationId xmlns:a16="http://schemas.microsoft.com/office/drawing/2014/main" id="{C67A949B-C6A7-414E-8FCE-5150531DE948}"/>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26" name="n_4aveValue【市民会館】&#10;有形固定資産減価償却率">
          <a:extLst>
            <a:ext uri="{FF2B5EF4-FFF2-40B4-BE49-F238E27FC236}">
              <a16:creationId xmlns:a16="http://schemas.microsoft.com/office/drawing/2014/main" id="{A816BE16-90BE-42C1-9C5A-9075E5EEF3BC}"/>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27" name="n_3mainValue【市民会館】&#10;有形固定資産減価償却率">
          <a:extLst>
            <a:ext uri="{FF2B5EF4-FFF2-40B4-BE49-F238E27FC236}">
              <a16:creationId xmlns:a16="http://schemas.microsoft.com/office/drawing/2014/main" id="{1F89BBCF-3133-4DB6-8532-05DF08C40A1A}"/>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60977</xdr:rowOff>
    </xdr:from>
    <xdr:ext cx="405111" cy="259045"/>
    <xdr:sp macro="" textlink="">
      <xdr:nvSpPr>
        <xdr:cNvPr id="428" name="n_4mainValue【市民会館】&#10;有形固定資産減価償却率">
          <a:extLst>
            <a:ext uri="{FF2B5EF4-FFF2-40B4-BE49-F238E27FC236}">
              <a16:creationId xmlns:a16="http://schemas.microsoft.com/office/drawing/2014/main" id="{2D86FF86-4332-4A7F-A079-BBF845790CDC}"/>
            </a:ext>
          </a:extLst>
        </xdr:cNvPr>
        <xdr:cNvSpPr txBox="1"/>
      </xdr:nvSpPr>
      <xdr:spPr>
        <a:xfrm>
          <a:off x="927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E3ED09F3-F9E6-4F4F-A4AB-567D276DDC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2E51407E-CC5F-4379-8BA1-6D050893D0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9F519E37-1CA7-4E57-85BF-222AA54E03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383CDDC4-2FCD-4AE5-B201-8B9F67770D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DC25311A-FF77-40A7-9291-8156D67C4B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35D04A6F-AE8C-4B4B-913A-577E424AFFA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BB872A5E-BC8B-40B1-A18B-5D200C2C29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71E66184-A9DB-422A-B978-7CC0DE5BE2D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8ED66BC6-783B-4EA3-889B-08564A1AA38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4F777A38-B6A2-46E4-9F54-06D8C518F37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00787C8C-A982-4271-8FA1-DC155C9B162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0" name="テキスト ボックス 439">
          <a:extLst>
            <a:ext uri="{FF2B5EF4-FFF2-40B4-BE49-F238E27FC236}">
              <a16:creationId xmlns:a16="http://schemas.microsoft.com/office/drawing/2014/main" id="{23B85C51-2E0C-478E-B99C-20BDDCB6AFF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401E64A6-B8BB-43C3-A319-8789B41545B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2" name="テキスト ボックス 441">
          <a:extLst>
            <a:ext uri="{FF2B5EF4-FFF2-40B4-BE49-F238E27FC236}">
              <a16:creationId xmlns:a16="http://schemas.microsoft.com/office/drawing/2014/main" id="{BD81591D-09A7-4EF2-A32B-4AEBCA0F0A5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93624370-D2DC-441D-A1E2-8262551E008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4" name="テキスト ボックス 443">
          <a:extLst>
            <a:ext uri="{FF2B5EF4-FFF2-40B4-BE49-F238E27FC236}">
              <a16:creationId xmlns:a16="http://schemas.microsoft.com/office/drawing/2014/main" id="{6E01C8D4-FE1B-4850-88D2-1F0608BA6F6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9989E2ED-A2BD-42C6-A1DC-7C5077E74D3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6" name="テキスト ボックス 445">
          <a:extLst>
            <a:ext uri="{FF2B5EF4-FFF2-40B4-BE49-F238E27FC236}">
              <a16:creationId xmlns:a16="http://schemas.microsoft.com/office/drawing/2014/main" id="{487610CB-77C4-417B-8AD3-433E7A92D8D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FF822406-3791-4BD5-8191-E96129B102A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8" name="テキスト ボックス 447">
          <a:extLst>
            <a:ext uri="{FF2B5EF4-FFF2-40B4-BE49-F238E27FC236}">
              <a16:creationId xmlns:a16="http://schemas.microsoft.com/office/drawing/2014/main" id="{3CC0C04E-B1CC-4891-9A10-652EC43BF71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1D8D7AF7-C972-4BBE-9112-A381D124C3F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B9F4684C-5EF1-4497-8742-3A49D2F7B5A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7B92FCFC-DDF2-4CB6-9427-17929A0FD52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52" name="直線コネクタ 451">
          <a:extLst>
            <a:ext uri="{FF2B5EF4-FFF2-40B4-BE49-F238E27FC236}">
              <a16:creationId xmlns:a16="http://schemas.microsoft.com/office/drawing/2014/main" id="{CAFBA259-9029-4427-9516-A1DAA6BC84D1}"/>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53" name="【市民会館】&#10;一人当たり面積最小値テキスト">
          <a:extLst>
            <a:ext uri="{FF2B5EF4-FFF2-40B4-BE49-F238E27FC236}">
              <a16:creationId xmlns:a16="http://schemas.microsoft.com/office/drawing/2014/main" id="{E04E33CF-DBCC-437E-9576-BB88EC1397AD}"/>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54" name="直線コネクタ 453">
          <a:extLst>
            <a:ext uri="{FF2B5EF4-FFF2-40B4-BE49-F238E27FC236}">
              <a16:creationId xmlns:a16="http://schemas.microsoft.com/office/drawing/2014/main" id="{03CB1C47-56D2-47D3-9FC5-57C174A380E2}"/>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55" name="【市民会館】&#10;一人当たり面積最大値テキスト">
          <a:extLst>
            <a:ext uri="{FF2B5EF4-FFF2-40B4-BE49-F238E27FC236}">
              <a16:creationId xmlns:a16="http://schemas.microsoft.com/office/drawing/2014/main" id="{E867DC7E-DB0E-406C-B289-1FF421D43EAD}"/>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56" name="直線コネクタ 455">
          <a:extLst>
            <a:ext uri="{FF2B5EF4-FFF2-40B4-BE49-F238E27FC236}">
              <a16:creationId xmlns:a16="http://schemas.microsoft.com/office/drawing/2014/main" id="{D6750A5F-2DA0-4471-80B0-A3FA75E51682}"/>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57" name="【市民会館】&#10;一人当たり面積平均値テキスト">
          <a:extLst>
            <a:ext uri="{FF2B5EF4-FFF2-40B4-BE49-F238E27FC236}">
              <a16:creationId xmlns:a16="http://schemas.microsoft.com/office/drawing/2014/main" id="{419CD456-E1DB-4ECF-8E19-2429ACE97D05}"/>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58" name="フローチャート: 判断 457">
          <a:extLst>
            <a:ext uri="{FF2B5EF4-FFF2-40B4-BE49-F238E27FC236}">
              <a16:creationId xmlns:a16="http://schemas.microsoft.com/office/drawing/2014/main" id="{5028686A-D784-4ADE-BE64-D3F0DCE1C7B9}"/>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59" name="フローチャート: 判断 458">
          <a:extLst>
            <a:ext uri="{FF2B5EF4-FFF2-40B4-BE49-F238E27FC236}">
              <a16:creationId xmlns:a16="http://schemas.microsoft.com/office/drawing/2014/main" id="{2D43EE66-CA3F-4215-886E-C2C1292B86E3}"/>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0" name="フローチャート: 判断 459">
          <a:extLst>
            <a:ext uri="{FF2B5EF4-FFF2-40B4-BE49-F238E27FC236}">
              <a16:creationId xmlns:a16="http://schemas.microsoft.com/office/drawing/2014/main" id="{BB47E7C5-C68C-412D-B195-94EABEA5FD17}"/>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61" name="フローチャート: 判断 460">
          <a:extLst>
            <a:ext uri="{FF2B5EF4-FFF2-40B4-BE49-F238E27FC236}">
              <a16:creationId xmlns:a16="http://schemas.microsoft.com/office/drawing/2014/main" id="{6F870B21-F8B7-4F2B-96C1-B61764AD1EB9}"/>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62" name="フローチャート: 判断 461">
          <a:extLst>
            <a:ext uri="{FF2B5EF4-FFF2-40B4-BE49-F238E27FC236}">
              <a16:creationId xmlns:a16="http://schemas.microsoft.com/office/drawing/2014/main" id="{3253E0D5-AE8C-4A46-9B4E-CED8CD2F9FEA}"/>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D70AC3C-DCFA-4C6B-BCEA-2759C346A4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E5A4030C-D8B7-439B-9FFE-526CD44BDF2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0DE77BE-5B36-409C-AF9D-4232CA1BEE2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2CB64BD-417F-4E2E-80AC-63FA31BA20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6F2B3EF-0635-4E0F-B1C9-C8247BBA8AA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65405</xdr:rowOff>
    </xdr:from>
    <xdr:to>
      <xdr:col>41</xdr:col>
      <xdr:colOff>101600</xdr:colOff>
      <xdr:row>108</xdr:row>
      <xdr:rowOff>167005</xdr:rowOff>
    </xdr:to>
    <xdr:sp macro="" textlink="">
      <xdr:nvSpPr>
        <xdr:cNvPr id="468" name="楕円 467">
          <a:extLst>
            <a:ext uri="{FF2B5EF4-FFF2-40B4-BE49-F238E27FC236}">
              <a16:creationId xmlns:a16="http://schemas.microsoft.com/office/drawing/2014/main" id="{02210C8F-6019-48E1-A97F-0F7754A52830}"/>
            </a:ext>
          </a:extLst>
        </xdr:cNvPr>
        <xdr:cNvSpPr/>
      </xdr:nvSpPr>
      <xdr:spPr>
        <a:xfrm>
          <a:off x="7810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65405</xdr:rowOff>
    </xdr:from>
    <xdr:to>
      <xdr:col>36</xdr:col>
      <xdr:colOff>165100</xdr:colOff>
      <xdr:row>108</xdr:row>
      <xdr:rowOff>167005</xdr:rowOff>
    </xdr:to>
    <xdr:sp macro="" textlink="">
      <xdr:nvSpPr>
        <xdr:cNvPr id="469" name="楕円 468">
          <a:extLst>
            <a:ext uri="{FF2B5EF4-FFF2-40B4-BE49-F238E27FC236}">
              <a16:creationId xmlns:a16="http://schemas.microsoft.com/office/drawing/2014/main" id="{5EA645F4-EACB-49AD-B266-E2CB44BBF15B}"/>
            </a:ext>
          </a:extLst>
        </xdr:cNvPr>
        <xdr:cNvSpPr/>
      </xdr:nvSpPr>
      <xdr:spPr>
        <a:xfrm>
          <a:off x="6921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116205</xdr:rowOff>
    </xdr:from>
    <xdr:to>
      <xdr:col>41</xdr:col>
      <xdr:colOff>50800</xdr:colOff>
      <xdr:row>108</xdr:row>
      <xdr:rowOff>116205</xdr:rowOff>
    </xdr:to>
    <xdr:cxnSp macro="">
      <xdr:nvCxnSpPr>
        <xdr:cNvPr id="470" name="直線コネクタ 469">
          <a:extLst>
            <a:ext uri="{FF2B5EF4-FFF2-40B4-BE49-F238E27FC236}">
              <a16:creationId xmlns:a16="http://schemas.microsoft.com/office/drawing/2014/main" id="{AFA44040-3DB3-4B31-8062-A5FBC53EE894}"/>
            </a:ext>
          </a:extLst>
        </xdr:cNvPr>
        <xdr:cNvCxnSpPr/>
      </xdr:nvCxnSpPr>
      <xdr:spPr>
        <a:xfrm>
          <a:off x="6972300" y="1863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71" name="n_1aveValue【市民会館】&#10;一人当たり面積">
          <a:extLst>
            <a:ext uri="{FF2B5EF4-FFF2-40B4-BE49-F238E27FC236}">
              <a16:creationId xmlns:a16="http://schemas.microsoft.com/office/drawing/2014/main" id="{9B8F78EC-A1D5-4C74-AE9F-4E2B537F03F4}"/>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72" name="n_2aveValue【市民会館】&#10;一人当たり面積">
          <a:extLst>
            <a:ext uri="{FF2B5EF4-FFF2-40B4-BE49-F238E27FC236}">
              <a16:creationId xmlns:a16="http://schemas.microsoft.com/office/drawing/2014/main" id="{C95D632F-094F-46FF-A130-2EF12BA4C74D}"/>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73" name="n_3aveValue【市民会館】&#10;一人当たり面積">
          <a:extLst>
            <a:ext uri="{FF2B5EF4-FFF2-40B4-BE49-F238E27FC236}">
              <a16:creationId xmlns:a16="http://schemas.microsoft.com/office/drawing/2014/main" id="{555FF0BC-8BA6-4394-8C91-F57FCF7F8ADA}"/>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74" name="n_4aveValue【市民会館】&#10;一人当たり面積">
          <a:extLst>
            <a:ext uri="{FF2B5EF4-FFF2-40B4-BE49-F238E27FC236}">
              <a16:creationId xmlns:a16="http://schemas.microsoft.com/office/drawing/2014/main" id="{F2637411-30F6-4D7F-A242-6D6C47C4679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158132</xdr:rowOff>
    </xdr:from>
    <xdr:ext cx="469744" cy="259045"/>
    <xdr:sp macro="" textlink="">
      <xdr:nvSpPr>
        <xdr:cNvPr id="475" name="n_3mainValue【市民会館】&#10;一人当たり面積">
          <a:extLst>
            <a:ext uri="{FF2B5EF4-FFF2-40B4-BE49-F238E27FC236}">
              <a16:creationId xmlns:a16="http://schemas.microsoft.com/office/drawing/2014/main" id="{FBCDFC71-1E6F-456D-8A51-36A6A5FB2C95}"/>
            </a:ext>
          </a:extLst>
        </xdr:cNvPr>
        <xdr:cNvSpPr txBox="1"/>
      </xdr:nvSpPr>
      <xdr:spPr>
        <a:xfrm>
          <a:off x="7626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158132</xdr:rowOff>
    </xdr:from>
    <xdr:ext cx="469744" cy="259045"/>
    <xdr:sp macro="" textlink="">
      <xdr:nvSpPr>
        <xdr:cNvPr id="476" name="n_4mainValue【市民会館】&#10;一人当たり面積">
          <a:extLst>
            <a:ext uri="{FF2B5EF4-FFF2-40B4-BE49-F238E27FC236}">
              <a16:creationId xmlns:a16="http://schemas.microsoft.com/office/drawing/2014/main" id="{3E19D8AA-CA61-4020-8092-FFBD5FA40268}"/>
            </a:ext>
          </a:extLst>
        </xdr:cNvPr>
        <xdr:cNvSpPr txBox="1"/>
      </xdr:nvSpPr>
      <xdr:spPr>
        <a:xfrm>
          <a:off x="6737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6D10511F-C96F-43C3-B756-E811D2016E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F7B5B904-76D2-4491-B11F-7B6D356E5A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2DF244C4-FBE7-420E-AA1D-805D03058A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165DBA18-F263-4BBC-8C88-A318A7D363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C478B246-49E4-400E-B516-E18E6E5827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A86F0837-285D-4DE2-B7EB-9527D4EA220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F6B9F65F-9E4E-430F-AC03-AA44D90176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8375F445-381C-42D7-8632-D72CD751BC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B0BB9249-ACDC-44A9-9830-EE59C451BE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42F6BA46-CB13-41D5-8B9C-6E42572453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DB61BB24-D428-4739-A3EE-E288613834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a:extLst>
            <a:ext uri="{FF2B5EF4-FFF2-40B4-BE49-F238E27FC236}">
              <a16:creationId xmlns:a16="http://schemas.microsoft.com/office/drawing/2014/main" id="{C5F3B8D9-02C8-4351-BE5C-70C80E85F6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9" name="テキスト ボックス 488">
          <a:extLst>
            <a:ext uri="{FF2B5EF4-FFF2-40B4-BE49-F238E27FC236}">
              <a16:creationId xmlns:a16="http://schemas.microsoft.com/office/drawing/2014/main" id="{5883BDEA-04E0-4E73-BC06-D3754032C28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a:extLst>
            <a:ext uri="{FF2B5EF4-FFF2-40B4-BE49-F238E27FC236}">
              <a16:creationId xmlns:a16="http://schemas.microsoft.com/office/drawing/2014/main" id="{7E198407-D25B-4C14-B899-E312FEAB076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a:extLst>
            <a:ext uri="{FF2B5EF4-FFF2-40B4-BE49-F238E27FC236}">
              <a16:creationId xmlns:a16="http://schemas.microsoft.com/office/drawing/2014/main" id="{4518AFBE-F35C-491A-959A-946BCBFA2E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a:extLst>
            <a:ext uri="{FF2B5EF4-FFF2-40B4-BE49-F238E27FC236}">
              <a16:creationId xmlns:a16="http://schemas.microsoft.com/office/drawing/2014/main" id="{A970F8ED-BEE7-4B3C-92E0-814D9E5172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a:extLst>
            <a:ext uri="{FF2B5EF4-FFF2-40B4-BE49-F238E27FC236}">
              <a16:creationId xmlns:a16="http://schemas.microsoft.com/office/drawing/2014/main" id="{CF738CE8-0985-40C4-A72C-FBDD9D24204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a:extLst>
            <a:ext uri="{FF2B5EF4-FFF2-40B4-BE49-F238E27FC236}">
              <a16:creationId xmlns:a16="http://schemas.microsoft.com/office/drawing/2014/main" id="{6AA5B5E3-2EFD-4660-B850-02825942DC2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a:extLst>
            <a:ext uri="{FF2B5EF4-FFF2-40B4-BE49-F238E27FC236}">
              <a16:creationId xmlns:a16="http://schemas.microsoft.com/office/drawing/2014/main" id="{64E19171-FDBE-4D34-B099-0D7A947B22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a:extLst>
            <a:ext uri="{FF2B5EF4-FFF2-40B4-BE49-F238E27FC236}">
              <a16:creationId xmlns:a16="http://schemas.microsoft.com/office/drawing/2014/main" id="{CC15C4D0-C553-478A-818D-3E1D9ACDB2C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a:extLst>
            <a:ext uri="{FF2B5EF4-FFF2-40B4-BE49-F238E27FC236}">
              <a16:creationId xmlns:a16="http://schemas.microsoft.com/office/drawing/2014/main" id="{41B7074B-211B-482B-8382-048F1D84A6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a:extLst>
            <a:ext uri="{FF2B5EF4-FFF2-40B4-BE49-F238E27FC236}">
              <a16:creationId xmlns:a16="http://schemas.microsoft.com/office/drawing/2014/main" id="{A043377C-E68B-48A9-A902-A2F97BB57E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9" name="テキスト ボックス 498">
          <a:extLst>
            <a:ext uri="{FF2B5EF4-FFF2-40B4-BE49-F238E27FC236}">
              <a16:creationId xmlns:a16="http://schemas.microsoft.com/office/drawing/2014/main" id="{602CA7E2-65B5-4BA9-84CE-205CDD623B4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89054322-67A0-4481-990B-C6B53FB74D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a:extLst>
            <a:ext uri="{FF2B5EF4-FFF2-40B4-BE49-F238E27FC236}">
              <a16:creationId xmlns:a16="http://schemas.microsoft.com/office/drawing/2014/main" id="{B8C1D4C3-DD64-4B70-A08D-F15C3EB14E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02" name="直線コネクタ 501">
          <a:extLst>
            <a:ext uri="{FF2B5EF4-FFF2-40B4-BE49-F238E27FC236}">
              <a16:creationId xmlns:a16="http://schemas.microsoft.com/office/drawing/2014/main" id="{CD8C62F2-968A-403A-94DC-5D1F64847358}"/>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03" name="【一般廃棄物処理施設】&#10;有形固定資産減価償却率最小値テキスト">
          <a:extLst>
            <a:ext uri="{FF2B5EF4-FFF2-40B4-BE49-F238E27FC236}">
              <a16:creationId xmlns:a16="http://schemas.microsoft.com/office/drawing/2014/main" id="{C096A6FE-90C0-420D-AE36-2F6755761BE3}"/>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04" name="直線コネクタ 503">
          <a:extLst>
            <a:ext uri="{FF2B5EF4-FFF2-40B4-BE49-F238E27FC236}">
              <a16:creationId xmlns:a16="http://schemas.microsoft.com/office/drawing/2014/main" id="{46D76D65-5B2E-4503-8B68-156DFC13892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05" name="【一般廃棄物処理施設】&#10;有形固定資産減価償却率最大値テキスト">
          <a:extLst>
            <a:ext uri="{FF2B5EF4-FFF2-40B4-BE49-F238E27FC236}">
              <a16:creationId xmlns:a16="http://schemas.microsoft.com/office/drawing/2014/main" id="{9D8367FC-C734-4DEA-9665-1DB28E068525}"/>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06" name="直線コネクタ 505">
          <a:extLst>
            <a:ext uri="{FF2B5EF4-FFF2-40B4-BE49-F238E27FC236}">
              <a16:creationId xmlns:a16="http://schemas.microsoft.com/office/drawing/2014/main" id="{8D144D97-00F2-4F68-A68F-09564F4DA202}"/>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07" name="【一般廃棄物処理施設】&#10;有形固定資産減価償却率平均値テキスト">
          <a:extLst>
            <a:ext uri="{FF2B5EF4-FFF2-40B4-BE49-F238E27FC236}">
              <a16:creationId xmlns:a16="http://schemas.microsoft.com/office/drawing/2014/main" id="{9FFB922E-0D87-4E8A-83E8-7AEA9DE3A6D1}"/>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08" name="フローチャート: 判断 507">
          <a:extLst>
            <a:ext uri="{FF2B5EF4-FFF2-40B4-BE49-F238E27FC236}">
              <a16:creationId xmlns:a16="http://schemas.microsoft.com/office/drawing/2014/main" id="{E4EB2E6A-4EF1-4DE6-AA1E-58D13923144C}"/>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09" name="フローチャート: 判断 508">
          <a:extLst>
            <a:ext uri="{FF2B5EF4-FFF2-40B4-BE49-F238E27FC236}">
              <a16:creationId xmlns:a16="http://schemas.microsoft.com/office/drawing/2014/main" id="{6B3772CF-EB6C-4D3E-868F-FE43E36170A8}"/>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0" name="フローチャート: 判断 509">
          <a:extLst>
            <a:ext uri="{FF2B5EF4-FFF2-40B4-BE49-F238E27FC236}">
              <a16:creationId xmlns:a16="http://schemas.microsoft.com/office/drawing/2014/main" id="{A7D738B1-4170-4E1E-822F-FC229FC5C3F7}"/>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1" name="フローチャート: 判断 510">
          <a:extLst>
            <a:ext uri="{FF2B5EF4-FFF2-40B4-BE49-F238E27FC236}">
              <a16:creationId xmlns:a16="http://schemas.microsoft.com/office/drawing/2014/main" id="{20CC9471-1928-4913-8B36-F0832663318F}"/>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12" name="フローチャート: 判断 511">
          <a:extLst>
            <a:ext uri="{FF2B5EF4-FFF2-40B4-BE49-F238E27FC236}">
              <a16:creationId xmlns:a16="http://schemas.microsoft.com/office/drawing/2014/main" id="{DF058F4D-255D-47F0-9057-EEA615E7E31B}"/>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B3DAD576-ED1D-4B1F-B8D4-31BD7DDBE4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AC787ADD-5209-4807-A717-5B9C89BE45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18363C02-7EFC-44A3-9BBF-3056008335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698391BA-762E-4C84-91BF-5CD95401F8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58924164-54FA-42C8-B0E7-3BB6D4F2A5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64588</xdr:rowOff>
    </xdr:from>
    <xdr:to>
      <xdr:col>85</xdr:col>
      <xdr:colOff>177800</xdr:colOff>
      <xdr:row>39</xdr:row>
      <xdr:rowOff>166188</xdr:rowOff>
    </xdr:to>
    <xdr:sp macro="" textlink="">
      <xdr:nvSpPr>
        <xdr:cNvPr id="518" name="楕円 517">
          <a:extLst>
            <a:ext uri="{FF2B5EF4-FFF2-40B4-BE49-F238E27FC236}">
              <a16:creationId xmlns:a16="http://schemas.microsoft.com/office/drawing/2014/main" id="{065D24DB-4A41-469F-87F6-28B9C3C2AA0D}"/>
            </a:ext>
          </a:extLst>
        </xdr:cNvPr>
        <xdr:cNvSpPr/>
      </xdr:nvSpPr>
      <xdr:spPr>
        <a:xfrm>
          <a:off x="162687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43015</xdr:rowOff>
    </xdr:from>
    <xdr:ext cx="405111" cy="259045"/>
    <xdr:sp macro="" textlink="">
      <xdr:nvSpPr>
        <xdr:cNvPr id="519" name="【一般廃棄物処理施設】&#10;有形固定資産減価償却率該当値テキスト">
          <a:extLst>
            <a:ext uri="{FF2B5EF4-FFF2-40B4-BE49-F238E27FC236}">
              <a16:creationId xmlns:a16="http://schemas.microsoft.com/office/drawing/2014/main" id="{CD93C92A-9A78-4CBB-93DE-90A968082E9C}"/>
            </a:ext>
          </a:extLst>
        </xdr:cNvPr>
        <xdr:cNvSpPr txBox="1"/>
      </xdr:nvSpPr>
      <xdr:spPr>
        <a:xfrm>
          <a:off x="16357600"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168020</xdr:rowOff>
    </xdr:from>
    <xdr:ext cx="405111" cy="259045"/>
    <xdr:sp macro="" textlink="">
      <xdr:nvSpPr>
        <xdr:cNvPr id="520" name="n_1aveValue【一般廃棄物処理施設】&#10;有形固定資産減価償却率">
          <a:extLst>
            <a:ext uri="{FF2B5EF4-FFF2-40B4-BE49-F238E27FC236}">
              <a16:creationId xmlns:a16="http://schemas.microsoft.com/office/drawing/2014/main" id="{A8A4852B-BBFC-4B59-995F-F121584274DE}"/>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21" name="n_2aveValue【一般廃棄物処理施設】&#10;有形固定資産減価償却率">
          <a:extLst>
            <a:ext uri="{FF2B5EF4-FFF2-40B4-BE49-F238E27FC236}">
              <a16:creationId xmlns:a16="http://schemas.microsoft.com/office/drawing/2014/main" id="{73C1A1BC-0493-4821-8A3E-FC7D60900345}"/>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22" name="n_3aveValue【一般廃棄物処理施設】&#10;有形固定資産減価償却率">
          <a:extLst>
            <a:ext uri="{FF2B5EF4-FFF2-40B4-BE49-F238E27FC236}">
              <a16:creationId xmlns:a16="http://schemas.microsoft.com/office/drawing/2014/main" id="{4F215DA5-0C3C-4B7D-B9BA-5EE25DE23C4B}"/>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23" name="n_4aveValue【一般廃棄物処理施設】&#10;有形固定資産減価償却率">
          <a:extLst>
            <a:ext uri="{FF2B5EF4-FFF2-40B4-BE49-F238E27FC236}">
              <a16:creationId xmlns:a16="http://schemas.microsoft.com/office/drawing/2014/main" id="{BA1C86B7-C76A-47D3-B73C-C007DE43E113}"/>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2EE3E45F-7CF2-443C-9E81-13F17C82AA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C979607B-E40F-4DAB-9F83-71B14F7707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F146B690-6B4E-4141-A16A-F2F597FAD1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7668979B-A65A-4D6C-9A41-6EB18B7781B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E8DAF8B1-CACC-4970-9F1F-489DD2CFED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CD97A544-FA37-4DD6-A543-C3425CD8B6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FAD0BD3F-FD48-426F-9EFE-E9EF570A4C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C144C1C1-FF01-4358-AA5E-EFD658C6D5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4EE206DD-9B3B-4B6F-A8AB-46614CFC47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E6043185-2BB4-42D1-990A-1A60C4ACB0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a:extLst>
            <a:ext uri="{FF2B5EF4-FFF2-40B4-BE49-F238E27FC236}">
              <a16:creationId xmlns:a16="http://schemas.microsoft.com/office/drawing/2014/main" id="{2D0F6689-4CA3-4DEF-8E63-5C5E64C4205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a:extLst>
            <a:ext uri="{FF2B5EF4-FFF2-40B4-BE49-F238E27FC236}">
              <a16:creationId xmlns:a16="http://schemas.microsoft.com/office/drawing/2014/main" id="{148B997E-E2E8-4450-9122-2BA823264F3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a:extLst>
            <a:ext uri="{FF2B5EF4-FFF2-40B4-BE49-F238E27FC236}">
              <a16:creationId xmlns:a16="http://schemas.microsoft.com/office/drawing/2014/main" id="{36BFC587-5DFE-49A8-8D3D-BFBC462B4B3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7" name="テキスト ボックス 536">
          <a:extLst>
            <a:ext uri="{FF2B5EF4-FFF2-40B4-BE49-F238E27FC236}">
              <a16:creationId xmlns:a16="http://schemas.microsoft.com/office/drawing/2014/main" id="{8F1C4DA2-2DC0-4644-A038-B749928617C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a:extLst>
            <a:ext uri="{FF2B5EF4-FFF2-40B4-BE49-F238E27FC236}">
              <a16:creationId xmlns:a16="http://schemas.microsoft.com/office/drawing/2014/main" id="{AB71137C-1B56-4AD4-BC93-69F0761D946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a:extLst>
            <a:ext uri="{FF2B5EF4-FFF2-40B4-BE49-F238E27FC236}">
              <a16:creationId xmlns:a16="http://schemas.microsoft.com/office/drawing/2014/main" id="{4EFFF76A-72DC-472F-9EB1-D4DF73624BA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a:extLst>
            <a:ext uri="{FF2B5EF4-FFF2-40B4-BE49-F238E27FC236}">
              <a16:creationId xmlns:a16="http://schemas.microsoft.com/office/drawing/2014/main" id="{130EE41E-B894-4222-ADF4-C7BAA33EA2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a:extLst>
            <a:ext uri="{FF2B5EF4-FFF2-40B4-BE49-F238E27FC236}">
              <a16:creationId xmlns:a16="http://schemas.microsoft.com/office/drawing/2014/main" id="{07720BDF-0D06-449D-ABE2-AB250BA0E24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id="{C566655F-17A4-4972-B028-C08CACFB548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a:extLst>
            <a:ext uri="{FF2B5EF4-FFF2-40B4-BE49-F238E27FC236}">
              <a16:creationId xmlns:a16="http://schemas.microsoft.com/office/drawing/2014/main" id="{45CF09A6-0839-41BD-A0BE-CE2D110093E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a:extLst>
            <a:ext uri="{FF2B5EF4-FFF2-40B4-BE49-F238E27FC236}">
              <a16:creationId xmlns:a16="http://schemas.microsoft.com/office/drawing/2014/main" id="{2A688AC9-1DC2-4036-A863-657151E1BA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45" name="直線コネクタ 544">
          <a:extLst>
            <a:ext uri="{FF2B5EF4-FFF2-40B4-BE49-F238E27FC236}">
              <a16:creationId xmlns:a16="http://schemas.microsoft.com/office/drawing/2014/main" id="{2833416D-E88C-4287-9489-C51AD0D6CE48}"/>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46" name="【一般廃棄物処理施設】&#10;一人当たり有形固定資産（償却資産）額最小値テキスト">
          <a:extLst>
            <a:ext uri="{FF2B5EF4-FFF2-40B4-BE49-F238E27FC236}">
              <a16:creationId xmlns:a16="http://schemas.microsoft.com/office/drawing/2014/main" id="{8C06C1BC-E0A6-4FC7-83CF-3F960400260A}"/>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47" name="直線コネクタ 546">
          <a:extLst>
            <a:ext uri="{FF2B5EF4-FFF2-40B4-BE49-F238E27FC236}">
              <a16:creationId xmlns:a16="http://schemas.microsoft.com/office/drawing/2014/main" id="{1774537B-C0CF-4F86-BB4C-6B9F162551B3}"/>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48" name="【一般廃棄物処理施設】&#10;一人当たり有形固定資産（償却資産）額最大値テキスト">
          <a:extLst>
            <a:ext uri="{FF2B5EF4-FFF2-40B4-BE49-F238E27FC236}">
              <a16:creationId xmlns:a16="http://schemas.microsoft.com/office/drawing/2014/main" id="{79E6A50C-F28E-4B6B-903C-DDC366C538B2}"/>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49" name="直線コネクタ 548">
          <a:extLst>
            <a:ext uri="{FF2B5EF4-FFF2-40B4-BE49-F238E27FC236}">
              <a16:creationId xmlns:a16="http://schemas.microsoft.com/office/drawing/2014/main" id="{95E42345-F905-487A-91F8-E7BAAFCDDFFB}"/>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50" name="【一般廃棄物処理施設】&#10;一人当たり有形固定資産（償却資産）額平均値テキスト">
          <a:extLst>
            <a:ext uri="{FF2B5EF4-FFF2-40B4-BE49-F238E27FC236}">
              <a16:creationId xmlns:a16="http://schemas.microsoft.com/office/drawing/2014/main" id="{BCA37B31-3493-4FA9-A3D8-3EF5D9F33932}"/>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51" name="フローチャート: 判断 550">
          <a:extLst>
            <a:ext uri="{FF2B5EF4-FFF2-40B4-BE49-F238E27FC236}">
              <a16:creationId xmlns:a16="http://schemas.microsoft.com/office/drawing/2014/main" id="{0AA9454B-6BA3-48F5-8227-9D7DF66D97F5}"/>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52" name="フローチャート: 判断 551">
          <a:extLst>
            <a:ext uri="{FF2B5EF4-FFF2-40B4-BE49-F238E27FC236}">
              <a16:creationId xmlns:a16="http://schemas.microsoft.com/office/drawing/2014/main" id="{2565B58F-545D-41A1-9103-99B8B189D011}"/>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53" name="フローチャート: 判断 552">
          <a:extLst>
            <a:ext uri="{FF2B5EF4-FFF2-40B4-BE49-F238E27FC236}">
              <a16:creationId xmlns:a16="http://schemas.microsoft.com/office/drawing/2014/main" id="{069F1756-2BD7-4E0C-957B-A8A9CD38C523}"/>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54" name="フローチャート: 判断 553">
          <a:extLst>
            <a:ext uri="{FF2B5EF4-FFF2-40B4-BE49-F238E27FC236}">
              <a16:creationId xmlns:a16="http://schemas.microsoft.com/office/drawing/2014/main" id="{75B756C3-C0BF-4A94-965A-C52716D1EF1E}"/>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55" name="フローチャート: 判断 554">
          <a:extLst>
            <a:ext uri="{FF2B5EF4-FFF2-40B4-BE49-F238E27FC236}">
              <a16:creationId xmlns:a16="http://schemas.microsoft.com/office/drawing/2014/main" id="{9DFC4088-63C1-47FE-9300-EAAB52948E78}"/>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5282865B-8109-4599-AE96-7F9E4782E31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9DFC5EAA-2A13-4DD0-8BF1-25BC3EEE08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D93B8306-F844-469B-A2EB-DA6D256890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3A247F19-5965-46F8-9F13-239CA66AFE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7A8987AE-E3C0-42EE-9CC9-81BD2B633B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118929</xdr:rowOff>
    </xdr:from>
    <xdr:to>
      <xdr:col>116</xdr:col>
      <xdr:colOff>114300</xdr:colOff>
      <xdr:row>41</xdr:row>
      <xdr:rowOff>49079</xdr:rowOff>
    </xdr:to>
    <xdr:sp macro="" textlink="">
      <xdr:nvSpPr>
        <xdr:cNvPr id="561" name="楕円 560">
          <a:extLst>
            <a:ext uri="{FF2B5EF4-FFF2-40B4-BE49-F238E27FC236}">
              <a16:creationId xmlns:a16="http://schemas.microsoft.com/office/drawing/2014/main" id="{2EBDBF88-D5BB-4B1C-A3AD-2F5F02EB5200}"/>
            </a:ext>
          </a:extLst>
        </xdr:cNvPr>
        <xdr:cNvSpPr/>
      </xdr:nvSpPr>
      <xdr:spPr>
        <a:xfrm>
          <a:off x="22110700" y="69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97356</xdr:rowOff>
    </xdr:from>
    <xdr:ext cx="534377" cy="259045"/>
    <xdr:sp macro="" textlink="">
      <xdr:nvSpPr>
        <xdr:cNvPr id="562" name="【一般廃棄物処理施設】&#10;一人当たり有形固定資産（償却資産）額該当値テキスト">
          <a:extLst>
            <a:ext uri="{FF2B5EF4-FFF2-40B4-BE49-F238E27FC236}">
              <a16:creationId xmlns:a16="http://schemas.microsoft.com/office/drawing/2014/main" id="{E2EF86C0-DF36-4CF9-85AA-93CE35DFD51D}"/>
            </a:ext>
          </a:extLst>
        </xdr:cNvPr>
        <xdr:cNvSpPr txBox="1"/>
      </xdr:nvSpPr>
      <xdr:spPr>
        <a:xfrm>
          <a:off x="22199600" y="69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22744</xdr:rowOff>
    </xdr:from>
    <xdr:ext cx="599010" cy="259045"/>
    <xdr:sp macro="" textlink="">
      <xdr:nvSpPr>
        <xdr:cNvPr id="563" name="n_1aveValue【一般廃棄物処理施設】&#10;一人当たり有形固定資産（償却資産）額">
          <a:extLst>
            <a:ext uri="{FF2B5EF4-FFF2-40B4-BE49-F238E27FC236}">
              <a16:creationId xmlns:a16="http://schemas.microsoft.com/office/drawing/2014/main" id="{BBB203AC-7E12-4564-A3A2-52AE2CF2772D}"/>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64" name="n_2aveValue【一般廃棄物処理施設】&#10;一人当たり有形固定資産（償却資産）額">
          <a:extLst>
            <a:ext uri="{FF2B5EF4-FFF2-40B4-BE49-F238E27FC236}">
              <a16:creationId xmlns:a16="http://schemas.microsoft.com/office/drawing/2014/main" id="{376C6460-DEB2-4AB6-938E-44C08031B6E9}"/>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65" name="n_3aveValue【一般廃棄物処理施設】&#10;一人当たり有形固定資産（償却資産）額">
          <a:extLst>
            <a:ext uri="{FF2B5EF4-FFF2-40B4-BE49-F238E27FC236}">
              <a16:creationId xmlns:a16="http://schemas.microsoft.com/office/drawing/2014/main" id="{F3AFB564-1246-407E-8485-6FB46F36FA7B}"/>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66" name="n_4aveValue【一般廃棄物処理施設】&#10;一人当たり有形固定資産（償却資産）額">
          <a:extLst>
            <a:ext uri="{FF2B5EF4-FFF2-40B4-BE49-F238E27FC236}">
              <a16:creationId xmlns:a16="http://schemas.microsoft.com/office/drawing/2014/main" id="{75C007A8-4F52-415B-9191-FF4B4074136C}"/>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a:extLst>
            <a:ext uri="{FF2B5EF4-FFF2-40B4-BE49-F238E27FC236}">
              <a16:creationId xmlns:a16="http://schemas.microsoft.com/office/drawing/2014/main" id="{4769DDE6-51D5-489F-AEDF-38403910A2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a:extLst>
            <a:ext uri="{FF2B5EF4-FFF2-40B4-BE49-F238E27FC236}">
              <a16:creationId xmlns:a16="http://schemas.microsoft.com/office/drawing/2014/main" id="{416C7383-397B-409D-97C6-7161319778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a:extLst>
            <a:ext uri="{FF2B5EF4-FFF2-40B4-BE49-F238E27FC236}">
              <a16:creationId xmlns:a16="http://schemas.microsoft.com/office/drawing/2014/main" id="{921D7759-8783-412F-8882-E41F16E763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a:extLst>
            <a:ext uri="{FF2B5EF4-FFF2-40B4-BE49-F238E27FC236}">
              <a16:creationId xmlns:a16="http://schemas.microsoft.com/office/drawing/2014/main" id="{6ADE2BBB-3DDD-4ACA-9783-11A34ABB82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a:extLst>
            <a:ext uri="{FF2B5EF4-FFF2-40B4-BE49-F238E27FC236}">
              <a16:creationId xmlns:a16="http://schemas.microsoft.com/office/drawing/2014/main" id="{91D3E791-E1C7-4891-91D0-46F96262A2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a:extLst>
            <a:ext uri="{FF2B5EF4-FFF2-40B4-BE49-F238E27FC236}">
              <a16:creationId xmlns:a16="http://schemas.microsoft.com/office/drawing/2014/main" id="{8E642EE3-94A2-4008-9D6C-E0CD0F8F96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a:extLst>
            <a:ext uri="{FF2B5EF4-FFF2-40B4-BE49-F238E27FC236}">
              <a16:creationId xmlns:a16="http://schemas.microsoft.com/office/drawing/2014/main" id="{C366499D-6F89-40EB-8992-F460875C64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a:extLst>
            <a:ext uri="{FF2B5EF4-FFF2-40B4-BE49-F238E27FC236}">
              <a16:creationId xmlns:a16="http://schemas.microsoft.com/office/drawing/2014/main" id="{0A079CF3-F465-498A-9A1F-08BDB3B32E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a:extLst>
            <a:ext uri="{FF2B5EF4-FFF2-40B4-BE49-F238E27FC236}">
              <a16:creationId xmlns:a16="http://schemas.microsoft.com/office/drawing/2014/main" id="{68CDA6E5-8D71-4B92-B0FC-B1B1188DDF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a:extLst>
            <a:ext uri="{FF2B5EF4-FFF2-40B4-BE49-F238E27FC236}">
              <a16:creationId xmlns:a16="http://schemas.microsoft.com/office/drawing/2014/main" id="{69DF32B9-9FFD-4597-BC6D-D74F9836B1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731D2D04-81F5-4C02-9914-ED556B4F62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8" name="直線コネクタ 577">
          <a:extLst>
            <a:ext uri="{FF2B5EF4-FFF2-40B4-BE49-F238E27FC236}">
              <a16:creationId xmlns:a16="http://schemas.microsoft.com/office/drawing/2014/main" id="{BEC1D791-C0EC-420F-A175-B2B48953DD3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46619550-1E3D-417E-8D18-0202B6061D6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0" name="直線コネクタ 579">
          <a:extLst>
            <a:ext uri="{FF2B5EF4-FFF2-40B4-BE49-F238E27FC236}">
              <a16:creationId xmlns:a16="http://schemas.microsoft.com/office/drawing/2014/main" id="{CF09DA42-AC4B-4C1E-B8E1-FFE1F9EB0D5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1" name="テキスト ボックス 580">
          <a:extLst>
            <a:ext uri="{FF2B5EF4-FFF2-40B4-BE49-F238E27FC236}">
              <a16:creationId xmlns:a16="http://schemas.microsoft.com/office/drawing/2014/main" id="{FFA46BD1-37BE-4D77-A8DE-95569C85FDC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2" name="直線コネクタ 581">
          <a:extLst>
            <a:ext uri="{FF2B5EF4-FFF2-40B4-BE49-F238E27FC236}">
              <a16:creationId xmlns:a16="http://schemas.microsoft.com/office/drawing/2014/main" id="{5CF69AEE-3962-4837-B634-D75BC513BCB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3" name="テキスト ボックス 582">
          <a:extLst>
            <a:ext uri="{FF2B5EF4-FFF2-40B4-BE49-F238E27FC236}">
              <a16:creationId xmlns:a16="http://schemas.microsoft.com/office/drawing/2014/main" id="{AB4FB0F2-D598-4F7F-8346-C186382A632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4" name="直線コネクタ 583">
          <a:extLst>
            <a:ext uri="{FF2B5EF4-FFF2-40B4-BE49-F238E27FC236}">
              <a16:creationId xmlns:a16="http://schemas.microsoft.com/office/drawing/2014/main" id="{9694E930-FACF-4828-ACD6-7BD4D983584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5" name="テキスト ボックス 584">
          <a:extLst>
            <a:ext uri="{FF2B5EF4-FFF2-40B4-BE49-F238E27FC236}">
              <a16:creationId xmlns:a16="http://schemas.microsoft.com/office/drawing/2014/main" id="{C8BAE327-2567-47CF-9CF1-087790D84D4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6" name="直線コネクタ 585">
          <a:extLst>
            <a:ext uri="{FF2B5EF4-FFF2-40B4-BE49-F238E27FC236}">
              <a16:creationId xmlns:a16="http://schemas.microsoft.com/office/drawing/2014/main" id="{E5B48A82-9697-4384-9706-848085A88DF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7" name="テキスト ボックス 586">
          <a:extLst>
            <a:ext uri="{FF2B5EF4-FFF2-40B4-BE49-F238E27FC236}">
              <a16:creationId xmlns:a16="http://schemas.microsoft.com/office/drawing/2014/main" id="{16464882-DDF2-42D9-8D51-6FF8A6B4038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8" name="直線コネクタ 587">
          <a:extLst>
            <a:ext uri="{FF2B5EF4-FFF2-40B4-BE49-F238E27FC236}">
              <a16:creationId xmlns:a16="http://schemas.microsoft.com/office/drawing/2014/main" id="{F27179C9-33C3-4281-A12B-F1763560BE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9" name="テキスト ボックス 588">
          <a:extLst>
            <a:ext uri="{FF2B5EF4-FFF2-40B4-BE49-F238E27FC236}">
              <a16:creationId xmlns:a16="http://schemas.microsoft.com/office/drawing/2014/main" id="{07019090-BEFA-4F06-BC9E-AEB40A5D48E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77479F60-9157-4702-82A5-A85FD9F6FE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a:extLst>
            <a:ext uri="{FF2B5EF4-FFF2-40B4-BE49-F238E27FC236}">
              <a16:creationId xmlns:a16="http://schemas.microsoft.com/office/drawing/2014/main" id="{83CF65FE-567F-43FD-841F-EC3FAC74DC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92" name="直線コネクタ 591">
          <a:extLst>
            <a:ext uri="{FF2B5EF4-FFF2-40B4-BE49-F238E27FC236}">
              <a16:creationId xmlns:a16="http://schemas.microsoft.com/office/drawing/2014/main" id="{AC99F5BF-6D10-43E9-BD89-CEAE48F23466}"/>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3" name="【保健センター・保健所】&#10;有形固定資産減価償却率最小値テキスト">
          <a:extLst>
            <a:ext uri="{FF2B5EF4-FFF2-40B4-BE49-F238E27FC236}">
              <a16:creationId xmlns:a16="http://schemas.microsoft.com/office/drawing/2014/main" id="{5F46EA9D-4771-4742-9A75-BEBA5238A38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4" name="直線コネクタ 593">
          <a:extLst>
            <a:ext uri="{FF2B5EF4-FFF2-40B4-BE49-F238E27FC236}">
              <a16:creationId xmlns:a16="http://schemas.microsoft.com/office/drawing/2014/main" id="{02856B17-09AA-43BD-8962-B5C75FD6445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95" name="【保健センター・保健所】&#10;有形固定資産減価償却率最大値テキスト">
          <a:extLst>
            <a:ext uri="{FF2B5EF4-FFF2-40B4-BE49-F238E27FC236}">
              <a16:creationId xmlns:a16="http://schemas.microsoft.com/office/drawing/2014/main" id="{849E8E33-4703-4FC9-87A8-84E24DFED214}"/>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96" name="直線コネクタ 595">
          <a:extLst>
            <a:ext uri="{FF2B5EF4-FFF2-40B4-BE49-F238E27FC236}">
              <a16:creationId xmlns:a16="http://schemas.microsoft.com/office/drawing/2014/main" id="{23060516-5496-46D4-A59D-F3ADC6793242}"/>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97" name="【保健センター・保健所】&#10;有形固定資産減価償却率平均値テキスト">
          <a:extLst>
            <a:ext uri="{FF2B5EF4-FFF2-40B4-BE49-F238E27FC236}">
              <a16:creationId xmlns:a16="http://schemas.microsoft.com/office/drawing/2014/main" id="{40059B3D-7C61-43A4-A65E-12CE126FA113}"/>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98" name="フローチャート: 判断 597">
          <a:extLst>
            <a:ext uri="{FF2B5EF4-FFF2-40B4-BE49-F238E27FC236}">
              <a16:creationId xmlns:a16="http://schemas.microsoft.com/office/drawing/2014/main" id="{804A6E4D-F50E-40FF-BB03-43930514A113}"/>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99" name="フローチャート: 判断 598">
          <a:extLst>
            <a:ext uri="{FF2B5EF4-FFF2-40B4-BE49-F238E27FC236}">
              <a16:creationId xmlns:a16="http://schemas.microsoft.com/office/drawing/2014/main" id="{FBE05A9F-1A9D-4547-86D3-21AB5D7B18E1}"/>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00" name="フローチャート: 判断 599">
          <a:extLst>
            <a:ext uri="{FF2B5EF4-FFF2-40B4-BE49-F238E27FC236}">
              <a16:creationId xmlns:a16="http://schemas.microsoft.com/office/drawing/2014/main" id="{F7A60517-02E1-46D4-877C-AD172855AF6D}"/>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01" name="フローチャート: 判断 600">
          <a:extLst>
            <a:ext uri="{FF2B5EF4-FFF2-40B4-BE49-F238E27FC236}">
              <a16:creationId xmlns:a16="http://schemas.microsoft.com/office/drawing/2014/main" id="{65FCDDEE-C6C5-44AF-B9D9-FD18D07E35A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02" name="フローチャート: 判断 601">
          <a:extLst>
            <a:ext uri="{FF2B5EF4-FFF2-40B4-BE49-F238E27FC236}">
              <a16:creationId xmlns:a16="http://schemas.microsoft.com/office/drawing/2014/main" id="{9842B821-91EE-49DE-B170-5584F7F8BC35}"/>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4748228-B457-400C-B4F3-24FD7DCBA0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DF41270-775A-466D-AE3B-5E6080FAA4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4C5B6CE-77B1-4941-A451-9EADDC5CE5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E3B19EA-CAA6-424F-B6BC-BCDAE402DA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354CCAE-19C4-4196-A792-7815EF031F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08" name="楕円 607">
          <a:extLst>
            <a:ext uri="{FF2B5EF4-FFF2-40B4-BE49-F238E27FC236}">
              <a16:creationId xmlns:a16="http://schemas.microsoft.com/office/drawing/2014/main" id="{808500A5-CC87-4D67-A323-37C1730651F0}"/>
            </a:ext>
          </a:extLst>
        </xdr:cNvPr>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609" name="【保健センター・保健所】&#10;有形固定資産減価償却率該当値テキスト">
          <a:extLst>
            <a:ext uri="{FF2B5EF4-FFF2-40B4-BE49-F238E27FC236}">
              <a16:creationId xmlns:a16="http://schemas.microsoft.com/office/drawing/2014/main" id="{D669A82B-350E-425A-ACF7-C813197C9C84}"/>
            </a:ext>
          </a:extLst>
        </xdr:cNvPr>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610" name="楕円 609">
          <a:extLst>
            <a:ext uri="{FF2B5EF4-FFF2-40B4-BE49-F238E27FC236}">
              <a16:creationId xmlns:a16="http://schemas.microsoft.com/office/drawing/2014/main" id="{F007F093-68DE-48C8-BFB0-AACC9DCFF165}"/>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39188</xdr:rowOff>
    </xdr:to>
    <xdr:cxnSp macro="">
      <xdr:nvCxnSpPr>
        <xdr:cNvPr id="611" name="直線コネクタ 610">
          <a:extLst>
            <a:ext uri="{FF2B5EF4-FFF2-40B4-BE49-F238E27FC236}">
              <a16:creationId xmlns:a16="http://schemas.microsoft.com/office/drawing/2014/main" id="{B9B55B85-DD3C-424C-99C3-7463BFC04903}"/>
            </a:ext>
          </a:extLst>
        </xdr:cNvPr>
        <xdr:cNvCxnSpPr/>
      </xdr:nvCxnSpPr>
      <xdr:spPr>
        <a:xfrm>
          <a:off x="15481300" y="1048131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110853</xdr:rowOff>
    </xdr:from>
    <xdr:to>
      <xdr:col>76</xdr:col>
      <xdr:colOff>165100</xdr:colOff>
      <xdr:row>61</xdr:row>
      <xdr:rowOff>41003</xdr:rowOff>
    </xdr:to>
    <xdr:sp macro="" textlink="">
      <xdr:nvSpPr>
        <xdr:cNvPr id="612" name="楕円 611">
          <a:extLst>
            <a:ext uri="{FF2B5EF4-FFF2-40B4-BE49-F238E27FC236}">
              <a16:creationId xmlns:a16="http://schemas.microsoft.com/office/drawing/2014/main" id="{E9A421B6-0B2E-4D7A-888E-6735D9BF19FB}"/>
            </a:ext>
          </a:extLst>
        </xdr:cNvPr>
        <xdr:cNvSpPr/>
      </xdr:nvSpPr>
      <xdr:spPr>
        <a:xfrm>
          <a:off x="14541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161653</xdr:rowOff>
    </xdr:from>
    <xdr:to>
      <xdr:col>81</xdr:col>
      <xdr:colOff>50800</xdr:colOff>
      <xdr:row>61</xdr:row>
      <xdr:rowOff>22860</xdr:rowOff>
    </xdr:to>
    <xdr:cxnSp macro="">
      <xdr:nvCxnSpPr>
        <xdr:cNvPr id="613" name="直線コネクタ 612">
          <a:extLst>
            <a:ext uri="{FF2B5EF4-FFF2-40B4-BE49-F238E27FC236}">
              <a16:creationId xmlns:a16="http://schemas.microsoft.com/office/drawing/2014/main" id="{289F5139-EC7F-4591-9F75-0E43B4B44C78}"/>
            </a:ext>
          </a:extLst>
        </xdr:cNvPr>
        <xdr:cNvCxnSpPr/>
      </xdr:nvCxnSpPr>
      <xdr:spPr>
        <a:xfrm>
          <a:off x="14592300" y="104486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614" name="楕円 613">
          <a:extLst>
            <a:ext uri="{FF2B5EF4-FFF2-40B4-BE49-F238E27FC236}">
              <a16:creationId xmlns:a16="http://schemas.microsoft.com/office/drawing/2014/main" id="{950164F9-9D6E-4F92-A97D-DF18D63B09AD}"/>
            </a:ext>
          </a:extLst>
        </xdr:cNvPr>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60</xdr:row>
      <xdr:rowOff>161653</xdr:rowOff>
    </xdr:to>
    <xdr:cxnSp macro="">
      <xdr:nvCxnSpPr>
        <xdr:cNvPr id="615" name="直線コネクタ 614">
          <a:extLst>
            <a:ext uri="{FF2B5EF4-FFF2-40B4-BE49-F238E27FC236}">
              <a16:creationId xmlns:a16="http://schemas.microsoft.com/office/drawing/2014/main" id="{E8C99DA5-7D8C-4C0B-B259-03912FA57A1F}"/>
            </a:ext>
          </a:extLst>
        </xdr:cNvPr>
        <xdr:cNvCxnSpPr/>
      </xdr:nvCxnSpPr>
      <xdr:spPr>
        <a:xfrm>
          <a:off x="13703300" y="104143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43906</xdr:rowOff>
    </xdr:from>
    <xdr:to>
      <xdr:col>67</xdr:col>
      <xdr:colOff>101600</xdr:colOff>
      <xdr:row>60</xdr:row>
      <xdr:rowOff>145506</xdr:rowOff>
    </xdr:to>
    <xdr:sp macro="" textlink="">
      <xdr:nvSpPr>
        <xdr:cNvPr id="616" name="楕円 615">
          <a:extLst>
            <a:ext uri="{FF2B5EF4-FFF2-40B4-BE49-F238E27FC236}">
              <a16:creationId xmlns:a16="http://schemas.microsoft.com/office/drawing/2014/main" id="{1DC662EC-AE93-43FC-BB4C-A1F021ABC0A3}"/>
            </a:ext>
          </a:extLst>
        </xdr:cNvPr>
        <xdr:cNvSpPr/>
      </xdr:nvSpPr>
      <xdr:spPr>
        <a:xfrm>
          <a:off x="12763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94706</xdr:rowOff>
    </xdr:from>
    <xdr:to>
      <xdr:col>71</xdr:col>
      <xdr:colOff>177800</xdr:colOff>
      <xdr:row>60</xdr:row>
      <xdr:rowOff>127363</xdr:rowOff>
    </xdr:to>
    <xdr:cxnSp macro="">
      <xdr:nvCxnSpPr>
        <xdr:cNvPr id="617" name="直線コネクタ 616">
          <a:extLst>
            <a:ext uri="{FF2B5EF4-FFF2-40B4-BE49-F238E27FC236}">
              <a16:creationId xmlns:a16="http://schemas.microsoft.com/office/drawing/2014/main" id="{2230D518-BC26-4A9F-AC33-0804CBF49B7D}"/>
            </a:ext>
          </a:extLst>
        </xdr:cNvPr>
        <xdr:cNvCxnSpPr/>
      </xdr:nvCxnSpPr>
      <xdr:spPr>
        <a:xfrm>
          <a:off x="12814300" y="1038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18" name="n_1aveValue【保健センター・保健所】&#10;有形固定資産減価償却率">
          <a:extLst>
            <a:ext uri="{FF2B5EF4-FFF2-40B4-BE49-F238E27FC236}">
              <a16:creationId xmlns:a16="http://schemas.microsoft.com/office/drawing/2014/main" id="{769E0A8C-7D6C-4EF0-9642-766DD6B8722A}"/>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19" name="n_2aveValue【保健センター・保健所】&#10;有形固定資産減価償却率">
          <a:extLst>
            <a:ext uri="{FF2B5EF4-FFF2-40B4-BE49-F238E27FC236}">
              <a16:creationId xmlns:a16="http://schemas.microsoft.com/office/drawing/2014/main" id="{9B6BD4B3-A021-4B22-AB9A-2BA3D2D93838}"/>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20" name="n_3aveValue【保健センター・保健所】&#10;有形固定資産減価償却率">
          <a:extLst>
            <a:ext uri="{FF2B5EF4-FFF2-40B4-BE49-F238E27FC236}">
              <a16:creationId xmlns:a16="http://schemas.microsoft.com/office/drawing/2014/main" id="{7A88F4D6-28BF-4306-8A84-07F70D98CB6C}"/>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B2B98C23-7E94-495C-B444-1DC958BD7B1E}"/>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622" name="n_1mainValue【保健センター・保健所】&#10;有形固定資産減価償却率">
          <a:extLst>
            <a:ext uri="{FF2B5EF4-FFF2-40B4-BE49-F238E27FC236}">
              <a16:creationId xmlns:a16="http://schemas.microsoft.com/office/drawing/2014/main" id="{123CE5F8-3F82-4048-B6B1-1820CD24789F}"/>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32130</xdr:rowOff>
    </xdr:from>
    <xdr:ext cx="405111" cy="259045"/>
    <xdr:sp macro="" textlink="">
      <xdr:nvSpPr>
        <xdr:cNvPr id="623" name="n_2mainValue【保健センター・保健所】&#10;有形固定資産減価償却率">
          <a:extLst>
            <a:ext uri="{FF2B5EF4-FFF2-40B4-BE49-F238E27FC236}">
              <a16:creationId xmlns:a16="http://schemas.microsoft.com/office/drawing/2014/main" id="{80873459-4642-4F4F-B05C-1D3E268D9956}"/>
            </a:ext>
          </a:extLst>
        </xdr:cNvPr>
        <xdr:cNvSpPr txBox="1"/>
      </xdr:nvSpPr>
      <xdr:spPr>
        <a:xfrm>
          <a:off x="14389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624" name="n_3mainValue【保健センター・保健所】&#10;有形固定資産減価償却率">
          <a:extLst>
            <a:ext uri="{FF2B5EF4-FFF2-40B4-BE49-F238E27FC236}">
              <a16:creationId xmlns:a16="http://schemas.microsoft.com/office/drawing/2014/main" id="{3BD9F81C-AC5B-4191-A1EE-1A594F62A04C}"/>
            </a:ext>
          </a:extLst>
        </xdr:cNvPr>
        <xdr:cNvSpPr txBox="1"/>
      </xdr:nvSpPr>
      <xdr:spPr>
        <a:xfrm>
          <a:off x="13500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136633</xdr:rowOff>
    </xdr:from>
    <xdr:ext cx="405111" cy="259045"/>
    <xdr:sp macro="" textlink="">
      <xdr:nvSpPr>
        <xdr:cNvPr id="625" name="n_4mainValue【保健センター・保健所】&#10;有形固定資産減価償却率">
          <a:extLst>
            <a:ext uri="{FF2B5EF4-FFF2-40B4-BE49-F238E27FC236}">
              <a16:creationId xmlns:a16="http://schemas.microsoft.com/office/drawing/2014/main" id="{C60ED956-F60D-4C08-B051-8E0EDCDE1E7F}"/>
            </a:ext>
          </a:extLst>
        </xdr:cNvPr>
        <xdr:cNvSpPr txBox="1"/>
      </xdr:nvSpPr>
      <xdr:spPr>
        <a:xfrm>
          <a:off x="12611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0771AF33-8062-4556-A22F-D93AE78A84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D72AC649-12FE-472A-9010-F7D4C242A5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8E483124-6F0B-41CC-BFBA-2044436F46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7D9A74B6-E9EA-498D-8CB8-A05F3F4BB1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DCA7D48E-D343-4BDE-AFBA-C549670F27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01F00C9D-AB24-4FED-A495-2E88534A28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24F7306F-E009-4D66-9188-E7FC29AC98E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208557AB-66DC-494A-B1A9-B5397599D7C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id="{379332C9-F4FF-4801-94EB-A56FFD9E7F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id="{31BA56EA-5CC9-4BAE-8097-B82F0959DA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a:extLst>
            <a:ext uri="{FF2B5EF4-FFF2-40B4-BE49-F238E27FC236}">
              <a16:creationId xmlns:a16="http://schemas.microsoft.com/office/drawing/2014/main" id="{93EF42E5-FE3F-4DE7-A259-9986552D7DB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a:extLst>
            <a:ext uri="{FF2B5EF4-FFF2-40B4-BE49-F238E27FC236}">
              <a16:creationId xmlns:a16="http://schemas.microsoft.com/office/drawing/2014/main" id="{7989E8B1-E985-4A81-B778-2B78CC7028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a:extLst>
            <a:ext uri="{FF2B5EF4-FFF2-40B4-BE49-F238E27FC236}">
              <a16:creationId xmlns:a16="http://schemas.microsoft.com/office/drawing/2014/main" id="{1FE9B05D-9686-4C2D-90C0-712CBAEE995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a:extLst>
            <a:ext uri="{FF2B5EF4-FFF2-40B4-BE49-F238E27FC236}">
              <a16:creationId xmlns:a16="http://schemas.microsoft.com/office/drawing/2014/main" id="{15AEC6FD-4A11-4AA4-B67C-B3A136823B4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a:extLst>
            <a:ext uri="{FF2B5EF4-FFF2-40B4-BE49-F238E27FC236}">
              <a16:creationId xmlns:a16="http://schemas.microsoft.com/office/drawing/2014/main" id="{6DD64E3D-AAE7-403C-AF2D-A8A16034A1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a:extLst>
            <a:ext uri="{FF2B5EF4-FFF2-40B4-BE49-F238E27FC236}">
              <a16:creationId xmlns:a16="http://schemas.microsoft.com/office/drawing/2014/main" id="{323B6F5A-6318-4A17-A5D1-E9A875A7A8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a:extLst>
            <a:ext uri="{FF2B5EF4-FFF2-40B4-BE49-F238E27FC236}">
              <a16:creationId xmlns:a16="http://schemas.microsoft.com/office/drawing/2014/main" id="{69CA4F0F-7571-47B0-8B3F-60195B41C39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a:extLst>
            <a:ext uri="{FF2B5EF4-FFF2-40B4-BE49-F238E27FC236}">
              <a16:creationId xmlns:a16="http://schemas.microsoft.com/office/drawing/2014/main" id="{868A5274-18CD-4CEB-9E60-504EDD73D24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a:extLst>
            <a:ext uri="{FF2B5EF4-FFF2-40B4-BE49-F238E27FC236}">
              <a16:creationId xmlns:a16="http://schemas.microsoft.com/office/drawing/2014/main" id="{591D641E-7E87-4CED-B78F-0DB1A080CA6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a:extLst>
            <a:ext uri="{FF2B5EF4-FFF2-40B4-BE49-F238E27FC236}">
              <a16:creationId xmlns:a16="http://schemas.microsoft.com/office/drawing/2014/main" id="{E88473D6-A819-4F4E-8372-20E17B359E7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9C7FB93B-D35C-4ABD-BCE6-16E95E87A7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EC60131D-E22F-44E7-AD33-051CD096BAD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AE8CF6F6-B876-4CC2-9B8A-08B075E157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49" name="直線コネクタ 648">
          <a:extLst>
            <a:ext uri="{FF2B5EF4-FFF2-40B4-BE49-F238E27FC236}">
              <a16:creationId xmlns:a16="http://schemas.microsoft.com/office/drawing/2014/main" id="{5D6F1D89-4D33-4BDA-9DBA-63FF7D55A606}"/>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585CF50A-269F-4D04-A80D-FD5E8F6C533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1" name="直線コネクタ 650">
          <a:extLst>
            <a:ext uri="{FF2B5EF4-FFF2-40B4-BE49-F238E27FC236}">
              <a16:creationId xmlns:a16="http://schemas.microsoft.com/office/drawing/2014/main" id="{0C62CA02-99E1-43C4-B507-111082B8FB3C}"/>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2EE9FF77-46A7-4793-B678-7D216DD17B83}"/>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53" name="直線コネクタ 652">
          <a:extLst>
            <a:ext uri="{FF2B5EF4-FFF2-40B4-BE49-F238E27FC236}">
              <a16:creationId xmlns:a16="http://schemas.microsoft.com/office/drawing/2014/main" id="{B9DAA77D-3409-4CE0-99D6-6CE75B5895BA}"/>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9C9FBD5A-2728-40F6-81E6-B884A29DAC99}"/>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55" name="フローチャート: 判断 654">
          <a:extLst>
            <a:ext uri="{FF2B5EF4-FFF2-40B4-BE49-F238E27FC236}">
              <a16:creationId xmlns:a16="http://schemas.microsoft.com/office/drawing/2014/main" id="{6F8F0B9A-F73B-4374-9342-2ECD220B245A}"/>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56" name="フローチャート: 判断 655">
          <a:extLst>
            <a:ext uri="{FF2B5EF4-FFF2-40B4-BE49-F238E27FC236}">
              <a16:creationId xmlns:a16="http://schemas.microsoft.com/office/drawing/2014/main" id="{19A333A1-A224-4F28-A19F-8FB525289094}"/>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57" name="フローチャート: 判断 656">
          <a:extLst>
            <a:ext uri="{FF2B5EF4-FFF2-40B4-BE49-F238E27FC236}">
              <a16:creationId xmlns:a16="http://schemas.microsoft.com/office/drawing/2014/main" id="{3DD79230-7C46-4594-9E12-96720A16DB3F}"/>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58" name="フローチャート: 判断 657">
          <a:extLst>
            <a:ext uri="{FF2B5EF4-FFF2-40B4-BE49-F238E27FC236}">
              <a16:creationId xmlns:a16="http://schemas.microsoft.com/office/drawing/2014/main" id="{7BCFA6A2-41E6-4435-9018-601A3AA1964D}"/>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59" name="フローチャート: 判断 658">
          <a:extLst>
            <a:ext uri="{FF2B5EF4-FFF2-40B4-BE49-F238E27FC236}">
              <a16:creationId xmlns:a16="http://schemas.microsoft.com/office/drawing/2014/main" id="{ED152BCC-3861-43D9-8932-01C93B236E88}"/>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806308F0-5EE7-42BF-BA66-8E9CDD9E3B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C99FAF06-CB85-4953-A317-9AD95B9A1F9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8BA79403-A2CA-4F93-842A-D25B61DD5B6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332E1A1D-ED14-4FB3-AD5D-B32900DE4F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E5894B96-8B7C-4F78-8129-3CC844595A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65" name="楕円 664">
          <a:extLst>
            <a:ext uri="{FF2B5EF4-FFF2-40B4-BE49-F238E27FC236}">
              <a16:creationId xmlns:a16="http://schemas.microsoft.com/office/drawing/2014/main" id="{4C5ED0D0-599D-42AE-B74D-86789317AD51}"/>
            </a:ext>
          </a:extLst>
        </xdr:cNvPr>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34D8135A-D798-4617-B2BC-A4A1948F6FA4}"/>
            </a:ext>
          </a:extLst>
        </xdr:cNvPr>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667" name="楕円 666">
          <a:extLst>
            <a:ext uri="{FF2B5EF4-FFF2-40B4-BE49-F238E27FC236}">
              <a16:creationId xmlns:a16="http://schemas.microsoft.com/office/drawing/2014/main" id="{DAAECF0F-F00E-4090-B76C-AB496F2DEE7F}"/>
            </a:ext>
          </a:extLst>
        </xdr:cNvPr>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133350</xdr:rowOff>
    </xdr:to>
    <xdr:cxnSp macro="">
      <xdr:nvCxnSpPr>
        <xdr:cNvPr id="668" name="直線コネクタ 667">
          <a:extLst>
            <a:ext uri="{FF2B5EF4-FFF2-40B4-BE49-F238E27FC236}">
              <a16:creationId xmlns:a16="http://schemas.microsoft.com/office/drawing/2014/main" id="{EE2D9848-874E-4171-8CED-4C82AB1FD922}"/>
            </a:ext>
          </a:extLst>
        </xdr:cNvPr>
        <xdr:cNvCxnSpPr/>
      </xdr:nvCxnSpPr>
      <xdr:spPr>
        <a:xfrm flipV="1">
          <a:off x="21323300" y="1075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69" name="楕円 668">
          <a:extLst>
            <a:ext uri="{FF2B5EF4-FFF2-40B4-BE49-F238E27FC236}">
              <a16:creationId xmlns:a16="http://schemas.microsoft.com/office/drawing/2014/main" id="{C1F82104-CA7F-4287-ACF4-F9D36C001AB3}"/>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137160</xdr:rowOff>
    </xdr:to>
    <xdr:cxnSp macro="">
      <xdr:nvCxnSpPr>
        <xdr:cNvPr id="670" name="直線コネクタ 669">
          <a:extLst>
            <a:ext uri="{FF2B5EF4-FFF2-40B4-BE49-F238E27FC236}">
              <a16:creationId xmlns:a16="http://schemas.microsoft.com/office/drawing/2014/main" id="{84737F94-4D68-491E-8979-EEDB6A3F87AA}"/>
            </a:ext>
          </a:extLst>
        </xdr:cNvPr>
        <xdr:cNvCxnSpPr/>
      </xdr:nvCxnSpPr>
      <xdr:spPr>
        <a:xfrm flipV="1">
          <a:off x="20434300" y="1076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71" name="楕円 670">
          <a:extLst>
            <a:ext uri="{FF2B5EF4-FFF2-40B4-BE49-F238E27FC236}">
              <a16:creationId xmlns:a16="http://schemas.microsoft.com/office/drawing/2014/main" id="{4398441B-1C5B-48A9-90B7-FDE1553EE563}"/>
            </a:ext>
          </a:extLst>
        </xdr:cNvPr>
        <xdr:cNvSpPr/>
      </xdr:nvSpPr>
      <xdr:spPr>
        <a:xfrm>
          <a:off x="19494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140970</xdr:rowOff>
    </xdr:to>
    <xdr:cxnSp macro="">
      <xdr:nvCxnSpPr>
        <xdr:cNvPr id="672" name="直線コネクタ 671">
          <a:extLst>
            <a:ext uri="{FF2B5EF4-FFF2-40B4-BE49-F238E27FC236}">
              <a16:creationId xmlns:a16="http://schemas.microsoft.com/office/drawing/2014/main" id="{6CA972B8-43D7-4C8A-A9E4-71A3F8BF641B}"/>
            </a:ext>
          </a:extLst>
        </xdr:cNvPr>
        <xdr:cNvCxnSpPr/>
      </xdr:nvCxnSpPr>
      <xdr:spPr>
        <a:xfrm flipV="1">
          <a:off x="19545300" y="1076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673" name="楕円 672">
          <a:extLst>
            <a:ext uri="{FF2B5EF4-FFF2-40B4-BE49-F238E27FC236}">
              <a16:creationId xmlns:a16="http://schemas.microsoft.com/office/drawing/2014/main" id="{BF89B3E5-A361-4299-8684-4BFBA1FF7074}"/>
            </a:ext>
          </a:extLst>
        </xdr:cNvPr>
        <xdr:cNvSpPr/>
      </xdr:nvSpPr>
      <xdr:spPr>
        <a:xfrm>
          <a:off x="18605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140970</xdr:rowOff>
    </xdr:from>
    <xdr:to>
      <xdr:col>102</xdr:col>
      <xdr:colOff>114300</xdr:colOff>
      <xdr:row>62</xdr:row>
      <xdr:rowOff>144780</xdr:rowOff>
    </xdr:to>
    <xdr:cxnSp macro="">
      <xdr:nvCxnSpPr>
        <xdr:cNvPr id="674" name="直線コネクタ 673">
          <a:extLst>
            <a:ext uri="{FF2B5EF4-FFF2-40B4-BE49-F238E27FC236}">
              <a16:creationId xmlns:a16="http://schemas.microsoft.com/office/drawing/2014/main" id="{4305FED7-8B35-4090-A7E5-9764541F885A}"/>
            </a:ext>
          </a:extLst>
        </xdr:cNvPr>
        <xdr:cNvCxnSpPr/>
      </xdr:nvCxnSpPr>
      <xdr:spPr>
        <a:xfrm flipV="1">
          <a:off x="18656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75" name="n_1aveValue【保健センター・保健所】&#10;一人当たり面積">
          <a:extLst>
            <a:ext uri="{FF2B5EF4-FFF2-40B4-BE49-F238E27FC236}">
              <a16:creationId xmlns:a16="http://schemas.microsoft.com/office/drawing/2014/main" id="{336FAD01-BD70-496B-90F7-CB7120AB585B}"/>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76" name="n_2aveValue【保健センター・保健所】&#10;一人当たり面積">
          <a:extLst>
            <a:ext uri="{FF2B5EF4-FFF2-40B4-BE49-F238E27FC236}">
              <a16:creationId xmlns:a16="http://schemas.microsoft.com/office/drawing/2014/main" id="{8B85FE76-C7E5-41A6-B2ED-23CE02AE1AAC}"/>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77" name="n_3aveValue【保健センター・保健所】&#10;一人当たり面積">
          <a:extLst>
            <a:ext uri="{FF2B5EF4-FFF2-40B4-BE49-F238E27FC236}">
              <a16:creationId xmlns:a16="http://schemas.microsoft.com/office/drawing/2014/main" id="{3204294C-96B2-4171-B4FA-E05F88E41CBB}"/>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78" name="n_4aveValue【保健センター・保健所】&#10;一人当たり面積">
          <a:extLst>
            <a:ext uri="{FF2B5EF4-FFF2-40B4-BE49-F238E27FC236}">
              <a16:creationId xmlns:a16="http://schemas.microsoft.com/office/drawing/2014/main" id="{89CD264E-6218-4FB8-866C-F2B329BC3D11}"/>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679" name="n_1mainValue【保健センター・保健所】&#10;一人当たり面積">
          <a:extLst>
            <a:ext uri="{FF2B5EF4-FFF2-40B4-BE49-F238E27FC236}">
              <a16:creationId xmlns:a16="http://schemas.microsoft.com/office/drawing/2014/main" id="{9774174B-BE55-47F1-A6B4-8366906B6366}"/>
            </a:ext>
          </a:extLst>
        </xdr:cNvPr>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80" name="n_2mainValue【保健センター・保健所】&#10;一人当たり面積">
          <a:extLst>
            <a:ext uri="{FF2B5EF4-FFF2-40B4-BE49-F238E27FC236}">
              <a16:creationId xmlns:a16="http://schemas.microsoft.com/office/drawing/2014/main" id="{50251D9B-5161-401E-A24C-66E1D2E77D1C}"/>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81" name="n_3mainValue【保健センター・保健所】&#10;一人当たり面積">
          <a:extLst>
            <a:ext uri="{FF2B5EF4-FFF2-40B4-BE49-F238E27FC236}">
              <a16:creationId xmlns:a16="http://schemas.microsoft.com/office/drawing/2014/main" id="{C16B6BE8-0862-454F-BAE2-01B80B439010}"/>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40657</xdr:rowOff>
    </xdr:from>
    <xdr:ext cx="469744" cy="259045"/>
    <xdr:sp macro="" textlink="">
      <xdr:nvSpPr>
        <xdr:cNvPr id="682" name="n_4mainValue【保健センター・保健所】&#10;一人当たり面積">
          <a:extLst>
            <a:ext uri="{FF2B5EF4-FFF2-40B4-BE49-F238E27FC236}">
              <a16:creationId xmlns:a16="http://schemas.microsoft.com/office/drawing/2014/main" id="{1B6075CE-71E8-4598-80FA-66A162326B2C}"/>
            </a:ext>
          </a:extLst>
        </xdr:cNvPr>
        <xdr:cNvSpPr txBox="1"/>
      </xdr:nvSpPr>
      <xdr:spPr>
        <a:xfrm>
          <a:off x="18421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a:extLst>
            <a:ext uri="{FF2B5EF4-FFF2-40B4-BE49-F238E27FC236}">
              <a16:creationId xmlns:a16="http://schemas.microsoft.com/office/drawing/2014/main" id="{3B70A3CF-4486-4D63-9A82-989E1D8A4C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a:extLst>
            <a:ext uri="{FF2B5EF4-FFF2-40B4-BE49-F238E27FC236}">
              <a16:creationId xmlns:a16="http://schemas.microsoft.com/office/drawing/2014/main" id="{BADE2FB6-B444-4B73-AF2B-7611E9140B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a:extLst>
            <a:ext uri="{FF2B5EF4-FFF2-40B4-BE49-F238E27FC236}">
              <a16:creationId xmlns:a16="http://schemas.microsoft.com/office/drawing/2014/main" id="{23535EA4-2522-497B-858B-A8577E5814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a:extLst>
            <a:ext uri="{FF2B5EF4-FFF2-40B4-BE49-F238E27FC236}">
              <a16:creationId xmlns:a16="http://schemas.microsoft.com/office/drawing/2014/main" id="{4DB4FEC7-DBF5-4648-B930-8F1E6C316A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a:extLst>
            <a:ext uri="{FF2B5EF4-FFF2-40B4-BE49-F238E27FC236}">
              <a16:creationId xmlns:a16="http://schemas.microsoft.com/office/drawing/2014/main" id="{DC7F4440-20C0-43C6-92B8-4D23194FDD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a:extLst>
            <a:ext uri="{FF2B5EF4-FFF2-40B4-BE49-F238E27FC236}">
              <a16:creationId xmlns:a16="http://schemas.microsoft.com/office/drawing/2014/main" id="{3790860C-DD8E-4D01-A2A4-3CB9A8B20D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a:extLst>
            <a:ext uri="{FF2B5EF4-FFF2-40B4-BE49-F238E27FC236}">
              <a16:creationId xmlns:a16="http://schemas.microsoft.com/office/drawing/2014/main" id="{8DE507F4-9A7B-4750-A7CA-A7D1645A24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a:extLst>
            <a:ext uri="{FF2B5EF4-FFF2-40B4-BE49-F238E27FC236}">
              <a16:creationId xmlns:a16="http://schemas.microsoft.com/office/drawing/2014/main" id="{64CE4725-0F86-4BA6-80D1-72DEAF85B5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a:extLst>
            <a:ext uri="{FF2B5EF4-FFF2-40B4-BE49-F238E27FC236}">
              <a16:creationId xmlns:a16="http://schemas.microsoft.com/office/drawing/2014/main" id="{F290A8D5-C9EE-4C16-9069-C4DA27005A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a:extLst>
            <a:ext uri="{FF2B5EF4-FFF2-40B4-BE49-F238E27FC236}">
              <a16:creationId xmlns:a16="http://schemas.microsoft.com/office/drawing/2014/main" id="{E0AFC09C-57D2-45C6-A4DE-2436FAEEDF4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id="{F3AB2417-5A19-4F2B-969D-EAEA5EA7675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a:extLst>
            <a:ext uri="{FF2B5EF4-FFF2-40B4-BE49-F238E27FC236}">
              <a16:creationId xmlns:a16="http://schemas.microsoft.com/office/drawing/2014/main" id="{0C3F84E4-013A-477E-8B7C-D151097C0C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5EAF54-CCD4-42B1-B71D-487A20BCDEC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a:extLst>
            <a:ext uri="{FF2B5EF4-FFF2-40B4-BE49-F238E27FC236}">
              <a16:creationId xmlns:a16="http://schemas.microsoft.com/office/drawing/2014/main" id="{831FE0DB-1C6B-45C5-8D44-F665515278A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a:extLst>
            <a:ext uri="{FF2B5EF4-FFF2-40B4-BE49-F238E27FC236}">
              <a16:creationId xmlns:a16="http://schemas.microsoft.com/office/drawing/2014/main" id="{6265D5E9-6FE5-4BCD-9486-56617C73E79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a:extLst>
            <a:ext uri="{FF2B5EF4-FFF2-40B4-BE49-F238E27FC236}">
              <a16:creationId xmlns:a16="http://schemas.microsoft.com/office/drawing/2014/main" id="{22D87CF4-8266-43A7-B83E-2108792A90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a:extLst>
            <a:ext uri="{FF2B5EF4-FFF2-40B4-BE49-F238E27FC236}">
              <a16:creationId xmlns:a16="http://schemas.microsoft.com/office/drawing/2014/main" id="{FDEEF96E-11C1-4F12-A79A-8C286A4E98E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a:extLst>
            <a:ext uri="{FF2B5EF4-FFF2-40B4-BE49-F238E27FC236}">
              <a16:creationId xmlns:a16="http://schemas.microsoft.com/office/drawing/2014/main" id="{CA6F6A40-2611-4DB7-B34E-B99423C02F2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a:extLst>
            <a:ext uri="{FF2B5EF4-FFF2-40B4-BE49-F238E27FC236}">
              <a16:creationId xmlns:a16="http://schemas.microsoft.com/office/drawing/2014/main" id="{2CEA2737-B262-4711-BC18-F61FA16C5D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a:extLst>
            <a:ext uri="{FF2B5EF4-FFF2-40B4-BE49-F238E27FC236}">
              <a16:creationId xmlns:a16="http://schemas.microsoft.com/office/drawing/2014/main" id="{D3712D7D-E246-48B5-ACC1-A4A4CFFD5BE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03" name="テキスト ボックス 702">
          <a:extLst>
            <a:ext uri="{FF2B5EF4-FFF2-40B4-BE49-F238E27FC236}">
              <a16:creationId xmlns:a16="http://schemas.microsoft.com/office/drawing/2014/main" id="{53696099-804D-4730-A81F-6FB07361EB1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DB81EDC5-2680-46EE-BECB-203C9574A0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459607C8-904C-4714-AB9B-CD2AF143F98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06" name="直線コネクタ 705">
          <a:extLst>
            <a:ext uri="{FF2B5EF4-FFF2-40B4-BE49-F238E27FC236}">
              <a16:creationId xmlns:a16="http://schemas.microsoft.com/office/drawing/2014/main" id="{57240309-704B-424D-A562-31B1280A6DE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07" name="【消防施設】&#10;有形固定資産減価償却率最小値テキスト">
          <a:extLst>
            <a:ext uri="{FF2B5EF4-FFF2-40B4-BE49-F238E27FC236}">
              <a16:creationId xmlns:a16="http://schemas.microsoft.com/office/drawing/2014/main" id="{AB1185EF-A50E-497B-95F3-29B713B974E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08" name="直線コネクタ 707">
          <a:extLst>
            <a:ext uri="{FF2B5EF4-FFF2-40B4-BE49-F238E27FC236}">
              <a16:creationId xmlns:a16="http://schemas.microsoft.com/office/drawing/2014/main" id="{E895E281-BC51-43D2-A817-A61598F875A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09" name="【消防施設】&#10;有形固定資産減価償却率最大値テキスト">
          <a:extLst>
            <a:ext uri="{FF2B5EF4-FFF2-40B4-BE49-F238E27FC236}">
              <a16:creationId xmlns:a16="http://schemas.microsoft.com/office/drawing/2014/main" id="{C54ED355-5D49-4AC3-B8E4-C79A9A86AE9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0" name="直線コネクタ 709">
          <a:extLst>
            <a:ext uri="{FF2B5EF4-FFF2-40B4-BE49-F238E27FC236}">
              <a16:creationId xmlns:a16="http://schemas.microsoft.com/office/drawing/2014/main" id="{F61EFA3C-5321-4BE7-8A7D-20749CF912D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B4B569B4-38A8-4396-9882-AA8E0BB6F675}"/>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12" name="フローチャート: 判断 711">
          <a:extLst>
            <a:ext uri="{FF2B5EF4-FFF2-40B4-BE49-F238E27FC236}">
              <a16:creationId xmlns:a16="http://schemas.microsoft.com/office/drawing/2014/main" id="{F475EDEB-4861-4C65-BF3F-050757CC92A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13" name="フローチャート: 判断 712">
          <a:extLst>
            <a:ext uri="{FF2B5EF4-FFF2-40B4-BE49-F238E27FC236}">
              <a16:creationId xmlns:a16="http://schemas.microsoft.com/office/drawing/2014/main" id="{4525A7D4-548A-462C-AC51-1ADB5526E63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14" name="フローチャート: 判断 713">
          <a:extLst>
            <a:ext uri="{FF2B5EF4-FFF2-40B4-BE49-F238E27FC236}">
              <a16:creationId xmlns:a16="http://schemas.microsoft.com/office/drawing/2014/main" id="{62A203F1-868B-4112-B2AC-3021336DB1CE}"/>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15" name="フローチャート: 判断 714">
          <a:extLst>
            <a:ext uri="{FF2B5EF4-FFF2-40B4-BE49-F238E27FC236}">
              <a16:creationId xmlns:a16="http://schemas.microsoft.com/office/drawing/2014/main" id="{3ABD9DA4-4A4B-4680-B982-9147290915EE}"/>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16" name="フローチャート: 判断 715">
          <a:extLst>
            <a:ext uri="{FF2B5EF4-FFF2-40B4-BE49-F238E27FC236}">
              <a16:creationId xmlns:a16="http://schemas.microsoft.com/office/drawing/2014/main" id="{3B9AD005-A1CD-4956-BEFE-F33C2B202314}"/>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02CC2BD-639A-4777-A09B-816BE29BF4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ADF3F3D-0646-475A-B5A4-223488A2A6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0A8AA69-94E3-4318-8EEB-9A2336BFA3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C3DA5BE-187F-41E2-9DB5-62E6AB920E9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B79A60E-0CD7-4B3B-BE85-CD2BFDCE4C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38100</xdr:rowOff>
    </xdr:from>
    <xdr:to>
      <xdr:col>85</xdr:col>
      <xdr:colOff>177800</xdr:colOff>
      <xdr:row>81</xdr:row>
      <xdr:rowOff>139700</xdr:rowOff>
    </xdr:to>
    <xdr:sp macro="" textlink="">
      <xdr:nvSpPr>
        <xdr:cNvPr id="722" name="楕円 721">
          <a:extLst>
            <a:ext uri="{FF2B5EF4-FFF2-40B4-BE49-F238E27FC236}">
              <a16:creationId xmlns:a16="http://schemas.microsoft.com/office/drawing/2014/main" id="{5CF0CD39-A03B-4351-95BB-FC917618B274}"/>
            </a:ext>
          </a:extLst>
        </xdr:cNvPr>
        <xdr:cNvSpPr/>
      </xdr:nvSpPr>
      <xdr:spPr>
        <a:xfrm>
          <a:off x="162687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60977</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D8D53CA8-A99F-4D3A-9704-536AF6019225}"/>
            </a:ext>
          </a:extLst>
        </xdr:cNvPr>
        <xdr:cNvSpPr txBox="1"/>
      </xdr:nvSpPr>
      <xdr:spPr>
        <a:xfrm>
          <a:off x="1635760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724" name="楕円 723">
          <a:extLst>
            <a:ext uri="{FF2B5EF4-FFF2-40B4-BE49-F238E27FC236}">
              <a16:creationId xmlns:a16="http://schemas.microsoft.com/office/drawing/2014/main" id="{BE49B320-7F86-4FB1-B253-B9DF224F5FE4}"/>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88900</xdr:rowOff>
    </xdr:to>
    <xdr:cxnSp macro="">
      <xdr:nvCxnSpPr>
        <xdr:cNvPr id="725" name="直線コネクタ 724">
          <a:extLst>
            <a:ext uri="{FF2B5EF4-FFF2-40B4-BE49-F238E27FC236}">
              <a16:creationId xmlns:a16="http://schemas.microsoft.com/office/drawing/2014/main" id="{F3493A83-2919-4C8A-8E0B-D8911BC0E4ED}"/>
            </a:ext>
          </a:extLst>
        </xdr:cNvPr>
        <xdr:cNvCxnSpPr/>
      </xdr:nvCxnSpPr>
      <xdr:spPr>
        <a:xfrm>
          <a:off x="15481300" y="139712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15239</xdr:rowOff>
    </xdr:from>
    <xdr:to>
      <xdr:col>76</xdr:col>
      <xdr:colOff>165100</xdr:colOff>
      <xdr:row>81</xdr:row>
      <xdr:rowOff>116839</xdr:rowOff>
    </xdr:to>
    <xdr:sp macro="" textlink="">
      <xdr:nvSpPr>
        <xdr:cNvPr id="726" name="楕円 725">
          <a:extLst>
            <a:ext uri="{FF2B5EF4-FFF2-40B4-BE49-F238E27FC236}">
              <a16:creationId xmlns:a16="http://schemas.microsoft.com/office/drawing/2014/main" id="{244D4EC3-B8EC-4092-9795-C42B8E188815}"/>
            </a:ext>
          </a:extLst>
        </xdr:cNvPr>
        <xdr:cNvSpPr/>
      </xdr:nvSpPr>
      <xdr:spPr>
        <a:xfrm>
          <a:off x="145415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66039</xdr:rowOff>
    </xdr:from>
    <xdr:to>
      <xdr:col>81</xdr:col>
      <xdr:colOff>50800</xdr:colOff>
      <xdr:row>81</xdr:row>
      <xdr:rowOff>83820</xdr:rowOff>
    </xdr:to>
    <xdr:cxnSp macro="">
      <xdr:nvCxnSpPr>
        <xdr:cNvPr id="727" name="直線コネクタ 726">
          <a:extLst>
            <a:ext uri="{FF2B5EF4-FFF2-40B4-BE49-F238E27FC236}">
              <a16:creationId xmlns:a16="http://schemas.microsoft.com/office/drawing/2014/main" id="{2E8186CA-2D16-4269-8280-6BDC6FF4443F}"/>
            </a:ext>
          </a:extLst>
        </xdr:cNvPr>
        <xdr:cNvCxnSpPr/>
      </xdr:nvCxnSpPr>
      <xdr:spPr>
        <a:xfrm>
          <a:off x="14592300" y="139534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31750</xdr:rowOff>
    </xdr:from>
    <xdr:to>
      <xdr:col>72</xdr:col>
      <xdr:colOff>38100</xdr:colOff>
      <xdr:row>81</xdr:row>
      <xdr:rowOff>133350</xdr:rowOff>
    </xdr:to>
    <xdr:sp macro="" textlink="">
      <xdr:nvSpPr>
        <xdr:cNvPr id="728" name="楕円 727">
          <a:extLst>
            <a:ext uri="{FF2B5EF4-FFF2-40B4-BE49-F238E27FC236}">
              <a16:creationId xmlns:a16="http://schemas.microsoft.com/office/drawing/2014/main" id="{D76FDB60-0445-472F-8585-0CDD45B7B8E9}"/>
            </a:ext>
          </a:extLst>
        </xdr:cNvPr>
        <xdr:cNvSpPr/>
      </xdr:nvSpPr>
      <xdr:spPr>
        <a:xfrm>
          <a:off x="13652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66039</xdr:rowOff>
    </xdr:from>
    <xdr:to>
      <xdr:col>76</xdr:col>
      <xdr:colOff>114300</xdr:colOff>
      <xdr:row>81</xdr:row>
      <xdr:rowOff>82550</xdr:rowOff>
    </xdr:to>
    <xdr:cxnSp macro="">
      <xdr:nvCxnSpPr>
        <xdr:cNvPr id="729" name="直線コネクタ 728">
          <a:extLst>
            <a:ext uri="{FF2B5EF4-FFF2-40B4-BE49-F238E27FC236}">
              <a16:creationId xmlns:a16="http://schemas.microsoft.com/office/drawing/2014/main" id="{C6335D62-FD81-4300-A6E2-F6A680446027}"/>
            </a:ext>
          </a:extLst>
        </xdr:cNvPr>
        <xdr:cNvCxnSpPr/>
      </xdr:nvCxnSpPr>
      <xdr:spPr>
        <a:xfrm flipV="1">
          <a:off x="13703300" y="139534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166370</xdr:rowOff>
    </xdr:from>
    <xdr:to>
      <xdr:col>67</xdr:col>
      <xdr:colOff>101600</xdr:colOff>
      <xdr:row>80</xdr:row>
      <xdr:rowOff>96520</xdr:rowOff>
    </xdr:to>
    <xdr:sp macro="" textlink="">
      <xdr:nvSpPr>
        <xdr:cNvPr id="730" name="楕円 729">
          <a:extLst>
            <a:ext uri="{FF2B5EF4-FFF2-40B4-BE49-F238E27FC236}">
              <a16:creationId xmlns:a16="http://schemas.microsoft.com/office/drawing/2014/main" id="{B82FF192-A17B-4CEF-9A69-B576C08F4F77}"/>
            </a:ext>
          </a:extLst>
        </xdr:cNvPr>
        <xdr:cNvSpPr/>
      </xdr:nvSpPr>
      <xdr:spPr>
        <a:xfrm>
          <a:off x="12763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45720</xdr:rowOff>
    </xdr:from>
    <xdr:to>
      <xdr:col>71</xdr:col>
      <xdr:colOff>177800</xdr:colOff>
      <xdr:row>81</xdr:row>
      <xdr:rowOff>82550</xdr:rowOff>
    </xdr:to>
    <xdr:cxnSp macro="">
      <xdr:nvCxnSpPr>
        <xdr:cNvPr id="731" name="直線コネクタ 730">
          <a:extLst>
            <a:ext uri="{FF2B5EF4-FFF2-40B4-BE49-F238E27FC236}">
              <a16:creationId xmlns:a16="http://schemas.microsoft.com/office/drawing/2014/main" id="{3C7D939A-6ABE-4CE9-BB8C-94440204F2F1}"/>
            </a:ext>
          </a:extLst>
        </xdr:cNvPr>
        <xdr:cNvCxnSpPr/>
      </xdr:nvCxnSpPr>
      <xdr:spPr>
        <a:xfrm>
          <a:off x="12814300" y="13761720"/>
          <a:ext cx="8890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32" name="n_1aveValue【消防施設】&#10;有形固定資産減価償却率">
          <a:extLst>
            <a:ext uri="{FF2B5EF4-FFF2-40B4-BE49-F238E27FC236}">
              <a16:creationId xmlns:a16="http://schemas.microsoft.com/office/drawing/2014/main" id="{08B3E00D-F6D0-43F2-BB6D-FE853C3C3DD7}"/>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33" name="n_2aveValue【消防施設】&#10;有形固定資産減価償却率">
          <a:extLst>
            <a:ext uri="{FF2B5EF4-FFF2-40B4-BE49-F238E27FC236}">
              <a16:creationId xmlns:a16="http://schemas.microsoft.com/office/drawing/2014/main" id="{151BD2ED-FEB9-4A04-80BF-3465BCCFF0C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34" name="n_3aveValue【消防施設】&#10;有形固定資産減価償却率">
          <a:extLst>
            <a:ext uri="{FF2B5EF4-FFF2-40B4-BE49-F238E27FC236}">
              <a16:creationId xmlns:a16="http://schemas.microsoft.com/office/drawing/2014/main" id="{04449B50-DCE2-4E1D-B22D-F1ED2DE5622B}"/>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35" name="n_4aveValue【消防施設】&#10;有形固定資産減価償却率">
          <a:extLst>
            <a:ext uri="{FF2B5EF4-FFF2-40B4-BE49-F238E27FC236}">
              <a16:creationId xmlns:a16="http://schemas.microsoft.com/office/drawing/2014/main" id="{30B97763-8060-4541-9DF8-59B086A4D198}"/>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736" name="n_1mainValue【消防施設】&#10;有形固定資産減価償却率">
          <a:extLst>
            <a:ext uri="{FF2B5EF4-FFF2-40B4-BE49-F238E27FC236}">
              <a16:creationId xmlns:a16="http://schemas.microsoft.com/office/drawing/2014/main" id="{F05014FC-56FE-4199-B58B-CAA4E6D319E9}"/>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133366</xdr:rowOff>
    </xdr:from>
    <xdr:ext cx="405111" cy="259045"/>
    <xdr:sp macro="" textlink="">
      <xdr:nvSpPr>
        <xdr:cNvPr id="737" name="n_2mainValue【消防施設】&#10;有形固定資産減価償却率">
          <a:extLst>
            <a:ext uri="{FF2B5EF4-FFF2-40B4-BE49-F238E27FC236}">
              <a16:creationId xmlns:a16="http://schemas.microsoft.com/office/drawing/2014/main" id="{438B9D77-057B-40BB-972A-358180937DBD}"/>
            </a:ext>
          </a:extLst>
        </xdr:cNvPr>
        <xdr:cNvSpPr txBox="1"/>
      </xdr:nvSpPr>
      <xdr:spPr>
        <a:xfrm>
          <a:off x="14389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149877</xdr:rowOff>
    </xdr:from>
    <xdr:ext cx="405111" cy="259045"/>
    <xdr:sp macro="" textlink="">
      <xdr:nvSpPr>
        <xdr:cNvPr id="738" name="n_3mainValue【消防施設】&#10;有形固定資産減価償却率">
          <a:extLst>
            <a:ext uri="{FF2B5EF4-FFF2-40B4-BE49-F238E27FC236}">
              <a16:creationId xmlns:a16="http://schemas.microsoft.com/office/drawing/2014/main" id="{8E680C30-8800-49F5-A943-5E78C726CF59}"/>
            </a:ext>
          </a:extLst>
        </xdr:cNvPr>
        <xdr:cNvSpPr txBox="1"/>
      </xdr:nvSpPr>
      <xdr:spPr>
        <a:xfrm>
          <a:off x="1350074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113047</xdr:rowOff>
    </xdr:from>
    <xdr:ext cx="405111" cy="259045"/>
    <xdr:sp macro="" textlink="">
      <xdr:nvSpPr>
        <xdr:cNvPr id="739" name="n_4mainValue【消防施設】&#10;有形固定資産減価償却率">
          <a:extLst>
            <a:ext uri="{FF2B5EF4-FFF2-40B4-BE49-F238E27FC236}">
              <a16:creationId xmlns:a16="http://schemas.microsoft.com/office/drawing/2014/main" id="{55F3258D-1DE3-475E-8D9C-949A0A6341D7}"/>
            </a:ext>
          </a:extLst>
        </xdr:cNvPr>
        <xdr:cNvSpPr txBox="1"/>
      </xdr:nvSpPr>
      <xdr:spPr>
        <a:xfrm>
          <a:off x="12611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a:extLst>
            <a:ext uri="{FF2B5EF4-FFF2-40B4-BE49-F238E27FC236}">
              <a16:creationId xmlns:a16="http://schemas.microsoft.com/office/drawing/2014/main" id="{BCCAEF8E-C167-4B15-B3BC-E5BD61950C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a:extLst>
            <a:ext uri="{FF2B5EF4-FFF2-40B4-BE49-F238E27FC236}">
              <a16:creationId xmlns:a16="http://schemas.microsoft.com/office/drawing/2014/main" id="{9D2038C4-4184-40E3-9B50-68020B7BD1C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a:extLst>
            <a:ext uri="{FF2B5EF4-FFF2-40B4-BE49-F238E27FC236}">
              <a16:creationId xmlns:a16="http://schemas.microsoft.com/office/drawing/2014/main" id="{BAE3B31B-3040-4A4C-9E3D-00BA271EB4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a:extLst>
            <a:ext uri="{FF2B5EF4-FFF2-40B4-BE49-F238E27FC236}">
              <a16:creationId xmlns:a16="http://schemas.microsoft.com/office/drawing/2014/main" id="{F2F17A89-AAD9-41D1-90F0-C8EAC9DDF3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a:extLst>
            <a:ext uri="{FF2B5EF4-FFF2-40B4-BE49-F238E27FC236}">
              <a16:creationId xmlns:a16="http://schemas.microsoft.com/office/drawing/2014/main" id="{99F97411-6C25-40B3-A7EC-A7ABFEFAC4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a:extLst>
            <a:ext uri="{FF2B5EF4-FFF2-40B4-BE49-F238E27FC236}">
              <a16:creationId xmlns:a16="http://schemas.microsoft.com/office/drawing/2014/main" id="{17A65F08-5EF7-4377-9A58-E51802619F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a:extLst>
            <a:ext uri="{FF2B5EF4-FFF2-40B4-BE49-F238E27FC236}">
              <a16:creationId xmlns:a16="http://schemas.microsoft.com/office/drawing/2014/main" id="{EA8FB32F-2344-47B6-8944-0712B307F5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a:extLst>
            <a:ext uri="{FF2B5EF4-FFF2-40B4-BE49-F238E27FC236}">
              <a16:creationId xmlns:a16="http://schemas.microsoft.com/office/drawing/2014/main" id="{A1CF15CB-8383-42C6-902D-DEF55A6504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a:extLst>
            <a:ext uri="{FF2B5EF4-FFF2-40B4-BE49-F238E27FC236}">
              <a16:creationId xmlns:a16="http://schemas.microsoft.com/office/drawing/2014/main" id="{31E7C25D-1115-41B7-B22E-2507BFE43A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a:extLst>
            <a:ext uri="{FF2B5EF4-FFF2-40B4-BE49-F238E27FC236}">
              <a16:creationId xmlns:a16="http://schemas.microsoft.com/office/drawing/2014/main" id="{62276A2E-C0B2-4C67-8C12-98F0CB66E6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a:extLst>
            <a:ext uri="{FF2B5EF4-FFF2-40B4-BE49-F238E27FC236}">
              <a16:creationId xmlns:a16="http://schemas.microsoft.com/office/drawing/2014/main" id="{3173783D-3C10-48E5-B92F-29C3ED706E5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a:extLst>
            <a:ext uri="{FF2B5EF4-FFF2-40B4-BE49-F238E27FC236}">
              <a16:creationId xmlns:a16="http://schemas.microsoft.com/office/drawing/2014/main" id="{9B8FE158-2F32-41FB-BE3F-DB216F9649D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a:extLst>
            <a:ext uri="{FF2B5EF4-FFF2-40B4-BE49-F238E27FC236}">
              <a16:creationId xmlns:a16="http://schemas.microsoft.com/office/drawing/2014/main" id="{CE5F206B-8309-413B-BCED-86423C17C6B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53" name="テキスト ボックス 752">
          <a:extLst>
            <a:ext uri="{FF2B5EF4-FFF2-40B4-BE49-F238E27FC236}">
              <a16:creationId xmlns:a16="http://schemas.microsoft.com/office/drawing/2014/main" id="{F938AA10-134F-4668-9C92-3215D722EF6E}"/>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a:extLst>
            <a:ext uri="{FF2B5EF4-FFF2-40B4-BE49-F238E27FC236}">
              <a16:creationId xmlns:a16="http://schemas.microsoft.com/office/drawing/2014/main" id="{1E5C677D-4DC8-406B-8DDB-6FF18FACDEA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55" name="テキスト ボックス 754">
          <a:extLst>
            <a:ext uri="{FF2B5EF4-FFF2-40B4-BE49-F238E27FC236}">
              <a16:creationId xmlns:a16="http://schemas.microsoft.com/office/drawing/2014/main" id="{B6F463B5-D145-4325-8DC0-8541BCDA2EE4}"/>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a:extLst>
            <a:ext uri="{FF2B5EF4-FFF2-40B4-BE49-F238E27FC236}">
              <a16:creationId xmlns:a16="http://schemas.microsoft.com/office/drawing/2014/main" id="{16C03014-8DAA-431C-A2E5-427CAB672F9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57" name="テキスト ボックス 756">
          <a:extLst>
            <a:ext uri="{FF2B5EF4-FFF2-40B4-BE49-F238E27FC236}">
              <a16:creationId xmlns:a16="http://schemas.microsoft.com/office/drawing/2014/main" id="{2E5933FC-5A35-48A9-A7DF-D0C1973EDCD1}"/>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a:extLst>
            <a:ext uri="{FF2B5EF4-FFF2-40B4-BE49-F238E27FC236}">
              <a16:creationId xmlns:a16="http://schemas.microsoft.com/office/drawing/2014/main" id="{4CF3E477-2534-43EB-8771-9AE33E8C66E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59" name="テキスト ボックス 758">
          <a:extLst>
            <a:ext uri="{FF2B5EF4-FFF2-40B4-BE49-F238E27FC236}">
              <a16:creationId xmlns:a16="http://schemas.microsoft.com/office/drawing/2014/main" id="{E5EB85B8-1056-48B1-8062-A9F386D8DBDB}"/>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a:extLst>
            <a:ext uri="{FF2B5EF4-FFF2-40B4-BE49-F238E27FC236}">
              <a16:creationId xmlns:a16="http://schemas.microsoft.com/office/drawing/2014/main" id="{FD0283D4-0913-4C23-B080-A7CFAD9CC6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61" name="テキスト ボックス 760">
          <a:extLst>
            <a:ext uri="{FF2B5EF4-FFF2-40B4-BE49-F238E27FC236}">
              <a16:creationId xmlns:a16="http://schemas.microsoft.com/office/drawing/2014/main" id="{EEFDE4F1-8D97-44FE-AF26-4084027714B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消防施設】&#10;一人当たり面積グラフ枠">
          <a:extLst>
            <a:ext uri="{FF2B5EF4-FFF2-40B4-BE49-F238E27FC236}">
              <a16:creationId xmlns:a16="http://schemas.microsoft.com/office/drawing/2014/main" id="{4B5EEB58-2364-44C7-AF06-3FFBE87111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63" name="直線コネクタ 762">
          <a:extLst>
            <a:ext uri="{FF2B5EF4-FFF2-40B4-BE49-F238E27FC236}">
              <a16:creationId xmlns:a16="http://schemas.microsoft.com/office/drawing/2014/main" id="{C9B8FB3B-0FE0-4F76-98DC-A0A71387F2AB}"/>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64" name="【消防施設】&#10;一人当たり面積最小値テキスト">
          <a:extLst>
            <a:ext uri="{FF2B5EF4-FFF2-40B4-BE49-F238E27FC236}">
              <a16:creationId xmlns:a16="http://schemas.microsoft.com/office/drawing/2014/main" id="{6652D4BC-BE8B-4032-A8ED-CFE90039110C}"/>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65" name="直線コネクタ 764">
          <a:extLst>
            <a:ext uri="{FF2B5EF4-FFF2-40B4-BE49-F238E27FC236}">
              <a16:creationId xmlns:a16="http://schemas.microsoft.com/office/drawing/2014/main" id="{F771997C-7365-4A2B-82DA-0A3B1B6397C1}"/>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66" name="【消防施設】&#10;一人当たり面積最大値テキスト">
          <a:extLst>
            <a:ext uri="{FF2B5EF4-FFF2-40B4-BE49-F238E27FC236}">
              <a16:creationId xmlns:a16="http://schemas.microsoft.com/office/drawing/2014/main" id="{21DD5D8F-F834-448F-8B66-6E14B1F7C731}"/>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67" name="直線コネクタ 766">
          <a:extLst>
            <a:ext uri="{FF2B5EF4-FFF2-40B4-BE49-F238E27FC236}">
              <a16:creationId xmlns:a16="http://schemas.microsoft.com/office/drawing/2014/main" id="{7F738290-567D-4840-8127-91CE79DD845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68" name="【消防施設】&#10;一人当たり面積平均値テキスト">
          <a:extLst>
            <a:ext uri="{FF2B5EF4-FFF2-40B4-BE49-F238E27FC236}">
              <a16:creationId xmlns:a16="http://schemas.microsoft.com/office/drawing/2014/main" id="{69AEFE1F-B36A-474F-98C4-C518519449A2}"/>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69" name="フローチャート: 判断 768">
          <a:extLst>
            <a:ext uri="{FF2B5EF4-FFF2-40B4-BE49-F238E27FC236}">
              <a16:creationId xmlns:a16="http://schemas.microsoft.com/office/drawing/2014/main" id="{7523AC38-C870-4F1B-9948-34E0077E2374}"/>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70" name="フローチャート: 判断 769">
          <a:extLst>
            <a:ext uri="{FF2B5EF4-FFF2-40B4-BE49-F238E27FC236}">
              <a16:creationId xmlns:a16="http://schemas.microsoft.com/office/drawing/2014/main" id="{BBDA418B-6EC1-4AF9-8229-C1F7E2789412}"/>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71" name="フローチャート: 判断 770">
          <a:extLst>
            <a:ext uri="{FF2B5EF4-FFF2-40B4-BE49-F238E27FC236}">
              <a16:creationId xmlns:a16="http://schemas.microsoft.com/office/drawing/2014/main" id="{7D3AD694-A755-43C7-912F-C56429F020BE}"/>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72" name="フローチャート: 判断 771">
          <a:extLst>
            <a:ext uri="{FF2B5EF4-FFF2-40B4-BE49-F238E27FC236}">
              <a16:creationId xmlns:a16="http://schemas.microsoft.com/office/drawing/2014/main" id="{8AAF3CF7-362A-43D0-9333-462FDC23D4FF}"/>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73" name="フローチャート: 判断 772">
          <a:extLst>
            <a:ext uri="{FF2B5EF4-FFF2-40B4-BE49-F238E27FC236}">
              <a16:creationId xmlns:a16="http://schemas.microsoft.com/office/drawing/2014/main" id="{05BEB031-BF8A-4397-93A9-33AE2DC102E5}"/>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3AEC0BAF-401F-435D-BEA8-F1EA3E12BE7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721C4271-7C34-43CC-BAFA-3B9433E4B7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78406B50-85BC-4062-94C6-E6CE5EDCB9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A85861B3-7B91-478E-B6F5-3E9941A989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AC54656C-2A35-4764-ABF0-FE2A163FC4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62909</xdr:rowOff>
    </xdr:from>
    <xdr:to>
      <xdr:col>116</xdr:col>
      <xdr:colOff>114300</xdr:colOff>
      <xdr:row>86</xdr:row>
      <xdr:rowOff>164509</xdr:rowOff>
    </xdr:to>
    <xdr:sp macro="" textlink="">
      <xdr:nvSpPr>
        <xdr:cNvPr id="779" name="楕円 778">
          <a:extLst>
            <a:ext uri="{FF2B5EF4-FFF2-40B4-BE49-F238E27FC236}">
              <a16:creationId xmlns:a16="http://schemas.microsoft.com/office/drawing/2014/main" id="{56758F0B-F17F-4B23-BDD1-4A4EB3D5E1FF}"/>
            </a:ext>
          </a:extLst>
        </xdr:cNvPr>
        <xdr:cNvSpPr/>
      </xdr:nvSpPr>
      <xdr:spPr>
        <a:xfrm>
          <a:off x="221107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80" name="【消防施設】&#10;一人当たり面積該当値テキスト">
          <a:extLst>
            <a:ext uri="{FF2B5EF4-FFF2-40B4-BE49-F238E27FC236}">
              <a16:creationId xmlns:a16="http://schemas.microsoft.com/office/drawing/2014/main" id="{8EF08FFE-8063-4A32-88E0-C265F378025B}"/>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62959</xdr:rowOff>
    </xdr:from>
    <xdr:to>
      <xdr:col>112</xdr:col>
      <xdr:colOff>38100</xdr:colOff>
      <xdr:row>86</xdr:row>
      <xdr:rowOff>164559</xdr:rowOff>
    </xdr:to>
    <xdr:sp macro="" textlink="">
      <xdr:nvSpPr>
        <xdr:cNvPr id="781" name="楕円 780">
          <a:extLst>
            <a:ext uri="{FF2B5EF4-FFF2-40B4-BE49-F238E27FC236}">
              <a16:creationId xmlns:a16="http://schemas.microsoft.com/office/drawing/2014/main" id="{58C1EA73-0CED-40EF-86D7-12EA0630A0AE}"/>
            </a:ext>
          </a:extLst>
        </xdr:cNvPr>
        <xdr:cNvSpPr/>
      </xdr:nvSpPr>
      <xdr:spPr>
        <a:xfrm>
          <a:off x="21272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113709</xdr:rowOff>
    </xdr:from>
    <xdr:to>
      <xdr:col>116</xdr:col>
      <xdr:colOff>63500</xdr:colOff>
      <xdr:row>86</xdr:row>
      <xdr:rowOff>113759</xdr:rowOff>
    </xdr:to>
    <xdr:cxnSp macro="">
      <xdr:nvCxnSpPr>
        <xdr:cNvPr id="782" name="直線コネクタ 781">
          <a:extLst>
            <a:ext uri="{FF2B5EF4-FFF2-40B4-BE49-F238E27FC236}">
              <a16:creationId xmlns:a16="http://schemas.microsoft.com/office/drawing/2014/main" id="{1AB38AFA-BEF6-476F-9689-D24600801333}"/>
            </a:ext>
          </a:extLst>
        </xdr:cNvPr>
        <xdr:cNvCxnSpPr/>
      </xdr:nvCxnSpPr>
      <xdr:spPr>
        <a:xfrm flipV="1">
          <a:off x="21323300" y="14858409"/>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62959</xdr:rowOff>
    </xdr:from>
    <xdr:to>
      <xdr:col>107</xdr:col>
      <xdr:colOff>101600</xdr:colOff>
      <xdr:row>86</xdr:row>
      <xdr:rowOff>164559</xdr:rowOff>
    </xdr:to>
    <xdr:sp macro="" textlink="">
      <xdr:nvSpPr>
        <xdr:cNvPr id="783" name="楕円 782">
          <a:extLst>
            <a:ext uri="{FF2B5EF4-FFF2-40B4-BE49-F238E27FC236}">
              <a16:creationId xmlns:a16="http://schemas.microsoft.com/office/drawing/2014/main" id="{0E010FAF-11CA-4C83-A881-9601E60399FB}"/>
            </a:ext>
          </a:extLst>
        </xdr:cNvPr>
        <xdr:cNvSpPr/>
      </xdr:nvSpPr>
      <xdr:spPr>
        <a:xfrm>
          <a:off x="20383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113759</xdr:rowOff>
    </xdr:from>
    <xdr:to>
      <xdr:col>111</xdr:col>
      <xdr:colOff>177800</xdr:colOff>
      <xdr:row>86</xdr:row>
      <xdr:rowOff>113759</xdr:rowOff>
    </xdr:to>
    <xdr:cxnSp macro="">
      <xdr:nvCxnSpPr>
        <xdr:cNvPr id="784" name="直線コネクタ 783">
          <a:extLst>
            <a:ext uri="{FF2B5EF4-FFF2-40B4-BE49-F238E27FC236}">
              <a16:creationId xmlns:a16="http://schemas.microsoft.com/office/drawing/2014/main" id="{4893C917-10AF-4333-93AA-DE7A5A32AF72}"/>
            </a:ext>
          </a:extLst>
        </xdr:cNvPr>
        <xdr:cNvCxnSpPr/>
      </xdr:nvCxnSpPr>
      <xdr:spPr>
        <a:xfrm>
          <a:off x="20434300" y="14858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62990</xdr:rowOff>
    </xdr:from>
    <xdr:to>
      <xdr:col>102</xdr:col>
      <xdr:colOff>165100</xdr:colOff>
      <xdr:row>86</xdr:row>
      <xdr:rowOff>164590</xdr:rowOff>
    </xdr:to>
    <xdr:sp macro="" textlink="">
      <xdr:nvSpPr>
        <xdr:cNvPr id="785" name="楕円 784">
          <a:extLst>
            <a:ext uri="{FF2B5EF4-FFF2-40B4-BE49-F238E27FC236}">
              <a16:creationId xmlns:a16="http://schemas.microsoft.com/office/drawing/2014/main" id="{1F2E76F5-3CCB-4161-8E99-53205F602D6D}"/>
            </a:ext>
          </a:extLst>
        </xdr:cNvPr>
        <xdr:cNvSpPr/>
      </xdr:nvSpPr>
      <xdr:spPr>
        <a:xfrm>
          <a:off x="19494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113759</xdr:rowOff>
    </xdr:from>
    <xdr:to>
      <xdr:col>107</xdr:col>
      <xdr:colOff>50800</xdr:colOff>
      <xdr:row>86</xdr:row>
      <xdr:rowOff>113790</xdr:rowOff>
    </xdr:to>
    <xdr:cxnSp macro="">
      <xdr:nvCxnSpPr>
        <xdr:cNvPr id="786" name="直線コネクタ 785">
          <a:extLst>
            <a:ext uri="{FF2B5EF4-FFF2-40B4-BE49-F238E27FC236}">
              <a16:creationId xmlns:a16="http://schemas.microsoft.com/office/drawing/2014/main" id="{C1BC5092-F0FE-418C-8C7B-C3A32C74F898}"/>
            </a:ext>
          </a:extLst>
        </xdr:cNvPr>
        <xdr:cNvCxnSpPr/>
      </xdr:nvCxnSpPr>
      <xdr:spPr>
        <a:xfrm flipV="1">
          <a:off x="19545300" y="1485845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62998</xdr:rowOff>
    </xdr:from>
    <xdr:to>
      <xdr:col>98</xdr:col>
      <xdr:colOff>38100</xdr:colOff>
      <xdr:row>86</xdr:row>
      <xdr:rowOff>164598</xdr:rowOff>
    </xdr:to>
    <xdr:sp macro="" textlink="">
      <xdr:nvSpPr>
        <xdr:cNvPr id="787" name="楕円 786">
          <a:extLst>
            <a:ext uri="{FF2B5EF4-FFF2-40B4-BE49-F238E27FC236}">
              <a16:creationId xmlns:a16="http://schemas.microsoft.com/office/drawing/2014/main" id="{CA7951F1-C8F9-4FF9-B2B4-0C701C541CBC}"/>
            </a:ext>
          </a:extLst>
        </xdr:cNvPr>
        <xdr:cNvSpPr/>
      </xdr:nvSpPr>
      <xdr:spPr>
        <a:xfrm>
          <a:off x="186055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113790</xdr:rowOff>
    </xdr:from>
    <xdr:to>
      <xdr:col>102</xdr:col>
      <xdr:colOff>114300</xdr:colOff>
      <xdr:row>86</xdr:row>
      <xdr:rowOff>113798</xdr:rowOff>
    </xdr:to>
    <xdr:cxnSp macro="">
      <xdr:nvCxnSpPr>
        <xdr:cNvPr id="788" name="直線コネクタ 787">
          <a:extLst>
            <a:ext uri="{FF2B5EF4-FFF2-40B4-BE49-F238E27FC236}">
              <a16:creationId xmlns:a16="http://schemas.microsoft.com/office/drawing/2014/main" id="{2BF3FA9D-72CC-4DBB-9EDA-B633F95A7DB7}"/>
            </a:ext>
          </a:extLst>
        </xdr:cNvPr>
        <xdr:cNvCxnSpPr/>
      </xdr:nvCxnSpPr>
      <xdr:spPr>
        <a:xfrm flipV="1">
          <a:off x="18656300" y="1485849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89" name="n_1aveValue【消防施設】&#10;一人当たり面積">
          <a:extLst>
            <a:ext uri="{FF2B5EF4-FFF2-40B4-BE49-F238E27FC236}">
              <a16:creationId xmlns:a16="http://schemas.microsoft.com/office/drawing/2014/main" id="{B50F23F0-46F6-45D1-9792-263DFC234AF8}"/>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90" name="n_2aveValue【消防施設】&#10;一人当たり面積">
          <a:extLst>
            <a:ext uri="{FF2B5EF4-FFF2-40B4-BE49-F238E27FC236}">
              <a16:creationId xmlns:a16="http://schemas.microsoft.com/office/drawing/2014/main" id="{2A4CD872-0582-4072-935E-CC04A4B69DEF}"/>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91" name="n_3aveValue【消防施設】&#10;一人当たり面積">
          <a:extLst>
            <a:ext uri="{FF2B5EF4-FFF2-40B4-BE49-F238E27FC236}">
              <a16:creationId xmlns:a16="http://schemas.microsoft.com/office/drawing/2014/main" id="{2E9B1039-F25B-4F5A-9FEA-8476612C118D}"/>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92" name="n_4aveValue【消防施設】&#10;一人当たり面積">
          <a:extLst>
            <a:ext uri="{FF2B5EF4-FFF2-40B4-BE49-F238E27FC236}">
              <a16:creationId xmlns:a16="http://schemas.microsoft.com/office/drawing/2014/main" id="{A6993A2A-A86E-4DEE-A04B-0CE8BCFBDF96}"/>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155686</xdr:rowOff>
    </xdr:from>
    <xdr:ext cx="469744" cy="259045"/>
    <xdr:sp macro="" textlink="">
      <xdr:nvSpPr>
        <xdr:cNvPr id="793" name="n_1mainValue【消防施設】&#10;一人当たり面積">
          <a:extLst>
            <a:ext uri="{FF2B5EF4-FFF2-40B4-BE49-F238E27FC236}">
              <a16:creationId xmlns:a16="http://schemas.microsoft.com/office/drawing/2014/main" id="{CE7F6C9A-B998-4CD4-9FBC-3DAC77D94E2E}"/>
            </a:ext>
          </a:extLst>
        </xdr:cNvPr>
        <xdr:cNvSpPr txBox="1"/>
      </xdr:nvSpPr>
      <xdr:spPr>
        <a:xfrm>
          <a:off x="21075727" y="149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9636</xdr:rowOff>
    </xdr:from>
    <xdr:ext cx="469744" cy="259045"/>
    <xdr:sp macro="" textlink="">
      <xdr:nvSpPr>
        <xdr:cNvPr id="794" name="n_2mainValue【消防施設】&#10;一人当たり面積">
          <a:extLst>
            <a:ext uri="{FF2B5EF4-FFF2-40B4-BE49-F238E27FC236}">
              <a16:creationId xmlns:a16="http://schemas.microsoft.com/office/drawing/2014/main" id="{3FDE7902-EFDE-46B8-8CF7-FF968420E707}"/>
            </a:ext>
          </a:extLst>
        </xdr:cNvPr>
        <xdr:cNvSpPr txBox="1"/>
      </xdr:nvSpPr>
      <xdr:spPr>
        <a:xfrm>
          <a:off x="201994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155717</xdr:rowOff>
    </xdr:from>
    <xdr:ext cx="469744" cy="259045"/>
    <xdr:sp macro="" textlink="">
      <xdr:nvSpPr>
        <xdr:cNvPr id="795" name="n_3mainValue【消防施設】&#10;一人当たり面積">
          <a:extLst>
            <a:ext uri="{FF2B5EF4-FFF2-40B4-BE49-F238E27FC236}">
              <a16:creationId xmlns:a16="http://schemas.microsoft.com/office/drawing/2014/main" id="{614FEC7A-056F-4C36-8519-9AAFAF7B847B}"/>
            </a:ext>
          </a:extLst>
        </xdr:cNvPr>
        <xdr:cNvSpPr txBox="1"/>
      </xdr:nvSpPr>
      <xdr:spPr>
        <a:xfrm>
          <a:off x="19310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155725</xdr:rowOff>
    </xdr:from>
    <xdr:ext cx="469744" cy="259045"/>
    <xdr:sp macro="" textlink="">
      <xdr:nvSpPr>
        <xdr:cNvPr id="796" name="n_4mainValue【消防施設】&#10;一人当たり面積">
          <a:extLst>
            <a:ext uri="{FF2B5EF4-FFF2-40B4-BE49-F238E27FC236}">
              <a16:creationId xmlns:a16="http://schemas.microsoft.com/office/drawing/2014/main" id="{342C12B9-F31B-48D9-8888-C233B97DF09C}"/>
            </a:ext>
          </a:extLst>
        </xdr:cNvPr>
        <xdr:cNvSpPr txBox="1"/>
      </xdr:nvSpPr>
      <xdr:spPr>
        <a:xfrm>
          <a:off x="18421427" y="149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8AA7DD17-7E32-40B4-BE26-E63BF06844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ACE7AECF-E569-4E60-86F8-03EE0ECF17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98005319-C030-43F8-9EC3-410FE51279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7318D54B-8576-4CCD-95E2-E16B120CA0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D09CE147-E44E-4420-8FA6-6E1267E822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B7231ACF-6A20-4312-9DAF-4D6E33B65C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E16BB5BC-CE91-41C1-913A-4AA32BC291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8D207CB3-1F78-4043-B881-96AF48F770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54780EA7-C203-449F-9D4F-9998CB11DA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AEFB772C-0C41-4B0D-A37C-4345B274E1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89141B65-6026-437A-98E5-071A01B3B2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00191278-1C8D-4A7D-A837-D7605864224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7AFE317-62F7-4B76-9A6E-2390665F5B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A7DA7A63-076A-4A12-867E-71A9EEAA75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0C0519BD-2E22-4060-944A-B512FB1F40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06FC5E86-7499-440E-BC5C-CD78E43123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B0CB8B17-670F-4F51-9FDA-08D67E66E49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056E2588-88E8-49A4-8FE6-7BF19E1CA8B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DEDB80F3-7FC8-4ECD-B91A-088D0C2951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3900E424-06B6-4CB5-ACB6-C8A1C941A6B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822DB398-6D81-497A-BF08-AFEB648A062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09C1F8D9-6E35-4E0F-9AE5-53165E41EC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447F1E1D-DD43-448C-9419-1B60E494EB9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9363672D-BD66-4646-A3C7-C13DEC0055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EA9C33B4-DFC0-4B04-8E8A-C1BFBFE7A8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22" name="直線コネクタ 821">
          <a:extLst>
            <a:ext uri="{FF2B5EF4-FFF2-40B4-BE49-F238E27FC236}">
              <a16:creationId xmlns:a16="http://schemas.microsoft.com/office/drawing/2014/main" id="{4C432A36-4881-4D34-AA96-540F579E906E}"/>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3" name="【庁舎】&#10;有形固定資産減価償却率最小値テキスト">
          <a:extLst>
            <a:ext uri="{FF2B5EF4-FFF2-40B4-BE49-F238E27FC236}">
              <a16:creationId xmlns:a16="http://schemas.microsoft.com/office/drawing/2014/main" id="{A86D25AC-2DA7-432B-84B3-18B73C86E99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4" name="直線コネクタ 823">
          <a:extLst>
            <a:ext uri="{FF2B5EF4-FFF2-40B4-BE49-F238E27FC236}">
              <a16:creationId xmlns:a16="http://schemas.microsoft.com/office/drawing/2014/main" id="{127E491A-F442-4C3F-B029-505D6AECB0C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25" name="【庁舎】&#10;有形固定資産減価償却率最大値テキスト">
          <a:extLst>
            <a:ext uri="{FF2B5EF4-FFF2-40B4-BE49-F238E27FC236}">
              <a16:creationId xmlns:a16="http://schemas.microsoft.com/office/drawing/2014/main" id="{8B2D496E-CAA8-4581-9437-3971A779F8D3}"/>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26" name="直線コネクタ 825">
          <a:extLst>
            <a:ext uri="{FF2B5EF4-FFF2-40B4-BE49-F238E27FC236}">
              <a16:creationId xmlns:a16="http://schemas.microsoft.com/office/drawing/2014/main" id="{83ECE597-79E5-494E-8B9D-0C5925202C16}"/>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27" name="【庁舎】&#10;有形固定資産減価償却率平均値テキスト">
          <a:extLst>
            <a:ext uri="{FF2B5EF4-FFF2-40B4-BE49-F238E27FC236}">
              <a16:creationId xmlns:a16="http://schemas.microsoft.com/office/drawing/2014/main" id="{787BE007-2C58-4602-8AB6-40F5F8DA3A6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28" name="フローチャート: 判断 827">
          <a:extLst>
            <a:ext uri="{FF2B5EF4-FFF2-40B4-BE49-F238E27FC236}">
              <a16:creationId xmlns:a16="http://schemas.microsoft.com/office/drawing/2014/main" id="{D4F9F003-C4C3-436C-92FD-44EA1731D021}"/>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29" name="フローチャート: 判断 828">
          <a:extLst>
            <a:ext uri="{FF2B5EF4-FFF2-40B4-BE49-F238E27FC236}">
              <a16:creationId xmlns:a16="http://schemas.microsoft.com/office/drawing/2014/main" id="{64EB307F-05C0-4FC9-8641-165768E36284}"/>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30" name="フローチャート: 判断 829">
          <a:extLst>
            <a:ext uri="{FF2B5EF4-FFF2-40B4-BE49-F238E27FC236}">
              <a16:creationId xmlns:a16="http://schemas.microsoft.com/office/drawing/2014/main" id="{E3357C38-1DCD-459F-A283-36EE61E96F7D}"/>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31" name="フローチャート: 判断 830">
          <a:extLst>
            <a:ext uri="{FF2B5EF4-FFF2-40B4-BE49-F238E27FC236}">
              <a16:creationId xmlns:a16="http://schemas.microsoft.com/office/drawing/2014/main" id="{0A9E8EF5-554D-48AB-94E4-9F3633067AF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32" name="フローチャート: 判断 831">
          <a:extLst>
            <a:ext uri="{FF2B5EF4-FFF2-40B4-BE49-F238E27FC236}">
              <a16:creationId xmlns:a16="http://schemas.microsoft.com/office/drawing/2014/main" id="{CAF2B58C-6785-404C-9CE0-B2E8E6B352E6}"/>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5820455-87E2-45F5-AFAB-F41E4B6A25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322AFA7-8B79-4608-869B-CED4C86E6D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50CC43E-8E51-451E-9E38-71A23A8C1A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20A7ED2-EF62-4A60-9A26-34E23DEAD4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83BA2E0-D273-41AD-B729-3589D65F67A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144599</xdr:rowOff>
    </xdr:from>
    <xdr:to>
      <xdr:col>85</xdr:col>
      <xdr:colOff>177800</xdr:colOff>
      <xdr:row>107</xdr:row>
      <xdr:rowOff>74749</xdr:rowOff>
    </xdr:to>
    <xdr:sp macro="" textlink="">
      <xdr:nvSpPr>
        <xdr:cNvPr id="838" name="楕円 837">
          <a:extLst>
            <a:ext uri="{FF2B5EF4-FFF2-40B4-BE49-F238E27FC236}">
              <a16:creationId xmlns:a16="http://schemas.microsoft.com/office/drawing/2014/main" id="{63F6364F-235B-4F4A-B199-0BAB37C897FC}"/>
            </a:ext>
          </a:extLst>
        </xdr:cNvPr>
        <xdr:cNvSpPr/>
      </xdr:nvSpPr>
      <xdr:spPr>
        <a:xfrm>
          <a:off x="16268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123026</xdr:rowOff>
    </xdr:from>
    <xdr:ext cx="405111" cy="259045"/>
    <xdr:sp macro="" textlink="">
      <xdr:nvSpPr>
        <xdr:cNvPr id="839" name="【庁舎】&#10;有形固定資産減価償却率該当値テキスト">
          <a:extLst>
            <a:ext uri="{FF2B5EF4-FFF2-40B4-BE49-F238E27FC236}">
              <a16:creationId xmlns:a16="http://schemas.microsoft.com/office/drawing/2014/main" id="{7DADAC0F-72B0-4765-B419-E0246A2CE31A}"/>
            </a:ext>
          </a:extLst>
        </xdr:cNvPr>
        <xdr:cNvSpPr txBox="1"/>
      </xdr:nvSpPr>
      <xdr:spPr>
        <a:xfrm>
          <a:off x="16357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840" name="楕円 839">
          <a:extLst>
            <a:ext uri="{FF2B5EF4-FFF2-40B4-BE49-F238E27FC236}">
              <a16:creationId xmlns:a16="http://schemas.microsoft.com/office/drawing/2014/main" id="{A3FA24B9-11FC-416D-B277-12464211539C}"/>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23949</xdr:rowOff>
    </xdr:to>
    <xdr:cxnSp macro="">
      <xdr:nvCxnSpPr>
        <xdr:cNvPr id="841" name="直線コネクタ 840">
          <a:extLst>
            <a:ext uri="{FF2B5EF4-FFF2-40B4-BE49-F238E27FC236}">
              <a16:creationId xmlns:a16="http://schemas.microsoft.com/office/drawing/2014/main" id="{D5291223-EEA0-4F27-B553-5AD99B9E1793}"/>
            </a:ext>
          </a:extLst>
        </xdr:cNvPr>
        <xdr:cNvCxnSpPr/>
      </xdr:nvCxnSpPr>
      <xdr:spPr>
        <a:xfrm>
          <a:off x="15481300" y="183429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129902</xdr:rowOff>
    </xdr:from>
    <xdr:to>
      <xdr:col>76</xdr:col>
      <xdr:colOff>165100</xdr:colOff>
      <xdr:row>107</xdr:row>
      <xdr:rowOff>60052</xdr:rowOff>
    </xdr:to>
    <xdr:sp macro="" textlink="">
      <xdr:nvSpPr>
        <xdr:cNvPr id="842" name="楕円 841">
          <a:extLst>
            <a:ext uri="{FF2B5EF4-FFF2-40B4-BE49-F238E27FC236}">
              <a16:creationId xmlns:a16="http://schemas.microsoft.com/office/drawing/2014/main" id="{9F116972-FE1D-434D-848E-AD2B3D60B984}"/>
            </a:ext>
          </a:extLst>
        </xdr:cNvPr>
        <xdr:cNvSpPr/>
      </xdr:nvSpPr>
      <xdr:spPr>
        <a:xfrm>
          <a:off x="1454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169273</xdr:rowOff>
    </xdr:from>
    <xdr:to>
      <xdr:col>81</xdr:col>
      <xdr:colOff>50800</xdr:colOff>
      <xdr:row>107</xdr:row>
      <xdr:rowOff>9252</xdr:rowOff>
    </xdr:to>
    <xdr:cxnSp macro="">
      <xdr:nvCxnSpPr>
        <xdr:cNvPr id="843" name="直線コネクタ 842">
          <a:extLst>
            <a:ext uri="{FF2B5EF4-FFF2-40B4-BE49-F238E27FC236}">
              <a16:creationId xmlns:a16="http://schemas.microsoft.com/office/drawing/2014/main" id="{3A4F634E-DCA3-4657-A7C6-B09E3A67E1ED}"/>
            </a:ext>
          </a:extLst>
        </xdr:cNvPr>
        <xdr:cNvCxnSpPr/>
      </xdr:nvCxnSpPr>
      <xdr:spPr>
        <a:xfrm flipV="1">
          <a:off x="14592300" y="1834297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844" name="楕円 843">
          <a:extLst>
            <a:ext uri="{FF2B5EF4-FFF2-40B4-BE49-F238E27FC236}">
              <a16:creationId xmlns:a16="http://schemas.microsoft.com/office/drawing/2014/main" id="{D47B91A1-9ED6-4566-981E-FFC823DC6A45}"/>
            </a:ext>
          </a:extLst>
        </xdr:cNvPr>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107</xdr:row>
      <xdr:rowOff>9252</xdr:rowOff>
    </xdr:to>
    <xdr:cxnSp macro="">
      <xdr:nvCxnSpPr>
        <xdr:cNvPr id="845" name="直線コネクタ 844">
          <a:extLst>
            <a:ext uri="{FF2B5EF4-FFF2-40B4-BE49-F238E27FC236}">
              <a16:creationId xmlns:a16="http://schemas.microsoft.com/office/drawing/2014/main" id="{D473846A-30E0-4437-B181-7E470F3406E9}"/>
            </a:ext>
          </a:extLst>
        </xdr:cNvPr>
        <xdr:cNvCxnSpPr/>
      </xdr:nvCxnSpPr>
      <xdr:spPr>
        <a:xfrm>
          <a:off x="13703300" y="183250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846" name="楕円 845">
          <a:extLst>
            <a:ext uri="{FF2B5EF4-FFF2-40B4-BE49-F238E27FC236}">
              <a16:creationId xmlns:a16="http://schemas.microsoft.com/office/drawing/2014/main" id="{A0BF0736-2E10-4A27-9E6A-2C8C06D9C0FD}"/>
            </a:ext>
          </a:extLst>
        </xdr:cNvPr>
        <xdr:cNvSpPr/>
      </xdr:nvSpPr>
      <xdr:spPr>
        <a:xfrm>
          <a:off x="1276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106</xdr:row>
      <xdr:rowOff>151312</xdr:rowOff>
    </xdr:to>
    <xdr:cxnSp macro="">
      <xdr:nvCxnSpPr>
        <xdr:cNvPr id="847" name="直線コネクタ 846">
          <a:extLst>
            <a:ext uri="{FF2B5EF4-FFF2-40B4-BE49-F238E27FC236}">
              <a16:creationId xmlns:a16="http://schemas.microsoft.com/office/drawing/2014/main" id="{0E785525-CCF1-48AD-8FFC-8333BE13330F}"/>
            </a:ext>
          </a:extLst>
        </xdr:cNvPr>
        <xdr:cNvCxnSpPr/>
      </xdr:nvCxnSpPr>
      <xdr:spPr>
        <a:xfrm>
          <a:off x="12814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48" name="n_1aveValue【庁舎】&#10;有形固定資産減価償却率">
          <a:extLst>
            <a:ext uri="{FF2B5EF4-FFF2-40B4-BE49-F238E27FC236}">
              <a16:creationId xmlns:a16="http://schemas.microsoft.com/office/drawing/2014/main" id="{936E1079-88AC-465E-84C2-960A33686FBD}"/>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49" name="n_2aveValue【庁舎】&#10;有形固定資産減価償却率">
          <a:extLst>
            <a:ext uri="{FF2B5EF4-FFF2-40B4-BE49-F238E27FC236}">
              <a16:creationId xmlns:a16="http://schemas.microsoft.com/office/drawing/2014/main" id="{55A427AB-E2A4-4AFD-809F-C1908B6C206F}"/>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50" name="n_3aveValue【庁舎】&#10;有形固定資産減価償却率">
          <a:extLst>
            <a:ext uri="{FF2B5EF4-FFF2-40B4-BE49-F238E27FC236}">
              <a16:creationId xmlns:a16="http://schemas.microsoft.com/office/drawing/2014/main" id="{C416989C-126C-47F4-AF3B-17005B1ECDF7}"/>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51" name="n_4aveValue【庁舎】&#10;有形固定資産減価償却率">
          <a:extLst>
            <a:ext uri="{FF2B5EF4-FFF2-40B4-BE49-F238E27FC236}">
              <a16:creationId xmlns:a16="http://schemas.microsoft.com/office/drawing/2014/main" id="{EC8BA2C1-6B5B-4979-B7DC-BF07A07094FE}"/>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852" name="n_1mainValue【庁舎】&#10;有形固定資産減価償却率">
          <a:extLst>
            <a:ext uri="{FF2B5EF4-FFF2-40B4-BE49-F238E27FC236}">
              <a16:creationId xmlns:a16="http://schemas.microsoft.com/office/drawing/2014/main" id="{37B77E6E-FF28-4BA4-B698-622B9275BBF6}"/>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51179</xdr:rowOff>
    </xdr:from>
    <xdr:ext cx="405111" cy="259045"/>
    <xdr:sp macro="" textlink="">
      <xdr:nvSpPr>
        <xdr:cNvPr id="853" name="n_2mainValue【庁舎】&#10;有形固定資産減価償却率">
          <a:extLst>
            <a:ext uri="{FF2B5EF4-FFF2-40B4-BE49-F238E27FC236}">
              <a16:creationId xmlns:a16="http://schemas.microsoft.com/office/drawing/2014/main" id="{8FEEB87C-2C49-4B4B-BF97-9C8615FC0880}"/>
            </a:ext>
          </a:extLst>
        </xdr:cNvPr>
        <xdr:cNvSpPr txBox="1"/>
      </xdr:nvSpPr>
      <xdr:spPr>
        <a:xfrm>
          <a:off x="14389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854" name="n_3mainValue【庁舎】&#10;有形固定資産減価償却率">
          <a:extLst>
            <a:ext uri="{FF2B5EF4-FFF2-40B4-BE49-F238E27FC236}">
              <a16:creationId xmlns:a16="http://schemas.microsoft.com/office/drawing/2014/main" id="{5F404D7D-FB6B-43E5-92F8-C6AED597D15F}"/>
            </a:ext>
          </a:extLst>
        </xdr:cNvPr>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855" name="n_4mainValue【庁舎】&#10;有形固定資産減価償却率">
          <a:extLst>
            <a:ext uri="{FF2B5EF4-FFF2-40B4-BE49-F238E27FC236}">
              <a16:creationId xmlns:a16="http://schemas.microsoft.com/office/drawing/2014/main" id="{6B4D58D2-F094-4AAA-8EF8-8E545F52762A}"/>
            </a:ext>
          </a:extLst>
        </xdr:cNvPr>
        <xdr:cNvSpPr txBox="1"/>
      </xdr:nvSpPr>
      <xdr:spPr>
        <a:xfrm>
          <a:off x="12611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6" name="正方形/長方形 855">
          <a:extLst>
            <a:ext uri="{FF2B5EF4-FFF2-40B4-BE49-F238E27FC236}">
              <a16:creationId xmlns:a16="http://schemas.microsoft.com/office/drawing/2014/main" id="{DF2FE736-177C-4A21-BD72-C7BE2E6500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7" name="正方形/長方形 856">
          <a:extLst>
            <a:ext uri="{FF2B5EF4-FFF2-40B4-BE49-F238E27FC236}">
              <a16:creationId xmlns:a16="http://schemas.microsoft.com/office/drawing/2014/main" id="{AD24623D-9148-4D94-93BC-B35424B44AB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8" name="正方形/長方形 857">
          <a:extLst>
            <a:ext uri="{FF2B5EF4-FFF2-40B4-BE49-F238E27FC236}">
              <a16:creationId xmlns:a16="http://schemas.microsoft.com/office/drawing/2014/main" id="{5A4D5B2C-C36A-4517-A2AB-2AB3CF3F67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9" name="正方形/長方形 858">
          <a:extLst>
            <a:ext uri="{FF2B5EF4-FFF2-40B4-BE49-F238E27FC236}">
              <a16:creationId xmlns:a16="http://schemas.microsoft.com/office/drawing/2014/main" id="{9A28385E-10CF-4094-9FAE-C04A5C98E0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0" name="正方形/長方形 859">
          <a:extLst>
            <a:ext uri="{FF2B5EF4-FFF2-40B4-BE49-F238E27FC236}">
              <a16:creationId xmlns:a16="http://schemas.microsoft.com/office/drawing/2014/main" id="{17A3396B-6166-4DE2-9CC3-5470817191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1" name="正方形/長方形 860">
          <a:extLst>
            <a:ext uri="{FF2B5EF4-FFF2-40B4-BE49-F238E27FC236}">
              <a16:creationId xmlns:a16="http://schemas.microsoft.com/office/drawing/2014/main" id="{0C07C646-089A-4B59-BCBE-C4F8DDBE57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2" name="正方形/長方形 861">
          <a:extLst>
            <a:ext uri="{FF2B5EF4-FFF2-40B4-BE49-F238E27FC236}">
              <a16:creationId xmlns:a16="http://schemas.microsoft.com/office/drawing/2014/main" id="{C80E3C5B-5F15-48BC-B151-4DBC921A24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3" name="正方形/長方形 862">
          <a:extLst>
            <a:ext uri="{FF2B5EF4-FFF2-40B4-BE49-F238E27FC236}">
              <a16:creationId xmlns:a16="http://schemas.microsoft.com/office/drawing/2014/main" id="{E3B7F8EA-B05D-4D22-AE65-564F9EA237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4" name="テキスト ボックス 863">
          <a:extLst>
            <a:ext uri="{FF2B5EF4-FFF2-40B4-BE49-F238E27FC236}">
              <a16:creationId xmlns:a16="http://schemas.microsoft.com/office/drawing/2014/main" id="{23A9E634-5F7B-489E-8428-67B0F77076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5" name="直線コネクタ 864">
          <a:extLst>
            <a:ext uri="{FF2B5EF4-FFF2-40B4-BE49-F238E27FC236}">
              <a16:creationId xmlns:a16="http://schemas.microsoft.com/office/drawing/2014/main" id="{BD5FCB0C-EC20-48EF-90BD-1727DC79C2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6" name="直線コネクタ 865">
          <a:extLst>
            <a:ext uri="{FF2B5EF4-FFF2-40B4-BE49-F238E27FC236}">
              <a16:creationId xmlns:a16="http://schemas.microsoft.com/office/drawing/2014/main" id="{A0E5E3AB-245D-47D3-B92A-15D4CBC08BF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7" name="テキスト ボックス 866">
          <a:extLst>
            <a:ext uri="{FF2B5EF4-FFF2-40B4-BE49-F238E27FC236}">
              <a16:creationId xmlns:a16="http://schemas.microsoft.com/office/drawing/2014/main" id="{21AFF365-7C14-454B-A821-573CBA739C9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8" name="直線コネクタ 867">
          <a:extLst>
            <a:ext uri="{FF2B5EF4-FFF2-40B4-BE49-F238E27FC236}">
              <a16:creationId xmlns:a16="http://schemas.microsoft.com/office/drawing/2014/main" id="{E860ACEB-EB6A-4A63-ACC9-730F2192FF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9" name="テキスト ボックス 868">
          <a:extLst>
            <a:ext uri="{FF2B5EF4-FFF2-40B4-BE49-F238E27FC236}">
              <a16:creationId xmlns:a16="http://schemas.microsoft.com/office/drawing/2014/main" id="{09F79821-F498-470A-8FFF-9B224DA5CF1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0" name="直線コネクタ 869">
          <a:extLst>
            <a:ext uri="{FF2B5EF4-FFF2-40B4-BE49-F238E27FC236}">
              <a16:creationId xmlns:a16="http://schemas.microsoft.com/office/drawing/2014/main" id="{2A7D5F47-9A0C-492F-8348-2DEF088C0BE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1" name="テキスト ボックス 870">
          <a:extLst>
            <a:ext uri="{FF2B5EF4-FFF2-40B4-BE49-F238E27FC236}">
              <a16:creationId xmlns:a16="http://schemas.microsoft.com/office/drawing/2014/main" id="{CEE99CD4-5BC6-4ECF-9122-C9B78371D1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2" name="直線コネクタ 871">
          <a:extLst>
            <a:ext uri="{FF2B5EF4-FFF2-40B4-BE49-F238E27FC236}">
              <a16:creationId xmlns:a16="http://schemas.microsoft.com/office/drawing/2014/main" id="{7441728F-48D8-4FD6-BE07-292032C7586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3" name="テキスト ボックス 872">
          <a:extLst>
            <a:ext uri="{FF2B5EF4-FFF2-40B4-BE49-F238E27FC236}">
              <a16:creationId xmlns:a16="http://schemas.microsoft.com/office/drawing/2014/main" id="{B6FBC06E-AAB6-4DD7-820E-2DC2C9E882D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4" name="直線コネクタ 873">
          <a:extLst>
            <a:ext uri="{FF2B5EF4-FFF2-40B4-BE49-F238E27FC236}">
              <a16:creationId xmlns:a16="http://schemas.microsoft.com/office/drawing/2014/main" id="{21623A34-C763-46E0-AB41-E243290E02E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5" name="テキスト ボックス 874">
          <a:extLst>
            <a:ext uri="{FF2B5EF4-FFF2-40B4-BE49-F238E27FC236}">
              <a16:creationId xmlns:a16="http://schemas.microsoft.com/office/drawing/2014/main" id="{2F25EDA7-009E-41D4-A97D-7627D4761E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6" name="直線コネクタ 875">
          <a:extLst>
            <a:ext uri="{FF2B5EF4-FFF2-40B4-BE49-F238E27FC236}">
              <a16:creationId xmlns:a16="http://schemas.microsoft.com/office/drawing/2014/main" id="{9B879E55-8690-4322-9D19-737DA9701C2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7" name="テキスト ボックス 876">
          <a:extLst>
            <a:ext uri="{FF2B5EF4-FFF2-40B4-BE49-F238E27FC236}">
              <a16:creationId xmlns:a16="http://schemas.microsoft.com/office/drawing/2014/main" id="{C7EF1ED6-E995-46F3-B183-8FA0E9BE8DA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8" name="直線コネクタ 877">
          <a:extLst>
            <a:ext uri="{FF2B5EF4-FFF2-40B4-BE49-F238E27FC236}">
              <a16:creationId xmlns:a16="http://schemas.microsoft.com/office/drawing/2014/main" id="{A1E4EF9F-5E6C-4788-808E-2A57CEBC23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9" name="テキスト ボックス 878">
          <a:extLst>
            <a:ext uri="{FF2B5EF4-FFF2-40B4-BE49-F238E27FC236}">
              <a16:creationId xmlns:a16="http://schemas.microsoft.com/office/drawing/2014/main" id="{5159051A-4115-48B3-B7CB-EBCF416C31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0" name="【庁舎】&#10;一人当たり面積グラフ枠">
          <a:extLst>
            <a:ext uri="{FF2B5EF4-FFF2-40B4-BE49-F238E27FC236}">
              <a16:creationId xmlns:a16="http://schemas.microsoft.com/office/drawing/2014/main" id="{C4D87AB6-834A-42D1-BEEA-99440A825E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81" name="直線コネクタ 880">
          <a:extLst>
            <a:ext uri="{FF2B5EF4-FFF2-40B4-BE49-F238E27FC236}">
              <a16:creationId xmlns:a16="http://schemas.microsoft.com/office/drawing/2014/main" id="{6356B3E9-B1A1-4777-A01D-CD647F3CDAC4}"/>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82" name="【庁舎】&#10;一人当たり面積最小値テキスト">
          <a:extLst>
            <a:ext uri="{FF2B5EF4-FFF2-40B4-BE49-F238E27FC236}">
              <a16:creationId xmlns:a16="http://schemas.microsoft.com/office/drawing/2014/main" id="{F82B2A5E-680C-4074-819B-B5C01696B8F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83" name="直線コネクタ 882">
          <a:extLst>
            <a:ext uri="{FF2B5EF4-FFF2-40B4-BE49-F238E27FC236}">
              <a16:creationId xmlns:a16="http://schemas.microsoft.com/office/drawing/2014/main" id="{57B7B736-7A92-477B-BDFF-945F916AF4C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84" name="【庁舎】&#10;一人当たり面積最大値テキスト">
          <a:extLst>
            <a:ext uri="{FF2B5EF4-FFF2-40B4-BE49-F238E27FC236}">
              <a16:creationId xmlns:a16="http://schemas.microsoft.com/office/drawing/2014/main" id="{628B9FAD-49B0-417D-840D-A4AF74B13FD2}"/>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85" name="直線コネクタ 884">
          <a:extLst>
            <a:ext uri="{FF2B5EF4-FFF2-40B4-BE49-F238E27FC236}">
              <a16:creationId xmlns:a16="http://schemas.microsoft.com/office/drawing/2014/main" id="{6B56C934-0A18-457F-9310-9E1749AEF185}"/>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86" name="【庁舎】&#10;一人当たり面積平均値テキスト">
          <a:extLst>
            <a:ext uri="{FF2B5EF4-FFF2-40B4-BE49-F238E27FC236}">
              <a16:creationId xmlns:a16="http://schemas.microsoft.com/office/drawing/2014/main" id="{91EB520E-2B42-4A2B-821B-122E07A1DECA}"/>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87" name="フローチャート: 判断 886">
          <a:extLst>
            <a:ext uri="{FF2B5EF4-FFF2-40B4-BE49-F238E27FC236}">
              <a16:creationId xmlns:a16="http://schemas.microsoft.com/office/drawing/2014/main" id="{5ACCE8C1-43ED-464B-8427-051B286AEF24}"/>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88" name="フローチャート: 判断 887">
          <a:extLst>
            <a:ext uri="{FF2B5EF4-FFF2-40B4-BE49-F238E27FC236}">
              <a16:creationId xmlns:a16="http://schemas.microsoft.com/office/drawing/2014/main" id="{D8C276E0-178D-4F20-BBCE-AC7C19CAB4D7}"/>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89" name="フローチャート: 判断 888">
          <a:extLst>
            <a:ext uri="{FF2B5EF4-FFF2-40B4-BE49-F238E27FC236}">
              <a16:creationId xmlns:a16="http://schemas.microsoft.com/office/drawing/2014/main" id="{89F67D96-DDA3-43C0-824B-B0BC0DB9C54D}"/>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90" name="フローチャート: 判断 889">
          <a:extLst>
            <a:ext uri="{FF2B5EF4-FFF2-40B4-BE49-F238E27FC236}">
              <a16:creationId xmlns:a16="http://schemas.microsoft.com/office/drawing/2014/main" id="{21860466-9195-4B9A-8D7A-702582B44DA3}"/>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91" name="フローチャート: 判断 890">
          <a:extLst>
            <a:ext uri="{FF2B5EF4-FFF2-40B4-BE49-F238E27FC236}">
              <a16:creationId xmlns:a16="http://schemas.microsoft.com/office/drawing/2014/main" id="{C590DE95-9D62-4444-979B-0998BE19E74C}"/>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8BD943F8-A019-4C26-AA40-15D7385000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BF75C49B-1F7E-4667-93E4-18F4CF4F9B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C8A6F389-E061-403F-89E4-4E21049068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D2BD41D5-D094-4643-ADE1-56468B00A7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0EB7A0F1-C470-4B12-9098-60A2545DFF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28666</xdr:rowOff>
    </xdr:from>
    <xdr:to>
      <xdr:col>116</xdr:col>
      <xdr:colOff>114300</xdr:colOff>
      <xdr:row>104</xdr:row>
      <xdr:rowOff>130266</xdr:rowOff>
    </xdr:to>
    <xdr:sp macro="" textlink="">
      <xdr:nvSpPr>
        <xdr:cNvPr id="897" name="楕円 896">
          <a:extLst>
            <a:ext uri="{FF2B5EF4-FFF2-40B4-BE49-F238E27FC236}">
              <a16:creationId xmlns:a16="http://schemas.microsoft.com/office/drawing/2014/main" id="{63C14A1F-F0AD-4B26-8F6C-746F9C03EE44}"/>
            </a:ext>
          </a:extLst>
        </xdr:cNvPr>
        <xdr:cNvSpPr/>
      </xdr:nvSpPr>
      <xdr:spPr>
        <a:xfrm>
          <a:off x="22110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51543</xdr:rowOff>
    </xdr:from>
    <xdr:ext cx="469744" cy="259045"/>
    <xdr:sp macro="" textlink="">
      <xdr:nvSpPr>
        <xdr:cNvPr id="898" name="【庁舎】&#10;一人当たり面積該当値テキスト">
          <a:extLst>
            <a:ext uri="{FF2B5EF4-FFF2-40B4-BE49-F238E27FC236}">
              <a16:creationId xmlns:a16="http://schemas.microsoft.com/office/drawing/2014/main" id="{E244C4A4-2025-45C3-9D5B-C588F5ABE879}"/>
            </a:ext>
          </a:extLst>
        </xdr:cNvPr>
        <xdr:cNvSpPr txBox="1"/>
      </xdr:nvSpPr>
      <xdr:spPr>
        <a:xfrm>
          <a:off x="22199600" y="177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40095</xdr:rowOff>
    </xdr:from>
    <xdr:to>
      <xdr:col>112</xdr:col>
      <xdr:colOff>38100</xdr:colOff>
      <xdr:row>104</xdr:row>
      <xdr:rowOff>141695</xdr:rowOff>
    </xdr:to>
    <xdr:sp macro="" textlink="">
      <xdr:nvSpPr>
        <xdr:cNvPr id="899" name="楕円 898">
          <a:extLst>
            <a:ext uri="{FF2B5EF4-FFF2-40B4-BE49-F238E27FC236}">
              <a16:creationId xmlns:a16="http://schemas.microsoft.com/office/drawing/2014/main" id="{4834B36F-C78F-400F-9003-406D2D091911}"/>
            </a:ext>
          </a:extLst>
        </xdr:cNvPr>
        <xdr:cNvSpPr/>
      </xdr:nvSpPr>
      <xdr:spPr>
        <a:xfrm>
          <a:off x="2127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79466</xdr:rowOff>
    </xdr:from>
    <xdr:to>
      <xdr:col>116</xdr:col>
      <xdr:colOff>63500</xdr:colOff>
      <xdr:row>104</xdr:row>
      <xdr:rowOff>90895</xdr:rowOff>
    </xdr:to>
    <xdr:cxnSp macro="">
      <xdr:nvCxnSpPr>
        <xdr:cNvPr id="900" name="直線コネクタ 899">
          <a:extLst>
            <a:ext uri="{FF2B5EF4-FFF2-40B4-BE49-F238E27FC236}">
              <a16:creationId xmlns:a16="http://schemas.microsoft.com/office/drawing/2014/main" id="{1AC0CEB7-EB6F-42E2-8E31-5A65BC49D2BF}"/>
            </a:ext>
          </a:extLst>
        </xdr:cNvPr>
        <xdr:cNvCxnSpPr/>
      </xdr:nvCxnSpPr>
      <xdr:spPr>
        <a:xfrm flipV="1">
          <a:off x="21323300" y="1791026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51526</xdr:rowOff>
    </xdr:from>
    <xdr:to>
      <xdr:col>107</xdr:col>
      <xdr:colOff>101600</xdr:colOff>
      <xdr:row>104</xdr:row>
      <xdr:rowOff>153126</xdr:rowOff>
    </xdr:to>
    <xdr:sp macro="" textlink="">
      <xdr:nvSpPr>
        <xdr:cNvPr id="901" name="楕円 900">
          <a:extLst>
            <a:ext uri="{FF2B5EF4-FFF2-40B4-BE49-F238E27FC236}">
              <a16:creationId xmlns:a16="http://schemas.microsoft.com/office/drawing/2014/main" id="{6F8C08D8-50C2-4802-A9AD-4F339030607B}"/>
            </a:ext>
          </a:extLst>
        </xdr:cNvPr>
        <xdr:cNvSpPr/>
      </xdr:nvSpPr>
      <xdr:spPr>
        <a:xfrm>
          <a:off x="20383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90895</xdr:rowOff>
    </xdr:from>
    <xdr:to>
      <xdr:col>111</xdr:col>
      <xdr:colOff>177800</xdr:colOff>
      <xdr:row>104</xdr:row>
      <xdr:rowOff>102326</xdr:rowOff>
    </xdr:to>
    <xdr:cxnSp macro="">
      <xdr:nvCxnSpPr>
        <xdr:cNvPr id="902" name="直線コネクタ 901">
          <a:extLst>
            <a:ext uri="{FF2B5EF4-FFF2-40B4-BE49-F238E27FC236}">
              <a16:creationId xmlns:a16="http://schemas.microsoft.com/office/drawing/2014/main" id="{C3C6FC79-F640-4511-8D4D-6A81142614B6}"/>
            </a:ext>
          </a:extLst>
        </xdr:cNvPr>
        <xdr:cNvCxnSpPr/>
      </xdr:nvCxnSpPr>
      <xdr:spPr>
        <a:xfrm flipV="1">
          <a:off x="20434300" y="179216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62956</xdr:rowOff>
    </xdr:from>
    <xdr:to>
      <xdr:col>102</xdr:col>
      <xdr:colOff>165100</xdr:colOff>
      <xdr:row>104</xdr:row>
      <xdr:rowOff>164556</xdr:rowOff>
    </xdr:to>
    <xdr:sp macro="" textlink="">
      <xdr:nvSpPr>
        <xdr:cNvPr id="903" name="楕円 902">
          <a:extLst>
            <a:ext uri="{FF2B5EF4-FFF2-40B4-BE49-F238E27FC236}">
              <a16:creationId xmlns:a16="http://schemas.microsoft.com/office/drawing/2014/main" id="{3F15D73C-A2A8-4FAB-B683-E30798859405}"/>
            </a:ext>
          </a:extLst>
        </xdr:cNvPr>
        <xdr:cNvSpPr/>
      </xdr:nvSpPr>
      <xdr:spPr>
        <a:xfrm>
          <a:off x="19494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102326</xdr:rowOff>
    </xdr:from>
    <xdr:to>
      <xdr:col>107</xdr:col>
      <xdr:colOff>50800</xdr:colOff>
      <xdr:row>104</xdr:row>
      <xdr:rowOff>113756</xdr:rowOff>
    </xdr:to>
    <xdr:cxnSp macro="">
      <xdr:nvCxnSpPr>
        <xdr:cNvPr id="904" name="直線コネクタ 903">
          <a:extLst>
            <a:ext uri="{FF2B5EF4-FFF2-40B4-BE49-F238E27FC236}">
              <a16:creationId xmlns:a16="http://schemas.microsoft.com/office/drawing/2014/main" id="{CCFAE35D-0689-4E4B-BBCE-6558A7E189CE}"/>
            </a:ext>
          </a:extLst>
        </xdr:cNvPr>
        <xdr:cNvCxnSpPr/>
      </xdr:nvCxnSpPr>
      <xdr:spPr>
        <a:xfrm flipV="1">
          <a:off x="19545300" y="179331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74386</xdr:rowOff>
    </xdr:from>
    <xdr:to>
      <xdr:col>98</xdr:col>
      <xdr:colOff>38100</xdr:colOff>
      <xdr:row>105</xdr:row>
      <xdr:rowOff>4536</xdr:rowOff>
    </xdr:to>
    <xdr:sp macro="" textlink="">
      <xdr:nvSpPr>
        <xdr:cNvPr id="905" name="楕円 904">
          <a:extLst>
            <a:ext uri="{FF2B5EF4-FFF2-40B4-BE49-F238E27FC236}">
              <a16:creationId xmlns:a16="http://schemas.microsoft.com/office/drawing/2014/main" id="{1CE2EDCC-A105-415D-BDE7-F4FB709D0220}"/>
            </a:ext>
          </a:extLst>
        </xdr:cNvPr>
        <xdr:cNvSpPr/>
      </xdr:nvSpPr>
      <xdr:spPr>
        <a:xfrm>
          <a:off x="18605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113756</xdr:rowOff>
    </xdr:from>
    <xdr:to>
      <xdr:col>102</xdr:col>
      <xdr:colOff>114300</xdr:colOff>
      <xdr:row>104</xdr:row>
      <xdr:rowOff>125186</xdr:rowOff>
    </xdr:to>
    <xdr:cxnSp macro="">
      <xdr:nvCxnSpPr>
        <xdr:cNvPr id="906" name="直線コネクタ 905">
          <a:extLst>
            <a:ext uri="{FF2B5EF4-FFF2-40B4-BE49-F238E27FC236}">
              <a16:creationId xmlns:a16="http://schemas.microsoft.com/office/drawing/2014/main" id="{D10F681E-95BC-48F5-8E89-3F5110EB997D}"/>
            </a:ext>
          </a:extLst>
        </xdr:cNvPr>
        <xdr:cNvCxnSpPr/>
      </xdr:nvCxnSpPr>
      <xdr:spPr>
        <a:xfrm flipV="1">
          <a:off x="18656300" y="179445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07" name="n_1aveValue【庁舎】&#10;一人当たり面積">
          <a:extLst>
            <a:ext uri="{FF2B5EF4-FFF2-40B4-BE49-F238E27FC236}">
              <a16:creationId xmlns:a16="http://schemas.microsoft.com/office/drawing/2014/main" id="{3B4B91DF-3F72-429B-8498-4A69D5118E22}"/>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08" name="n_2aveValue【庁舎】&#10;一人当たり面積">
          <a:extLst>
            <a:ext uri="{FF2B5EF4-FFF2-40B4-BE49-F238E27FC236}">
              <a16:creationId xmlns:a16="http://schemas.microsoft.com/office/drawing/2014/main" id="{90B2DDA2-91A3-4BA4-8A3C-64952BF6AD81}"/>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09" name="n_3aveValue【庁舎】&#10;一人当たり面積">
          <a:extLst>
            <a:ext uri="{FF2B5EF4-FFF2-40B4-BE49-F238E27FC236}">
              <a16:creationId xmlns:a16="http://schemas.microsoft.com/office/drawing/2014/main" id="{C9B9F53E-2CDB-494F-9480-F226B9828A26}"/>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10" name="n_4aveValue【庁舎】&#10;一人当たり面積">
          <a:extLst>
            <a:ext uri="{FF2B5EF4-FFF2-40B4-BE49-F238E27FC236}">
              <a16:creationId xmlns:a16="http://schemas.microsoft.com/office/drawing/2014/main" id="{DC62FA56-A616-435A-9A5A-B3811D653F6D}"/>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158222</xdr:rowOff>
    </xdr:from>
    <xdr:ext cx="469744" cy="259045"/>
    <xdr:sp macro="" textlink="">
      <xdr:nvSpPr>
        <xdr:cNvPr id="911" name="n_1mainValue【庁舎】&#10;一人当たり面積">
          <a:extLst>
            <a:ext uri="{FF2B5EF4-FFF2-40B4-BE49-F238E27FC236}">
              <a16:creationId xmlns:a16="http://schemas.microsoft.com/office/drawing/2014/main" id="{BEE511A3-C2AD-44DE-BA3B-8F1BFD1A520D}"/>
            </a:ext>
          </a:extLst>
        </xdr:cNvPr>
        <xdr:cNvSpPr txBox="1"/>
      </xdr:nvSpPr>
      <xdr:spPr>
        <a:xfrm>
          <a:off x="21075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169653</xdr:rowOff>
    </xdr:from>
    <xdr:ext cx="469744" cy="259045"/>
    <xdr:sp macro="" textlink="">
      <xdr:nvSpPr>
        <xdr:cNvPr id="912" name="n_2mainValue【庁舎】&#10;一人当たり面積">
          <a:extLst>
            <a:ext uri="{FF2B5EF4-FFF2-40B4-BE49-F238E27FC236}">
              <a16:creationId xmlns:a16="http://schemas.microsoft.com/office/drawing/2014/main" id="{E9645CBA-DA87-410B-9434-A8654C18E8CB}"/>
            </a:ext>
          </a:extLst>
        </xdr:cNvPr>
        <xdr:cNvSpPr txBox="1"/>
      </xdr:nvSpPr>
      <xdr:spPr>
        <a:xfrm>
          <a:off x="201994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9633</xdr:rowOff>
    </xdr:from>
    <xdr:ext cx="469744" cy="259045"/>
    <xdr:sp macro="" textlink="">
      <xdr:nvSpPr>
        <xdr:cNvPr id="913" name="n_3mainValue【庁舎】&#10;一人当たり面積">
          <a:extLst>
            <a:ext uri="{FF2B5EF4-FFF2-40B4-BE49-F238E27FC236}">
              <a16:creationId xmlns:a16="http://schemas.microsoft.com/office/drawing/2014/main" id="{2CAB958C-0B54-4E33-841C-EC6430AE5943}"/>
            </a:ext>
          </a:extLst>
        </xdr:cNvPr>
        <xdr:cNvSpPr txBox="1"/>
      </xdr:nvSpPr>
      <xdr:spPr>
        <a:xfrm>
          <a:off x="1931042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21063</xdr:rowOff>
    </xdr:from>
    <xdr:ext cx="469744" cy="259045"/>
    <xdr:sp macro="" textlink="">
      <xdr:nvSpPr>
        <xdr:cNvPr id="914" name="n_4mainValue【庁舎】&#10;一人当たり面積">
          <a:extLst>
            <a:ext uri="{FF2B5EF4-FFF2-40B4-BE49-F238E27FC236}">
              <a16:creationId xmlns:a16="http://schemas.microsoft.com/office/drawing/2014/main" id="{4AB5FA68-B7F4-40CD-9F38-E5DE889C8FFD}"/>
            </a:ext>
          </a:extLst>
        </xdr:cNvPr>
        <xdr:cNvSpPr txBox="1"/>
      </xdr:nvSpPr>
      <xdr:spPr>
        <a:xfrm>
          <a:off x="18421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a:extLst>
            <a:ext uri="{FF2B5EF4-FFF2-40B4-BE49-F238E27FC236}">
              <a16:creationId xmlns:a16="http://schemas.microsoft.com/office/drawing/2014/main" id="{DDB15CF9-D4F0-425E-837E-274EA126B5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a:extLst>
            <a:ext uri="{FF2B5EF4-FFF2-40B4-BE49-F238E27FC236}">
              <a16:creationId xmlns:a16="http://schemas.microsoft.com/office/drawing/2014/main" id="{E2E0687C-53BE-4DAA-9DDA-B972DFB996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a:extLst>
            <a:ext uri="{FF2B5EF4-FFF2-40B4-BE49-F238E27FC236}">
              <a16:creationId xmlns:a16="http://schemas.microsoft.com/office/drawing/2014/main" id="{6FEC675A-92C3-4B88-89F8-1314E6BD49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類似団体と比較して有形固定資産減価償却率が特に高くなっている施設は、体育館・プール、福祉施設、保健センター・保健所及び庁舎である。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体育館・プールについては、半数以上の施設で建築後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年以上を経過し、老朽化が問題となっているが、財政的な制約もあることから、令和２年度に策定した公共施設等個別施設計画を基に老朽化に対処していく。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福祉施設については、ほとんどの施設で耐用年数を過ぎていたり、老朽化率が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％なので、今後は公共施設等個別施設計画を基に長寿命化を検討していく。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保健センター・保健所については、基本経過年数が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年以上経過した建物については、大規模改修の時期を見極めながら、維持修繕等で対応していく。</a:t>
          </a:r>
        </a:p>
        <a:p>
          <a:r>
            <a:rPr kumimoji="1" lang="ja-JP" altLang="en-US" sz="1300">
              <a:latin typeface="ＭＳ Ｐゴシック" panose="020B0600070205080204" pitchFamily="50" charset="-128"/>
              <a:ea typeface="ＭＳ Ｐゴシック" panose="020B0600070205080204" pitchFamily="50" charset="-128"/>
            </a:rPr>
            <a:t>庁舎については、両支所の主要な庁舎が老朽化しているため、公共施設等個別施設計画を基に長寿命化を検討していく。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30,179
29,709
290.28
34,099,447
33,393,763
670,216
11,502,534
21,675,612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指数としては、昨年とほぼ横ばいであるが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ふるさと納税を主とした寄附金の増加等により、基準財政需要額が増加している。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アクションプラン」や行政評価を着実に実施し、市税を始めとした自主財源の更なる確保に努め、行財政改革や事業内容の改善・見直しを進めることにより、選択と集中による歳出の抑制に取り組み、持続可能な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85107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これまで事務事業の見直し、定員適正化計画に沿った人員削減など、経常的な歳出の抑制に努めてきた。昨年度と比較すると▲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今後も引き続き市税を始めとする自主財源の確保に努め、事務事業の見直しを更に進めるとともに、全ての事務事業の優先度を厳しく点検し、経常経費の削減に努める。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58631</xdr:rowOff>
    </xdr:from>
    <xdr:to>
      <xdr:col>23</xdr:col>
      <xdr:colOff>133350</xdr:colOff>
      <xdr:row>59</xdr:row>
      <xdr:rowOff>136525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002731"/>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136525</xdr:rowOff>
    </xdr:from>
    <xdr:to>
      <xdr:col>19</xdr:col>
      <xdr:colOff>133350</xdr:colOff>
      <xdr:row>61</xdr:row>
      <xdr:rowOff>22860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5207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61</xdr:row>
      <xdr:rowOff>22860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365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57573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7831</xdr:rowOff>
    </xdr:from>
    <xdr:to>
      <xdr:col>23</xdr:col>
      <xdr:colOff>184150</xdr:colOff>
      <xdr:row>58</xdr:row>
      <xdr:rowOff>109431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100558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7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85725</xdr:rowOff>
    </xdr:from>
    <xdr:to>
      <xdr:col>19</xdr:col>
      <xdr:colOff>184150</xdr:colOff>
      <xdr:row>60</xdr:row>
      <xdr:rowOff>15875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26052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類似団体平均水準に比べて高くなっているのは、ふるさと納税事業の拡充に伴う物件費の増加が要因である。</a:t>
          </a: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今後も引き続き定員適正化計画に基づいて人員の抑制に努め、公共施設の経常経費の削減に努める。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114771</xdr:rowOff>
    </xdr:from>
    <xdr:to>
      <xdr:col>23</xdr:col>
      <xdr:colOff>133350</xdr:colOff>
      <xdr:row>83</xdr:row>
      <xdr:rowOff>131609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345121"/>
          <a:ext cx="838200" cy="1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67725</xdr:rowOff>
    </xdr:from>
    <xdr:to>
      <xdr:col>19</xdr:col>
      <xdr:colOff>133350</xdr:colOff>
      <xdr:row>83</xdr:row>
      <xdr:rowOff>131609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98075"/>
          <a:ext cx="889000" cy="6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46374</xdr:rowOff>
    </xdr:from>
    <xdr:to>
      <xdr:col>15</xdr:col>
      <xdr:colOff>82550</xdr:colOff>
      <xdr:row>83</xdr:row>
      <xdr:rowOff>67725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76724"/>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23898</xdr:rowOff>
    </xdr:from>
    <xdr:to>
      <xdr:col>11</xdr:col>
      <xdr:colOff>31750</xdr:colOff>
      <xdr:row>83</xdr:row>
      <xdr:rowOff>46374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54248"/>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63971</xdr:rowOff>
    </xdr:from>
    <xdr:to>
      <xdr:col>23</xdr:col>
      <xdr:colOff>184150</xdr:colOff>
      <xdr:row>83</xdr:row>
      <xdr:rowOff>165571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9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36048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80809</xdr:rowOff>
    </xdr:from>
    <xdr:to>
      <xdr:col>19</xdr:col>
      <xdr:colOff>184150</xdr:colOff>
      <xdr:row>84</xdr:row>
      <xdr:rowOff>10959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3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167186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9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16925</xdr:rowOff>
    </xdr:from>
    <xdr:to>
      <xdr:col>15</xdr:col>
      <xdr:colOff>133350</xdr:colOff>
      <xdr:row>83</xdr:row>
      <xdr:rowOff>118525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2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103302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3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167024</xdr:rowOff>
    </xdr:from>
    <xdr:to>
      <xdr:col>11</xdr:col>
      <xdr:colOff>82550</xdr:colOff>
      <xdr:row>83</xdr:row>
      <xdr:rowOff>97174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22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81951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1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144548</xdr:rowOff>
    </xdr:from>
    <xdr:to>
      <xdr:col>7</xdr:col>
      <xdr:colOff>31750</xdr:colOff>
      <xdr:row>83</xdr:row>
      <xdr:rowOff>74698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59475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ラスパイレス指数は、類似団体の平均と比較して下回って推移している。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今後も国及び近隣自治体の動向を踏まえ、人事評価制度、各種手当等を検証し、見直しを図るなど住民に理解される給与制度の運用及び給与水準の適正化を図る。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7761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5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7761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7761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定員適正化計画に基づき、退職者の不補充及び新規採用職員の採用抑制を行ったことにより、過去５年間で比較するとほぼ横ばいである。</a:t>
          </a:r>
        </a:p>
        <a:p>
          <a:r>
            <a:rPr kumimoji="1" lang="ja-JP" altLang="en-US" sz="1300">
              <a:latin typeface="ＭＳ Ｐゴシック" panose="020B0600070205080204" pitchFamily="50" charset="-128"/>
              <a:ea typeface="ＭＳ Ｐゴシック" panose="020B0600070205080204" pitchFamily="50" charset="-128"/>
            </a:rPr>
            <a:t>　今後も、同計画に基づき、類似団体平均水準程度を維持できるよう努める。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36891</xdr:rowOff>
    </xdr:from>
    <xdr:to>
      <xdr:col>81</xdr:col>
      <xdr:colOff>44450</xdr:colOff>
      <xdr:row>60</xdr:row>
      <xdr:rowOff>52977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23891"/>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32294</xdr:rowOff>
    </xdr:from>
    <xdr:to>
      <xdr:col>77</xdr:col>
      <xdr:colOff>44450</xdr:colOff>
      <xdr:row>60</xdr:row>
      <xdr:rowOff>36891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929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32294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089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161230</xdr:rowOff>
    </xdr:from>
    <xdr:to>
      <xdr:col>68</xdr:col>
      <xdr:colOff>152400</xdr:colOff>
      <xdr:row>60</xdr:row>
      <xdr:rowOff>21953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7678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2177</xdr:rowOff>
    </xdr:from>
    <xdr:to>
      <xdr:col>81</xdr:col>
      <xdr:colOff>95250</xdr:colOff>
      <xdr:row>60</xdr:row>
      <xdr:rowOff>103777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18704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157541</xdr:rowOff>
    </xdr:from>
    <xdr:to>
      <xdr:col>77</xdr:col>
      <xdr:colOff>95250</xdr:colOff>
      <xdr:row>60</xdr:row>
      <xdr:rowOff>87691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97868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4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152944</xdr:rowOff>
    </xdr:from>
    <xdr:to>
      <xdr:col>73</xdr:col>
      <xdr:colOff>44450</xdr:colOff>
      <xdr:row>60</xdr:row>
      <xdr:rowOff>83094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93271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142603</xdr:rowOff>
    </xdr:from>
    <xdr:to>
      <xdr:col>68</xdr:col>
      <xdr:colOff>203200</xdr:colOff>
      <xdr:row>60</xdr:row>
      <xdr:rowOff>72753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82930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110430</xdr:rowOff>
    </xdr:from>
    <xdr:to>
      <xdr:col>64</xdr:col>
      <xdr:colOff>152400</xdr:colOff>
      <xdr:row>60</xdr:row>
      <xdr:rowOff>40580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50757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類似団体平均水準より高いため、今後も振興計画、過疎計画等に基づく計画的な事業実施による起債の運用に努め、交付税算入率の高い起債を積極的に活用するなど、財政健全化を図る。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40111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8175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46143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42122</xdr:rowOff>
    </xdr:from>
    <xdr:to>
      <xdr:col>72</xdr:col>
      <xdr:colOff>203200</xdr:colOff>
      <xdr:row>37</xdr:row>
      <xdr:rowOff>46143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8577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42122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7973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162772</xdr:rowOff>
    </xdr:from>
    <xdr:to>
      <xdr:col>68</xdr:col>
      <xdr:colOff>203200</xdr:colOff>
      <xdr:row>37</xdr:row>
      <xdr:rowOff>92922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71666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将来負担額について、地方債発行額より元利償還金が上回ったことから、地方債現在高が減少した。</a:t>
          </a:r>
        </a:p>
        <a:p>
          <a:r>
            <a:rPr kumimoji="1" lang="ja-JP" altLang="en-US" sz="1300">
              <a:latin typeface="ＭＳ Ｐゴシック" panose="020B0600070205080204" pitchFamily="50" charset="-128"/>
              <a:ea typeface="ＭＳ Ｐゴシック" panose="020B0600070205080204" pitchFamily="50" charset="-128"/>
            </a:rPr>
            <a:t>　一方、充当可能財源等のうち、企業版ふるさと納税基金の設立、ふるさと志基金及び施設整備事業基金額が増加したことから、比率が改善した。</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今後も後世への負担を少しでも軽減するような新規事業の実施について精査するなどし、地方債の発行を抑制するなど財政の健全化を図る。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124638</xdr:rowOff>
    </xdr:from>
    <xdr:to>
      <xdr:col>77</xdr:col>
      <xdr:colOff>44450</xdr:colOff>
      <xdr:row>14</xdr:row>
      <xdr:rowOff>142011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2493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142011</xdr:rowOff>
    </xdr:from>
    <xdr:to>
      <xdr:col>72</xdr:col>
      <xdr:colOff>203200</xdr:colOff>
      <xdr:row>14</xdr:row>
      <xdr:rowOff>163728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54231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163728</xdr:rowOff>
    </xdr:from>
    <xdr:to>
      <xdr:col>68</xdr:col>
      <xdr:colOff>152400</xdr:colOff>
      <xdr:row>15</xdr:row>
      <xdr:rowOff>43917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564028"/>
          <a:ext cx="889000" cy="5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73838</xdr:rowOff>
    </xdr:from>
    <xdr:to>
      <xdr:col>77</xdr:col>
      <xdr:colOff>95250</xdr:colOff>
      <xdr:row>15</xdr:row>
      <xdr:rowOff>3988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14165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24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91211</xdr:rowOff>
    </xdr:from>
    <xdr:to>
      <xdr:col>73</xdr:col>
      <xdr:colOff>44450</xdr:colOff>
      <xdr:row>15</xdr:row>
      <xdr:rowOff>21361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31538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112928</xdr:rowOff>
    </xdr:from>
    <xdr:to>
      <xdr:col>68</xdr:col>
      <xdr:colOff>203200</xdr:colOff>
      <xdr:row>15</xdr:row>
      <xdr:rowOff>43078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53255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8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164567</xdr:rowOff>
    </xdr:from>
    <xdr:to>
      <xdr:col>64</xdr:col>
      <xdr:colOff>152400</xdr:colOff>
      <xdr:row>15</xdr:row>
      <xdr:rowOff>94717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104894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30,179
29,709
290.28
34,099,447
33,393,763
670,216
11,502,534
21,675,612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定員適正化計画に基づき、過去５年間で職員数は減少した。前年度と比較すると職員は４名増加したが、類似団体平均及び県平均と比べて低い水準となった。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今後も定員適正化計画を推進するとともに、各種手当や実施事業の見直しを図るなどして、人件費の抑制に努める。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ふるさと納税事業の拡充に伴い増加しており、観光費、予防費、情報管理費等の委託料等の増額による数値の増と考えられる。</a:t>
          </a:r>
        </a:p>
        <a:p>
          <a:r>
            <a:rPr kumimoji="1" lang="ja-JP" altLang="en-US" sz="1300">
              <a:latin typeface="ＭＳ Ｐゴシック" panose="020B0600070205080204" pitchFamily="50" charset="-128"/>
              <a:ea typeface="ＭＳ Ｐゴシック" panose="020B0600070205080204" pitchFamily="50" charset="-128"/>
            </a:rPr>
            <a:t>　類似団体平均水準は下回っており、今後も事務事業の整理合理化等により歳出の削減に努める。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15</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78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78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昨年度に比べ、自立支援医療事業及び生活保護扶助費等の充当額に伴い減少したものの（前年度比▲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今後も増加が見込まれる単独扶助費の見直し並びに高齢者の健康増進及び健康診断等の疫病予防に係る施策を推進し、扶助費の抑制に努める。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53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60</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44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60</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その他は、類似団体平均水準を下回っており、前年度より減少（前年度比▲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ポイント）している。今後も現在の水準を維持できるよう努める。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55</xdr:row>
      <xdr:rowOff>40459</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2448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55</xdr:row>
      <xdr:rowOff>60053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70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55</xdr:row>
      <xdr:rowOff>60053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63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55</xdr:row>
      <xdr:rowOff>33927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57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115388</xdr:rowOff>
    </xdr:from>
    <xdr:to>
      <xdr:col>82</xdr:col>
      <xdr:colOff>158750</xdr:colOff>
      <xdr:row>55</xdr:row>
      <xdr:rowOff>45538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131915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154577</xdr:rowOff>
    </xdr:from>
    <xdr:to>
      <xdr:col>69</xdr:col>
      <xdr:colOff>142875</xdr:colOff>
      <xdr:row>55</xdr:row>
      <xdr:rowOff>84727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94904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補助費は、類似団体平均水準を下回っており、昨年度と比較すると減少（前年度比▲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ポイント）している。</a:t>
          </a:r>
        </a:p>
        <a:p>
          <a:r>
            <a:rPr kumimoji="1" lang="ja-JP" altLang="en-US" sz="1300">
              <a:latin typeface="ＭＳ Ｐゴシック" panose="020B0600070205080204" pitchFamily="50" charset="-128"/>
              <a:ea typeface="ＭＳ Ｐゴシック" panose="020B0600070205080204" pitchFamily="50" charset="-128"/>
            </a:rPr>
            <a:t>　今後も事務事業の整理合理化及び見直し等により経費の縮減に努める。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888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120142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2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公債費は、前年度と比較すると減少傾向にあるものの（前年度比▲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ポイント）、市債償還のピークを迎えることによりほぼ横ばいとなっており、類似団体平均を上回っている。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今後は、普通建設事業の見直し等により、新たな市債発行を抑制し、交付税算入率の高い有利な市債の発行に努めるなど、健全な市債運営を図る。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56135</xdr:rowOff>
    </xdr:from>
    <xdr:to>
      <xdr:col>24</xdr:col>
      <xdr:colOff>25400</xdr:colOff>
      <xdr:row>76</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8633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74422</xdr:rowOff>
    </xdr:from>
    <xdr:to>
      <xdr:col>19</xdr:col>
      <xdr:colOff>187325</xdr:colOff>
      <xdr:row>76</xdr:row>
      <xdr:rowOff>88137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0462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88137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069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76708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5335</xdr:rowOff>
    </xdr:from>
    <xdr:to>
      <xdr:col>24</xdr:col>
      <xdr:colOff>76200</xdr:colOff>
      <xdr:row>76</xdr:row>
      <xdr:rowOff>106935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148862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23622</xdr:rowOff>
    </xdr:from>
    <xdr:to>
      <xdr:col>20</xdr:col>
      <xdr:colOff>38100</xdr:colOff>
      <xdr:row>76</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109999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4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37337</xdr:rowOff>
    </xdr:from>
    <xdr:to>
      <xdr:col>15</xdr:col>
      <xdr:colOff>149225</xdr:colOff>
      <xdr:row>76</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123714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112285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類似団体平均水準を大きく下回っており、前年度より大幅に減少（前年度比▲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ポイント）しているが、依然として扶助費については、類似団体平均水準を上回っていることから、類似団体と同程度の水準となるよう改善に取り組む。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77</xdr:row>
      <xdr:rowOff>14987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69748"/>
          <a:ext cx="8382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78</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16637"/>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76708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080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152146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08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140225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137685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41673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49479</xdr:rowOff>
    </xdr:from>
    <xdr:to>
      <xdr:col>29</xdr:col>
      <xdr:colOff>127000</xdr:colOff>
      <xdr:row>16</xdr:row>
      <xdr:rowOff>89522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0304"/>
          <a:ext cx="647700" cy="4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34256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89522</xdr:rowOff>
    </xdr:from>
    <xdr:to>
      <xdr:col>26</xdr:col>
      <xdr:colOff>50800</xdr:colOff>
      <xdr:row>16</xdr:row>
      <xdr:rowOff>131763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0347"/>
          <a:ext cx="698500" cy="42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131763</xdr:rowOff>
    </xdr:from>
    <xdr:to>
      <xdr:col>22</xdr:col>
      <xdr:colOff>114300</xdr:colOff>
      <xdr:row>16</xdr:row>
      <xdr:rowOff>159728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2588"/>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146901</xdr:rowOff>
    </xdr:from>
    <xdr:to>
      <xdr:col>18</xdr:col>
      <xdr:colOff>177800</xdr:colOff>
      <xdr:row>16</xdr:row>
      <xdr:rowOff>159728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37726"/>
          <a:ext cx="698500" cy="1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170129</xdr:rowOff>
    </xdr:from>
    <xdr:to>
      <xdr:col>29</xdr:col>
      <xdr:colOff>177800</xdr:colOff>
      <xdr:row>16</xdr:row>
      <xdr:rowOff>100279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38722</xdr:rowOff>
    </xdr:from>
    <xdr:to>
      <xdr:col>26</xdr:col>
      <xdr:colOff>101600</xdr:colOff>
      <xdr:row>16</xdr:row>
      <xdr:rowOff>140322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150499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80963</xdr:rowOff>
    </xdr:from>
    <xdr:to>
      <xdr:col>22</xdr:col>
      <xdr:colOff>165100</xdr:colOff>
      <xdr:row>17</xdr:row>
      <xdr:rowOff>11113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21290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108928</xdr:rowOff>
    </xdr:from>
    <xdr:to>
      <xdr:col>19</xdr:col>
      <xdr:colOff>38100</xdr:colOff>
      <xdr:row>17</xdr:row>
      <xdr:rowOff>39078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49255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96101</xdr:rowOff>
    </xdr:from>
    <xdr:to>
      <xdr:col>15</xdr:col>
      <xdr:colOff>101600</xdr:colOff>
      <xdr:row>17</xdr:row>
      <xdr:rowOff>26251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297791</xdr:rowOff>
    </xdr:from>
    <xdr:to>
      <xdr:col>29</xdr:col>
      <xdr:colOff>127000</xdr:colOff>
      <xdr:row>37</xdr:row>
      <xdr:rowOff>330934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22491"/>
          <a:ext cx="647700" cy="3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282568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316292</xdr:rowOff>
    </xdr:from>
    <xdr:to>
      <xdr:col>26</xdr:col>
      <xdr:colOff>50800</xdr:colOff>
      <xdr:row>37</xdr:row>
      <xdr:rowOff>330934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40992"/>
          <a:ext cx="6985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313290</xdr:rowOff>
    </xdr:from>
    <xdr:to>
      <xdr:col>22</xdr:col>
      <xdr:colOff>114300</xdr:colOff>
      <xdr:row>37</xdr:row>
      <xdr:rowOff>316292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7990"/>
          <a:ext cx="6985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313290</xdr:rowOff>
    </xdr:from>
    <xdr:to>
      <xdr:col>18</xdr:col>
      <xdr:colOff>177800</xdr:colOff>
      <xdr:row>37</xdr:row>
      <xdr:rowOff>319539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37990"/>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246991</xdr:rowOff>
    </xdr:from>
    <xdr:to>
      <xdr:col>29</xdr:col>
      <xdr:colOff>177800</xdr:colOff>
      <xdr:row>38</xdr:row>
      <xdr:rowOff>5691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92068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280134</xdr:rowOff>
    </xdr:from>
    <xdr:to>
      <xdr:col>26</xdr:col>
      <xdr:colOff>101600</xdr:colOff>
      <xdr:row>38</xdr:row>
      <xdr:rowOff>38834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49011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3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265492</xdr:rowOff>
    </xdr:from>
    <xdr:to>
      <xdr:col>22</xdr:col>
      <xdr:colOff>165100</xdr:colOff>
      <xdr:row>38</xdr:row>
      <xdr:rowOff>24192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34369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262490</xdr:rowOff>
    </xdr:from>
    <xdr:to>
      <xdr:col>19</xdr:col>
      <xdr:colOff>38100</xdr:colOff>
      <xdr:row>38</xdr:row>
      <xdr:rowOff>21190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31367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268739</xdr:rowOff>
    </xdr:from>
    <xdr:to>
      <xdr:col>15</xdr:col>
      <xdr:colOff>101600</xdr:colOff>
      <xdr:row>38</xdr:row>
      <xdr:rowOff>27439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37616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30,179
29,709
290.28
34,099,447
33,393,763
670,216
11,502,534
21,675,612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46901</xdr:rowOff>
    </xdr:from>
    <xdr:to>
      <xdr:col>24</xdr:col>
      <xdr:colOff>63500</xdr:colOff>
      <xdr:row>36</xdr:row>
      <xdr:rowOff>111684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19101"/>
          <a:ext cx="8382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46901</xdr:rowOff>
    </xdr:from>
    <xdr:to>
      <xdr:col>19</xdr:col>
      <xdr:colOff>177800</xdr:colOff>
      <xdr:row>36</xdr:row>
      <xdr:rowOff>85166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9101"/>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85166</xdr:rowOff>
    </xdr:from>
    <xdr:to>
      <xdr:col>15</xdr:col>
      <xdr:colOff>50800</xdr:colOff>
      <xdr:row>36</xdr:row>
      <xdr:rowOff>101841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7366"/>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95364</xdr:rowOff>
    </xdr:from>
    <xdr:to>
      <xdr:col>10</xdr:col>
      <xdr:colOff>114300</xdr:colOff>
      <xdr:row>36</xdr:row>
      <xdr:rowOff>101841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6756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60884</xdr:rowOff>
    </xdr:from>
    <xdr:to>
      <xdr:col>24</xdr:col>
      <xdr:colOff>114300</xdr:colOff>
      <xdr:row>36</xdr:row>
      <xdr:rowOff>162484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39311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167551</xdr:rowOff>
    </xdr:from>
    <xdr:to>
      <xdr:col>20</xdr:col>
      <xdr:colOff>38100</xdr:colOff>
      <xdr:row>36</xdr:row>
      <xdr:rowOff>97701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114228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4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34366</xdr:rowOff>
    </xdr:from>
    <xdr:to>
      <xdr:col>15</xdr:col>
      <xdr:colOff>101600</xdr:colOff>
      <xdr:row>36</xdr:row>
      <xdr:rowOff>135966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152493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51041</xdr:rowOff>
    </xdr:from>
    <xdr:to>
      <xdr:col>10</xdr:col>
      <xdr:colOff>165100</xdr:colOff>
      <xdr:row>36</xdr:row>
      <xdr:rowOff>152641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169168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44564</xdr:rowOff>
    </xdr:from>
    <xdr:to>
      <xdr:col>6</xdr:col>
      <xdr:colOff>38100</xdr:colOff>
      <xdr:row>36</xdr:row>
      <xdr:rowOff>146164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162691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62920</xdr:rowOff>
    </xdr:from>
    <xdr:to>
      <xdr:col>24</xdr:col>
      <xdr:colOff>63500</xdr:colOff>
      <xdr:row>56</xdr:row>
      <xdr:rowOff>86066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64120"/>
          <a:ext cx="8382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62920</xdr:rowOff>
    </xdr:from>
    <xdr:to>
      <xdr:col>19</xdr:col>
      <xdr:colOff>177800</xdr:colOff>
      <xdr:row>56</xdr:row>
      <xdr:rowOff>126766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64120"/>
          <a:ext cx="889000" cy="6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126766</xdr:rowOff>
    </xdr:from>
    <xdr:to>
      <xdr:col>15</xdr:col>
      <xdr:colOff>50800</xdr:colOff>
      <xdr:row>56</xdr:row>
      <xdr:rowOff>148805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7966"/>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148805</xdr:rowOff>
    </xdr:from>
    <xdr:to>
      <xdr:col>10</xdr:col>
      <xdr:colOff>114300</xdr:colOff>
      <xdr:row>57</xdr:row>
      <xdr:rowOff>4106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50005"/>
          <a:ext cx="889000" cy="2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35266</xdr:rowOff>
    </xdr:from>
    <xdr:to>
      <xdr:col>24</xdr:col>
      <xdr:colOff>114300</xdr:colOff>
      <xdr:row>56</xdr:row>
      <xdr:rowOff>136866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58143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12120</xdr:rowOff>
    </xdr:from>
    <xdr:to>
      <xdr:col>20</xdr:col>
      <xdr:colOff>38100</xdr:colOff>
      <xdr:row>56</xdr:row>
      <xdr:rowOff>113720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130247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8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75966</xdr:rowOff>
    </xdr:from>
    <xdr:to>
      <xdr:col>15</xdr:col>
      <xdr:colOff>101600</xdr:colOff>
      <xdr:row>57</xdr:row>
      <xdr:rowOff>6116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22643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5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98005</xdr:rowOff>
    </xdr:from>
    <xdr:to>
      <xdr:col>10</xdr:col>
      <xdr:colOff>165100</xdr:colOff>
      <xdr:row>57</xdr:row>
      <xdr:rowOff>28155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44682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47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124756</xdr:rowOff>
    </xdr:from>
    <xdr:to>
      <xdr:col>6</xdr:col>
      <xdr:colOff>38100</xdr:colOff>
      <xdr:row>57</xdr:row>
      <xdr:rowOff>54906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71433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50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76329</xdr:rowOff>
    </xdr:from>
    <xdr:to>
      <xdr:col>24</xdr:col>
      <xdr:colOff>63500</xdr:colOff>
      <xdr:row>79</xdr:row>
      <xdr:rowOff>76378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20879"/>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69047</xdr:rowOff>
    </xdr:from>
    <xdr:to>
      <xdr:col>19</xdr:col>
      <xdr:colOff>177800</xdr:colOff>
      <xdr:row>79</xdr:row>
      <xdr:rowOff>76378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613597"/>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66875</xdr:rowOff>
    </xdr:from>
    <xdr:to>
      <xdr:col>15</xdr:col>
      <xdr:colOff>50800</xdr:colOff>
      <xdr:row>79</xdr:row>
      <xdr:rowOff>69047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1142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65225</xdr:rowOff>
    </xdr:from>
    <xdr:to>
      <xdr:col>10</xdr:col>
      <xdr:colOff>114300</xdr:colOff>
      <xdr:row>79</xdr:row>
      <xdr:rowOff>66875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60977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25529</xdr:rowOff>
    </xdr:from>
    <xdr:to>
      <xdr:col>24</xdr:col>
      <xdr:colOff>114300</xdr:colOff>
      <xdr:row>79</xdr:row>
      <xdr:rowOff>127129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111906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25578</xdr:rowOff>
    </xdr:from>
    <xdr:to>
      <xdr:col>20</xdr:col>
      <xdr:colOff>38100</xdr:colOff>
      <xdr:row>79</xdr:row>
      <xdr:rowOff>127178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118305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18247</xdr:rowOff>
    </xdr:from>
    <xdr:to>
      <xdr:col>15</xdr:col>
      <xdr:colOff>101600</xdr:colOff>
      <xdr:row>79</xdr:row>
      <xdr:rowOff>119847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110974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5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16075</xdr:rowOff>
    </xdr:from>
    <xdr:to>
      <xdr:col>10</xdr:col>
      <xdr:colOff>165100</xdr:colOff>
      <xdr:row>79</xdr:row>
      <xdr:rowOff>117675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108802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14425</xdr:rowOff>
    </xdr:from>
    <xdr:to>
      <xdr:col>6</xdr:col>
      <xdr:colOff>38100</xdr:colOff>
      <xdr:row>79</xdr:row>
      <xdr:rowOff>116025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107152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77673</xdr:rowOff>
    </xdr:from>
    <xdr:to>
      <xdr:col>24</xdr:col>
      <xdr:colOff>63500</xdr:colOff>
      <xdr:row>94</xdr:row>
      <xdr:rowOff>101882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22523"/>
          <a:ext cx="838200" cy="19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101882</xdr:rowOff>
    </xdr:from>
    <xdr:to>
      <xdr:col>19</xdr:col>
      <xdr:colOff>177800</xdr:colOff>
      <xdr:row>94</xdr:row>
      <xdr:rowOff>143221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18182"/>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143221</xdr:rowOff>
    </xdr:from>
    <xdr:to>
      <xdr:col>15</xdr:col>
      <xdr:colOff>50800</xdr:colOff>
      <xdr:row>94</xdr:row>
      <xdr:rowOff>146520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59521"/>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146520</xdr:rowOff>
    </xdr:from>
    <xdr:to>
      <xdr:col>10</xdr:col>
      <xdr:colOff>114300</xdr:colOff>
      <xdr:row>94</xdr:row>
      <xdr:rowOff>151679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62820"/>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26873</xdr:rowOff>
    </xdr:from>
    <xdr:to>
      <xdr:col>24</xdr:col>
      <xdr:colOff>114300</xdr:colOff>
      <xdr:row>93</xdr:row>
      <xdr:rowOff>128473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49750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51082</xdr:rowOff>
    </xdr:from>
    <xdr:to>
      <xdr:col>20</xdr:col>
      <xdr:colOff>38100</xdr:colOff>
      <xdr:row>94</xdr:row>
      <xdr:rowOff>152682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169209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94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92421</xdr:rowOff>
    </xdr:from>
    <xdr:to>
      <xdr:col>15</xdr:col>
      <xdr:colOff>101600</xdr:colOff>
      <xdr:row>95</xdr:row>
      <xdr:rowOff>22571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39098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98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95720</xdr:rowOff>
    </xdr:from>
    <xdr:to>
      <xdr:col>10</xdr:col>
      <xdr:colOff>165100</xdr:colOff>
      <xdr:row>95</xdr:row>
      <xdr:rowOff>25870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42397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98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100879</xdr:rowOff>
    </xdr:from>
    <xdr:to>
      <xdr:col>6</xdr:col>
      <xdr:colOff>38100</xdr:colOff>
      <xdr:row>95</xdr:row>
      <xdr:rowOff>31029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47556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99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37310</xdr:rowOff>
    </xdr:from>
    <xdr:to>
      <xdr:col>55</xdr:col>
      <xdr:colOff>0</xdr:colOff>
      <xdr:row>37</xdr:row>
      <xdr:rowOff>80626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38060"/>
          <a:ext cx="838200" cy="38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37310</xdr:rowOff>
    </xdr:from>
    <xdr:to>
      <xdr:col>50</xdr:col>
      <xdr:colOff>114300</xdr:colOff>
      <xdr:row>37</xdr:row>
      <xdr:rowOff>112276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38060"/>
          <a:ext cx="889000" cy="4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112276</xdr:rowOff>
    </xdr:from>
    <xdr:to>
      <xdr:col>45</xdr:col>
      <xdr:colOff>177800</xdr:colOff>
      <xdr:row>37</xdr:row>
      <xdr:rowOff>137014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5926"/>
          <a:ext cx="8890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137014</xdr:rowOff>
    </xdr:from>
    <xdr:to>
      <xdr:col>41</xdr:col>
      <xdr:colOff>50800</xdr:colOff>
      <xdr:row>37</xdr:row>
      <xdr:rowOff>152338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0664"/>
          <a:ext cx="88900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29826</xdr:rowOff>
    </xdr:from>
    <xdr:to>
      <xdr:col>55</xdr:col>
      <xdr:colOff>50800</xdr:colOff>
      <xdr:row>37</xdr:row>
      <xdr:rowOff>131426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8253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157960</xdr:rowOff>
    </xdr:from>
    <xdr:to>
      <xdr:col>50</xdr:col>
      <xdr:colOff>165100</xdr:colOff>
      <xdr:row>35</xdr:row>
      <xdr:rowOff>88110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79237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61476</xdr:rowOff>
    </xdr:from>
    <xdr:to>
      <xdr:col>46</xdr:col>
      <xdr:colOff>38100</xdr:colOff>
      <xdr:row>37</xdr:row>
      <xdr:rowOff>163075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5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154202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86214</xdr:rowOff>
    </xdr:from>
    <xdr:to>
      <xdr:col>41</xdr:col>
      <xdr:colOff>101600</xdr:colOff>
      <xdr:row>38</xdr:row>
      <xdr:rowOff>16364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7491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101538</xdr:rowOff>
    </xdr:from>
    <xdr:to>
      <xdr:col>36</xdr:col>
      <xdr:colOff>165100</xdr:colOff>
      <xdr:row>38</xdr:row>
      <xdr:rowOff>31688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22815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151322</xdr:rowOff>
    </xdr:from>
    <xdr:to>
      <xdr:col>55</xdr:col>
      <xdr:colOff>0</xdr:colOff>
      <xdr:row>55</xdr:row>
      <xdr:rowOff>106640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409622"/>
          <a:ext cx="838200" cy="1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106640</xdr:rowOff>
    </xdr:from>
    <xdr:to>
      <xdr:col>50</xdr:col>
      <xdr:colOff>114300</xdr:colOff>
      <xdr:row>55</xdr:row>
      <xdr:rowOff>142315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36390"/>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30338</xdr:rowOff>
    </xdr:from>
    <xdr:to>
      <xdr:col>45</xdr:col>
      <xdr:colOff>177800</xdr:colOff>
      <xdr:row>55</xdr:row>
      <xdr:rowOff>142315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60088"/>
          <a:ext cx="889000" cy="1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13577</xdr:rowOff>
    </xdr:from>
    <xdr:to>
      <xdr:col>41</xdr:col>
      <xdr:colOff>50800</xdr:colOff>
      <xdr:row>55</xdr:row>
      <xdr:rowOff>30338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43327"/>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100522</xdr:rowOff>
    </xdr:from>
    <xdr:to>
      <xdr:col>55</xdr:col>
      <xdr:colOff>50800</xdr:colOff>
      <xdr:row>55</xdr:row>
      <xdr:rowOff>30672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123399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1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55840</xdr:rowOff>
    </xdr:from>
    <xdr:to>
      <xdr:col>50</xdr:col>
      <xdr:colOff>165100</xdr:colOff>
      <xdr:row>55</xdr:row>
      <xdr:rowOff>157440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2517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6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91515</xdr:rowOff>
    </xdr:from>
    <xdr:to>
      <xdr:col>46</xdr:col>
      <xdr:colOff>38100</xdr:colOff>
      <xdr:row>56</xdr:row>
      <xdr:rowOff>21665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38192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9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150988</xdr:rowOff>
    </xdr:from>
    <xdr:to>
      <xdr:col>41</xdr:col>
      <xdr:colOff>101600</xdr:colOff>
      <xdr:row>55</xdr:row>
      <xdr:rowOff>81138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97665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8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134227</xdr:rowOff>
    </xdr:from>
    <xdr:to>
      <xdr:col>36</xdr:col>
      <xdr:colOff>165100</xdr:colOff>
      <xdr:row>55</xdr:row>
      <xdr:rowOff>64377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80904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6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136008</xdr:rowOff>
    </xdr:from>
    <xdr:to>
      <xdr:col>55</xdr:col>
      <xdr:colOff>0</xdr:colOff>
      <xdr:row>76</xdr:row>
      <xdr:rowOff>96661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823308"/>
          <a:ext cx="838200" cy="30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51820</xdr:rowOff>
    </xdr:from>
    <xdr:to>
      <xdr:col>50</xdr:col>
      <xdr:colOff>114300</xdr:colOff>
      <xdr:row>76</xdr:row>
      <xdr:rowOff>96661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082020"/>
          <a:ext cx="889000" cy="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47186</xdr:rowOff>
    </xdr:from>
    <xdr:to>
      <xdr:col>45</xdr:col>
      <xdr:colOff>177800</xdr:colOff>
      <xdr:row>76</xdr:row>
      <xdr:rowOff>51820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07738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18822</xdr:rowOff>
    </xdr:from>
    <xdr:to>
      <xdr:col>41</xdr:col>
      <xdr:colOff>50800</xdr:colOff>
      <xdr:row>76</xdr:row>
      <xdr:rowOff>47186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49022"/>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85208</xdr:rowOff>
    </xdr:from>
    <xdr:to>
      <xdr:col>55</xdr:col>
      <xdr:colOff>50800</xdr:colOff>
      <xdr:row>75</xdr:row>
      <xdr:rowOff>15358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7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108085</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45861</xdr:rowOff>
    </xdr:from>
    <xdr:to>
      <xdr:col>50</xdr:col>
      <xdr:colOff>165100</xdr:colOff>
      <xdr:row>76</xdr:row>
      <xdr:rowOff>147461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163987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1020</xdr:rowOff>
    </xdr:from>
    <xdr:to>
      <xdr:col>46</xdr:col>
      <xdr:colOff>38100</xdr:colOff>
      <xdr:row>76</xdr:row>
      <xdr:rowOff>102620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119147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0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167836</xdr:rowOff>
    </xdr:from>
    <xdr:to>
      <xdr:col>41</xdr:col>
      <xdr:colOff>101600</xdr:colOff>
      <xdr:row>76</xdr:row>
      <xdr:rowOff>97986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114512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139472</xdr:rowOff>
    </xdr:from>
    <xdr:to>
      <xdr:col>36</xdr:col>
      <xdr:colOff>165100</xdr:colOff>
      <xdr:row>76</xdr:row>
      <xdr:rowOff>69622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9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86149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44548</xdr:rowOff>
    </xdr:from>
    <xdr:to>
      <xdr:col>55</xdr:col>
      <xdr:colOff>0</xdr:colOff>
      <xdr:row>98</xdr:row>
      <xdr:rowOff>61939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46648"/>
          <a:ext cx="838200" cy="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44548</xdr:rowOff>
    </xdr:from>
    <xdr:to>
      <xdr:col>50</xdr:col>
      <xdr:colOff>114300</xdr:colOff>
      <xdr:row>98</xdr:row>
      <xdr:rowOff>67498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46648"/>
          <a:ext cx="889000"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134589</xdr:rowOff>
    </xdr:from>
    <xdr:to>
      <xdr:col>45</xdr:col>
      <xdr:colOff>177800</xdr:colOff>
      <xdr:row>98</xdr:row>
      <xdr:rowOff>67498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65239"/>
          <a:ext cx="889000" cy="10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124261</xdr:rowOff>
    </xdr:from>
    <xdr:to>
      <xdr:col>41</xdr:col>
      <xdr:colOff>50800</xdr:colOff>
      <xdr:row>97</xdr:row>
      <xdr:rowOff>134589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54911"/>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11139</xdr:rowOff>
    </xdr:from>
    <xdr:to>
      <xdr:col>55</xdr:col>
      <xdr:colOff>50800</xdr:colOff>
      <xdr:row>98</xdr:row>
      <xdr:rowOff>112739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97516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165198</xdr:rowOff>
    </xdr:from>
    <xdr:to>
      <xdr:col>50</xdr:col>
      <xdr:colOff>165100</xdr:colOff>
      <xdr:row>98</xdr:row>
      <xdr:rowOff>95348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86475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16698</xdr:rowOff>
    </xdr:from>
    <xdr:to>
      <xdr:col>46</xdr:col>
      <xdr:colOff>38100</xdr:colOff>
      <xdr:row>98</xdr:row>
      <xdr:rowOff>118298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109425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83789</xdr:rowOff>
    </xdr:from>
    <xdr:to>
      <xdr:col>41</xdr:col>
      <xdr:colOff>101600</xdr:colOff>
      <xdr:row>98</xdr:row>
      <xdr:rowOff>13939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73461</xdr:rowOff>
    </xdr:from>
    <xdr:to>
      <xdr:col>36</xdr:col>
      <xdr:colOff>165100</xdr:colOff>
      <xdr:row>98</xdr:row>
      <xdr:rowOff>3611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166188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116572</xdr:rowOff>
    </xdr:from>
    <xdr:to>
      <xdr:col>85</xdr:col>
      <xdr:colOff>127000</xdr:colOff>
      <xdr:row>36</xdr:row>
      <xdr:rowOff>151936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288772"/>
          <a:ext cx="8382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151936</xdr:rowOff>
    </xdr:from>
    <xdr:to>
      <xdr:col>81</xdr:col>
      <xdr:colOff>50800</xdr:colOff>
      <xdr:row>37</xdr:row>
      <xdr:rowOff>112702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324136"/>
          <a:ext cx="889000" cy="1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112702</xdr:rowOff>
    </xdr:from>
    <xdr:to>
      <xdr:col>76</xdr:col>
      <xdr:colOff>114300</xdr:colOff>
      <xdr:row>38</xdr:row>
      <xdr:rowOff>2488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56352"/>
          <a:ext cx="889000" cy="6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2488</xdr:rowOff>
    </xdr:from>
    <xdr:to>
      <xdr:col>71</xdr:col>
      <xdr:colOff>177800</xdr:colOff>
      <xdr:row>38</xdr:row>
      <xdr:rowOff>9723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17588"/>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65772</xdr:rowOff>
    </xdr:from>
    <xdr:to>
      <xdr:col>85</xdr:col>
      <xdr:colOff>177800</xdr:colOff>
      <xdr:row>36</xdr:row>
      <xdr:rowOff>167372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88649</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101136</xdr:rowOff>
    </xdr:from>
    <xdr:to>
      <xdr:col>81</xdr:col>
      <xdr:colOff>101600</xdr:colOff>
      <xdr:row>37</xdr:row>
      <xdr:rowOff>31286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2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47813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0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61902</xdr:rowOff>
    </xdr:from>
    <xdr:to>
      <xdr:col>76</xdr:col>
      <xdr:colOff>165100</xdr:colOff>
      <xdr:row>37</xdr:row>
      <xdr:rowOff>163502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8579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8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123139</xdr:rowOff>
    </xdr:from>
    <xdr:to>
      <xdr:col>72</xdr:col>
      <xdr:colOff>38100</xdr:colOff>
      <xdr:row>38</xdr:row>
      <xdr:rowOff>53288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667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44415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130374</xdr:rowOff>
    </xdr:from>
    <xdr:to>
      <xdr:col>67</xdr:col>
      <xdr:colOff>101600</xdr:colOff>
      <xdr:row>38</xdr:row>
      <xdr:rowOff>60523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4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51650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154138</xdr:rowOff>
    </xdr:from>
    <xdr:to>
      <xdr:col>85</xdr:col>
      <xdr:colOff>127000</xdr:colOff>
      <xdr:row>77</xdr:row>
      <xdr:rowOff>163810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55788"/>
          <a:ext cx="8382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163810</xdr:rowOff>
    </xdr:from>
    <xdr:to>
      <xdr:col>81</xdr:col>
      <xdr:colOff>50800</xdr:colOff>
      <xdr:row>77</xdr:row>
      <xdr:rowOff>164902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65460"/>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164902</xdr:rowOff>
    </xdr:from>
    <xdr:to>
      <xdr:col>76</xdr:col>
      <xdr:colOff>114300</xdr:colOff>
      <xdr:row>77</xdr:row>
      <xdr:rowOff>169232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66552"/>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169232</xdr:rowOff>
    </xdr:from>
    <xdr:to>
      <xdr:col>71</xdr:col>
      <xdr:colOff>177800</xdr:colOff>
      <xdr:row>78</xdr:row>
      <xdr:rowOff>7934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70882"/>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103338</xdr:rowOff>
    </xdr:from>
    <xdr:to>
      <xdr:col>85</xdr:col>
      <xdr:colOff>177800</xdr:colOff>
      <xdr:row>78</xdr:row>
      <xdr:rowOff>33488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126215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5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113010</xdr:rowOff>
    </xdr:from>
    <xdr:to>
      <xdr:col>81</xdr:col>
      <xdr:colOff>101600</xdr:colOff>
      <xdr:row>78</xdr:row>
      <xdr:rowOff>43160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59687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114102</xdr:rowOff>
    </xdr:from>
    <xdr:to>
      <xdr:col>76</xdr:col>
      <xdr:colOff>165100</xdr:colOff>
      <xdr:row>78</xdr:row>
      <xdr:rowOff>44252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60779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118432</xdr:rowOff>
    </xdr:from>
    <xdr:to>
      <xdr:col>72</xdr:col>
      <xdr:colOff>38100</xdr:colOff>
      <xdr:row>78</xdr:row>
      <xdr:rowOff>48582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65109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128584</xdr:rowOff>
    </xdr:from>
    <xdr:to>
      <xdr:col>67</xdr:col>
      <xdr:colOff>101600</xdr:colOff>
      <xdr:row>78</xdr:row>
      <xdr:rowOff>58734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75261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119734</xdr:rowOff>
    </xdr:from>
    <xdr:to>
      <xdr:col>85</xdr:col>
      <xdr:colOff>127000</xdr:colOff>
      <xdr:row>96</xdr:row>
      <xdr:rowOff>87381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407484"/>
          <a:ext cx="838200" cy="1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87381</xdr:rowOff>
    </xdr:from>
    <xdr:to>
      <xdr:col>81</xdr:col>
      <xdr:colOff>50800</xdr:colOff>
      <xdr:row>97</xdr:row>
      <xdr:rowOff>6296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546581"/>
          <a:ext cx="889000" cy="9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6296</xdr:rowOff>
    </xdr:from>
    <xdr:to>
      <xdr:col>76</xdr:col>
      <xdr:colOff>114300</xdr:colOff>
      <xdr:row>97</xdr:row>
      <xdr:rowOff>56792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636946"/>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56792</xdr:rowOff>
    </xdr:from>
    <xdr:to>
      <xdr:col>71</xdr:col>
      <xdr:colOff>177800</xdr:colOff>
      <xdr:row>97</xdr:row>
      <xdr:rowOff>64467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687442"/>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68934</xdr:rowOff>
    </xdr:from>
    <xdr:to>
      <xdr:col>85</xdr:col>
      <xdr:colOff>177800</xdr:colOff>
      <xdr:row>95</xdr:row>
      <xdr:rowOff>170534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3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91811</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20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36581</xdr:rowOff>
    </xdr:from>
    <xdr:to>
      <xdr:col>81</xdr:col>
      <xdr:colOff>101600</xdr:colOff>
      <xdr:row>96</xdr:row>
      <xdr:rowOff>138181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4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154708</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2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126946</xdr:rowOff>
    </xdr:from>
    <xdr:to>
      <xdr:col>76</xdr:col>
      <xdr:colOff>165100</xdr:colOff>
      <xdr:row>97</xdr:row>
      <xdr:rowOff>57096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5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73623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36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5992</xdr:rowOff>
    </xdr:from>
    <xdr:to>
      <xdr:col>72</xdr:col>
      <xdr:colOff>38100</xdr:colOff>
      <xdr:row>97</xdr:row>
      <xdr:rowOff>107592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124119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41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13667</xdr:rowOff>
    </xdr:from>
    <xdr:to>
      <xdr:col>67</xdr:col>
      <xdr:colOff>101600</xdr:colOff>
      <xdr:row>97</xdr:row>
      <xdr:rowOff>115267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131794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1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43802</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730352"/>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20713</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07263"/>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163588</xdr:rowOff>
    </xdr:from>
    <xdr:to>
      <xdr:col>107</xdr:col>
      <xdr:colOff>50800</xdr:colOff>
      <xdr:row>39</xdr:row>
      <xdr:rowOff>20713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78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163588</xdr:rowOff>
    </xdr:from>
    <xdr:to>
      <xdr:col>102</xdr:col>
      <xdr:colOff>114300</xdr:colOff>
      <xdr:row>39</xdr:row>
      <xdr:rowOff>44107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78688"/>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164452</xdr:rowOff>
    </xdr:from>
    <xdr:to>
      <xdr:col>116</xdr:col>
      <xdr:colOff>114300</xdr:colOff>
      <xdr:row>39</xdr:row>
      <xdr:rowOff>94602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79379</xdr:rowOff>
    </xdr:from>
    <xdr:ext cx="313932"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4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141363</xdr:rowOff>
    </xdr:from>
    <xdr:to>
      <xdr:col>107</xdr:col>
      <xdr:colOff>101600</xdr:colOff>
      <xdr:row>39</xdr:row>
      <xdr:rowOff>71513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62640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4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112788</xdr:rowOff>
    </xdr:from>
    <xdr:to>
      <xdr:col>102</xdr:col>
      <xdr:colOff>165100</xdr:colOff>
      <xdr:row>39</xdr:row>
      <xdr:rowOff>42938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34065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72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164757</xdr:rowOff>
    </xdr:from>
    <xdr:to>
      <xdr:col>98</xdr:col>
      <xdr:colOff>38100</xdr:colOff>
      <xdr:row>39</xdr:row>
      <xdr:rowOff>94907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86034</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25076</xdr:rowOff>
    </xdr:from>
    <xdr:to>
      <xdr:col>116</xdr:col>
      <xdr:colOff>63500</xdr:colOff>
      <xdr:row>59</xdr:row>
      <xdr:rowOff>29514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40626"/>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25076</xdr:rowOff>
    </xdr:from>
    <xdr:to>
      <xdr:col>111</xdr:col>
      <xdr:colOff>177800</xdr:colOff>
      <xdr:row>59</xdr:row>
      <xdr:rowOff>27362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40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27362</xdr:rowOff>
    </xdr:from>
    <xdr:to>
      <xdr:col>107</xdr:col>
      <xdr:colOff>50800</xdr:colOff>
      <xdr:row>59</xdr:row>
      <xdr:rowOff>33001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4291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29439</xdr:rowOff>
    </xdr:from>
    <xdr:to>
      <xdr:col>102</xdr:col>
      <xdr:colOff>114300</xdr:colOff>
      <xdr:row>59</xdr:row>
      <xdr:rowOff>33001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44989"/>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150164</xdr:rowOff>
    </xdr:from>
    <xdr:to>
      <xdr:col>116</xdr:col>
      <xdr:colOff>114300</xdr:colOff>
      <xdr:row>59</xdr:row>
      <xdr:rowOff>80314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65091</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0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145726</xdr:rowOff>
    </xdr:from>
    <xdr:to>
      <xdr:col>112</xdr:col>
      <xdr:colOff>38100</xdr:colOff>
      <xdr:row>59</xdr:row>
      <xdr:rowOff>75876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67003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148012</xdr:rowOff>
    </xdr:from>
    <xdr:to>
      <xdr:col>107</xdr:col>
      <xdr:colOff>101600</xdr:colOff>
      <xdr:row>59</xdr:row>
      <xdr:rowOff>78162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69289</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4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153651</xdr:rowOff>
    </xdr:from>
    <xdr:to>
      <xdr:col>102</xdr:col>
      <xdr:colOff>165100</xdr:colOff>
      <xdr:row>59</xdr:row>
      <xdr:rowOff>83801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74928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150089</xdr:rowOff>
    </xdr:from>
    <xdr:to>
      <xdr:col>98</xdr:col>
      <xdr:colOff>38100</xdr:colOff>
      <xdr:row>59</xdr:row>
      <xdr:rowOff>80239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71366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111778</xdr:rowOff>
    </xdr:from>
    <xdr:to>
      <xdr:col>116</xdr:col>
      <xdr:colOff>63500</xdr:colOff>
      <xdr:row>75</xdr:row>
      <xdr:rowOff>118766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70528"/>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118766</xdr:rowOff>
    </xdr:from>
    <xdr:to>
      <xdr:col>111</xdr:col>
      <xdr:colOff>177800</xdr:colOff>
      <xdr:row>75</xdr:row>
      <xdr:rowOff>168292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77516"/>
          <a:ext cx="889000" cy="4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168292</xdr:rowOff>
    </xdr:from>
    <xdr:to>
      <xdr:col>107</xdr:col>
      <xdr:colOff>50800</xdr:colOff>
      <xdr:row>76</xdr:row>
      <xdr:rowOff>42464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27042"/>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14639</xdr:rowOff>
    </xdr:from>
    <xdr:to>
      <xdr:col>102</xdr:col>
      <xdr:colOff>114300</xdr:colOff>
      <xdr:row>76</xdr:row>
      <xdr:rowOff>42464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044839"/>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60978</xdr:rowOff>
    </xdr:from>
    <xdr:to>
      <xdr:col>116</xdr:col>
      <xdr:colOff>114300</xdr:colOff>
      <xdr:row>75</xdr:row>
      <xdr:rowOff>162579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19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83855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7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67966</xdr:rowOff>
    </xdr:from>
    <xdr:to>
      <xdr:col>112</xdr:col>
      <xdr:colOff>38100</xdr:colOff>
      <xdr:row>75</xdr:row>
      <xdr:rowOff>169566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14643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0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117491</xdr:rowOff>
    </xdr:from>
    <xdr:to>
      <xdr:col>107</xdr:col>
      <xdr:colOff>101600</xdr:colOff>
      <xdr:row>76</xdr:row>
      <xdr:rowOff>47641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38769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163114</xdr:rowOff>
    </xdr:from>
    <xdr:to>
      <xdr:col>102</xdr:col>
      <xdr:colOff>165100</xdr:colOff>
      <xdr:row>76</xdr:row>
      <xdr:rowOff>93264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84391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135289</xdr:rowOff>
    </xdr:from>
    <xdr:to>
      <xdr:col>98</xdr:col>
      <xdr:colOff>38100</xdr:colOff>
      <xdr:row>76</xdr:row>
      <xdr:rowOff>65439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56566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173,462</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円となっており、類似団体の中でも一人当たりコストが上位の状況となっている。主な要因として、ふるさと納税事業の事業拡充が考えられる。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180,640</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一人当たりコストが上位の状況となっている。これは本市が高齢者の増加と子育て支援の充実に重点的に取り組んできたことによるもの及び新型コロナウイルス感染症関連の給付金事業等の増加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147,458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円となっており、類似団体と比較すると依然として高い水準となっている。活動火山周辺地域防災営農対策事業や港湾改修事業等により普通建設事業が増加したことによる。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233,734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円となっており、類似団体と比較すると高い水準となっている。これは、ふるさと納税制度を活用した寄附金を基金へ積み立てたことによるものである。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今後も事務事業の見直しや歳出の抑制を行い、住民一人当たりのコストを下げることで持続可能な財政運営を図る。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30,179
29,709
290.28
34,099,447
33,393,763
670,216
11,502,534
21,675,612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72263</xdr:rowOff>
    </xdr:from>
    <xdr:to>
      <xdr:col>24</xdr:col>
      <xdr:colOff>63500</xdr:colOff>
      <xdr:row>35</xdr:row>
      <xdr:rowOff>74930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301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49593</xdr:rowOff>
    </xdr:from>
    <xdr:to>
      <xdr:col>19</xdr:col>
      <xdr:colOff>177800</xdr:colOff>
      <xdr:row>35</xdr:row>
      <xdr:rowOff>74930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034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67120</xdr:rowOff>
    </xdr:from>
    <xdr:to>
      <xdr:col>15</xdr:col>
      <xdr:colOff>50800</xdr:colOff>
      <xdr:row>35</xdr:row>
      <xdr:rowOff>49593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6420"/>
          <a:ext cx="889000" cy="15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67120</xdr:rowOff>
    </xdr:from>
    <xdr:to>
      <xdr:col>10</xdr:col>
      <xdr:colOff>114300</xdr:colOff>
      <xdr:row>35</xdr:row>
      <xdr:rowOff>49784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6420"/>
          <a:ext cx="889000" cy="1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21463</xdr:rowOff>
    </xdr:from>
    <xdr:to>
      <xdr:col>24</xdr:col>
      <xdr:colOff>114300</xdr:colOff>
      <xdr:row>35</xdr:row>
      <xdr:rowOff>123063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44340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24130</xdr:rowOff>
    </xdr:from>
    <xdr:to>
      <xdr:col>20</xdr:col>
      <xdr:colOff>38100</xdr:colOff>
      <xdr:row>35</xdr:row>
      <xdr:rowOff>125730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142257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170243</xdr:rowOff>
    </xdr:from>
    <xdr:to>
      <xdr:col>15</xdr:col>
      <xdr:colOff>101600</xdr:colOff>
      <xdr:row>35</xdr:row>
      <xdr:rowOff>100393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116920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16320</xdr:rowOff>
    </xdr:from>
    <xdr:to>
      <xdr:col>10</xdr:col>
      <xdr:colOff>165100</xdr:colOff>
      <xdr:row>34</xdr:row>
      <xdr:rowOff>117920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134447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170434</xdr:rowOff>
    </xdr:from>
    <xdr:to>
      <xdr:col>6</xdr:col>
      <xdr:colOff>38100</xdr:colOff>
      <xdr:row>35</xdr:row>
      <xdr:rowOff>100584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117111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106418</xdr:rowOff>
    </xdr:from>
    <xdr:to>
      <xdr:col>24</xdr:col>
      <xdr:colOff>63500</xdr:colOff>
      <xdr:row>57</xdr:row>
      <xdr:rowOff>9802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07618"/>
          <a:ext cx="838200" cy="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106418</xdr:rowOff>
    </xdr:from>
    <xdr:to>
      <xdr:col>19</xdr:col>
      <xdr:colOff>177800</xdr:colOff>
      <xdr:row>57</xdr:row>
      <xdr:rowOff>122127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07618"/>
          <a:ext cx="889000" cy="18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122127</xdr:rowOff>
    </xdr:from>
    <xdr:to>
      <xdr:col>15</xdr:col>
      <xdr:colOff>50800</xdr:colOff>
      <xdr:row>57</xdr:row>
      <xdr:rowOff>155139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4777"/>
          <a:ext cx="889000" cy="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154656</xdr:rowOff>
    </xdr:from>
    <xdr:to>
      <xdr:col>10</xdr:col>
      <xdr:colOff>114300</xdr:colOff>
      <xdr:row>57</xdr:row>
      <xdr:rowOff>155139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730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130452</xdr:rowOff>
    </xdr:from>
    <xdr:to>
      <xdr:col>24</xdr:col>
      <xdr:colOff>114300</xdr:colOff>
      <xdr:row>57</xdr:row>
      <xdr:rowOff>60602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153329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55618</xdr:rowOff>
    </xdr:from>
    <xdr:to>
      <xdr:col>20</xdr:col>
      <xdr:colOff>38100</xdr:colOff>
      <xdr:row>56</xdr:row>
      <xdr:rowOff>157218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71327</xdr:rowOff>
    </xdr:from>
    <xdr:to>
      <xdr:col>15</xdr:col>
      <xdr:colOff>101600</xdr:colOff>
      <xdr:row>58</xdr:row>
      <xdr:rowOff>1477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18004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104339</xdr:rowOff>
    </xdr:from>
    <xdr:to>
      <xdr:col>10</xdr:col>
      <xdr:colOff>165100</xdr:colOff>
      <xdr:row>58</xdr:row>
      <xdr:rowOff>34489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51016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5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103856</xdr:rowOff>
    </xdr:from>
    <xdr:to>
      <xdr:col>6</xdr:col>
      <xdr:colOff>38100</xdr:colOff>
      <xdr:row>58</xdr:row>
      <xdr:rowOff>34006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50533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5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55772</xdr:rowOff>
    </xdr:from>
    <xdr:to>
      <xdr:col>24</xdr:col>
      <xdr:colOff>63500</xdr:colOff>
      <xdr:row>75</xdr:row>
      <xdr:rowOff>32016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43072"/>
          <a:ext cx="838200" cy="14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158592</xdr:rowOff>
    </xdr:from>
    <xdr:to>
      <xdr:col>19</xdr:col>
      <xdr:colOff>177800</xdr:colOff>
      <xdr:row>75</xdr:row>
      <xdr:rowOff>32016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45892"/>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158592</xdr:rowOff>
    </xdr:from>
    <xdr:to>
      <xdr:col>15</xdr:col>
      <xdr:colOff>50800</xdr:colOff>
      <xdr:row>75</xdr:row>
      <xdr:rowOff>43149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4589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43149</xdr:rowOff>
    </xdr:from>
    <xdr:to>
      <xdr:col>10</xdr:col>
      <xdr:colOff>114300</xdr:colOff>
      <xdr:row>75</xdr:row>
      <xdr:rowOff>77260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01899"/>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4972</xdr:rowOff>
    </xdr:from>
    <xdr:to>
      <xdr:col>24</xdr:col>
      <xdr:colOff>114300</xdr:colOff>
      <xdr:row>74</xdr:row>
      <xdr:rowOff>106572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27849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4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152666</xdr:rowOff>
    </xdr:from>
    <xdr:to>
      <xdr:col>20</xdr:col>
      <xdr:colOff>38100</xdr:colOff>
      <xdr:row>75</xdr:row>
      <xdr:rowOff>82816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99343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107792</xdr:rowOff>
    </xdr:from>
    <xdr:to>
      <xdr:col>15</xdr:col>
      <xdr:colOff>101600</xdr:colOff>
      <xdr:row>75</xdr:row>
      <xdr:rowOff>37942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54469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163799</xdr:rowOff>
    </xdr:from>
    <xdr:to>
      <xdr:col>10</xdr:col>
      <xdr:colOff>165100</xdr:colOff>
      <xdr:row>75</xdr:row>
      <xdr:rowOff>93949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110476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26460</xdr:rowOff>
    </xdr:from>
    <xdr:to>
      <xdr:col>6</xdr:col>
      <xdr:colOff>38100</xdr:colOff>
      <xdr:row>75</xdr:row>
      <xdr:rowOff>128060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144587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6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65322</xdr:rowOff>
    </xdr:from>
    <xdr:to>
      <xdr:col>24</xdr:col>
      <xdr:colOff>63500</xdr:colOff>
      <xdr:row>97</xdr:row>
      <xdr:rowOff>117197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5972"/>
          <a:ext cx="838200" cy="5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104632</xdr:rowOff>
    </xdr:from>
    <xdr:to>
      <xdr:col>19</xdr:col>
      <xdr:colOff>177800</xdr:colOff>
      <xdr:row>97</xdr:row>
      <xdr:rowOff>117197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35282"/>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99504</xdr:rowOff>
    </xdr:from>
    <xdr:to>
      <xdr:col>15</xdr:col>
      <xdr:colOff>50800</xdr:colOff>
      <xdr:row>97</xdr:row>
      <xdr:rowOff>104632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30154"/>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99504</xdr:rowOff>
    </xdr:from>
    <xdr:to>
      <xdr:col>10</xdr:col>
      <xdr:colOff>114300</xdr:colOff>
      <xdr:row>97</xdr:row>
      <xdr:rowOff>108702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30154"/>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14522</xdr:rowOff>
    </xdr:from>
    <xdr:to>
      <xdr:col>24</xdr:col>
      <xdr:colOff>114300</xdr:colOff>
      <xdr:row>97</xdr:row>
      <xdr:rowOff>116122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100899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66397</xdr:rowOff>
    </xdr:from>
    <xdr:to>
      <xdr:col>20</xdr:col>
      <xdr:colOff>38100</xdr:colOff>
      <xdr:row>97</xdr:row>
      <xdr:rowOff>167997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159124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53832</xdr:rowOff>
    </xdr:from>
    <xdr:to>
      <xdr:col>15</xdr:col>
      <xdr:colOff>101600</xdr:colOff>
      <xdr:row>97</xdr:row>
      <xdr:rowOff>155432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146559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48704</xdr:rowOff>
    </xdr:from>
    <xdr:to>
      <xdr:col>10</xdr:col>
      <xdr:colOff>165100</xdr:colOff>
      <xdr:row>97</xdr:row>
      <xdr:rowOff>150304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141431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57902</xdr:rowOff>
    </xdr:from>
    <xdr:to>
      <xdr:col>6</xdr:col>
      <xdr:colOff>38100</xdr:colOff>
      <xdr:row>97</xdr:row>
      <xdr:rowOff>159502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150629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60198</xdr:rowOff>
    </xdr:from>
    <xdr:to>
      <xdr:col>55</xdr:col>
      <xdr:colOff>0</xdr:colOff>
      <xdr:row>54</xdr:row>
      <xdr:rowOff>89674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975598"/>
          <a:ext cx="838200" cy="3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89674</xdr:rowOff>
    </xdr:from>
    <xdr:to>
      <xdr:col>50</xdr:col>
      <xdr:colOff>114300</xdr:colOff>
      <xdr:row>55</xdr:row>
      <xdr:rowOff>35890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347974"/>
          <a:ext cx="889000" cy="1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160642</xdr:rowOff>
    </xdr:from>
    <xdr:to>
      <xdr:col>45</xdr:col>
      <xdr:colOff>177800</xdr:colOff>
      <xdr:row>55</xdr:row>
      <xdr:rowOff>35890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076042"/>
          <a:ext cx="889000" cy="3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89421</xdr:rowOff>
    </xdr:from>
    <xdr:to>
      <xdr:col>41</xdr:col>
      <xdr:colOff>50800</xdr:colOff>
      <xdr:row>52</xdr:row>
      <xdr:rowOff>160642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004821"/>
          <a:ext cx="889000" cy="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9398</xdr:rowOff>
    </xdr:from>
    <xdr:to>
      <xdr:col>55</xdr:col>
      <xdr:colOff>50800</xdr:colOff>
      <xdr:row>52</xdr:row>
      <xdr:rowOff>110998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9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32275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7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38874</xdr:rowOff>
    </xdr:from>
    <xdr:to>
      <xdr:col>50</xdr:col>
      <xdr:colOff>165100</xdr:colOff>
      <xdr:row>54</xdr:row>
      <xdr:rowOff>140474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157001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0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156540</xdr:rowOff>
    </xdr:from>
    <xdr:to>
      <xdr:col>46</xdr:col>
      <xdr:colOff>38100</xdr:colOff>
      <xdr:row>55</xdr:row>
      <xdr:rowOff>86690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103217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109842</xdr:rowOff>
    </xdr:from>
    <xdr:to>
      <xdr:col>41</xdr:col>
      <xdr:colOff>101600</xdr:colOff>
      <xdr:row>53</xdr:row>
      <xdr:rowOff>39992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0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56519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8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38621</xdr:rowOff>
    </xdr:from>
    <xdr:to>
      <xdr:col>36</xdr:col>
      <xdr:colOff>165100</xdr:colOff>
      <xdr:row>52</xdr:row>
      <xdr:rowOff>140221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95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156748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7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19996</xdr:rowOff>
    </xdr:from>
    <xdr:to>
      <xdr:col>55</xdr:col>
      <xdr:colOff>0</xdr:colOff>
      <xdr:row>75</xdr:row>
      <xdr:rowOff>118426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878746"/>
          <a:ext cx="838200" cy="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19996</xdr:rowOff>
    </xdr:from>
    <xdr:to>
      <xdr:col>50</xdr:col>
      <xdr:colOff>114300</xdr:colOff>
      <xdr:row>76</xdr:row>
      <xdr:rowOff>60229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878746"/>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60229</xdr:rowOff>
    </xdr:from>
    <xdr:to>
      <xdr:col>45</xdr:col>
      <xdr:colOff>177800</xdr:colOff>
      <xdr:row>76</xdr:row>
      <xdr:rowOff>81297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90429"/>
          <a:ext cx="8890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81297</xdr:rowOff>
    </xdr:from>
    <xdr:to>
      <xdr:col>41</xdr:col>
      <xdr:colOff>50800</xdr:colOff>
      <xdr:row>76</xdr:row>
      <xdr:rowOff>117836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11497"/>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67626</xdr:rowOff>
    </xdr:from>
    <xdr:to>
      <xdr:col>55</xdr:col>
      <xdr:colOff>50800</xdr:colOff>
      <xdr:row>75</xdr:row>
      <xdr:rowOff>169227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26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90503</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7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140646</xdr:rowOff>
    </xdr:from>
    <xdr:to>
      <xdr:col>50</xdr:col>
      <xdr:colOff>165100</xdr:colOff>
      <xdr:row>75</xdr:row>
      <xdr:rowOff>70796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87323</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60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9429</xdr:rowOff>
    </xdr:from>
    <xdr:to>
      <xdr:col>46</xdr:col>
      <xdr:colOff>38100</xdr:colOff>
      <xdr:row>76</xdr:row>
      <xdr:rowOff>111029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127557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30497</xdr:rowOff>
    </xdr:from>
    <xdr:to>
      <xdr:col>41</xdr:col>
      <xdr:colOff>101600</xdr:colOff>
      <xdr:row>76</xdr:row>
      <xdr:rowOff>132097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148624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3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67036</xdr:rowOff>
    </xdr:from>
    <xdr:to>
      <xdr:col>36</xdr:col>
      <xdr:colOff>165100</xdr:colOff>
      <xdr:row>76</xdr:row>
      <xdr:rowOff>168636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87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16571</xdr:rowOff>
    </xdr:from>
    <xdr:to>
      <xdr:col>55</xdr:col>
      <xdr:colOff>0</xdr:colOff>
      <xdr:row>97</xdr:row>
      <xdr:rowOff>67714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7221"/>
          <a:ext cx="8382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67714</xdr:rowOff>
    </xdr:from>
    <xdr:to>
      <xdr:col>50</xdr:col>
      <xdr:colOff>114300</xdr:colOff>
      <xdr:row>97</xdr:row>
      <xdr:rowOff>78267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98364"/>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78267</xdr:rowOff>
    </xdr:from>
    <xdr:to>
      <xdr:col>45</xdr:col>
      <xdr:colOff>177800</xdr:colOff>
      <xdr:row>97</xdr:row>
      <xdr:rowOff>83048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08917"/>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83048</xdr:rowOff>
    </xdr:from>
    <xdr:to>
      <xdr:col>41</xdr:col>
      <xdr:colOff>50800</xdr:colOff>
      <xdr:row>97</xdr:row>
      <xdr:rowOff>105355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13698"/>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137221</xdr:rowOff>
    </xdr:from>
    <xdr:to>
      <xdr:col>55</xdr:col>
      <xdr:colOff>50800</xdr:colOff>
      <xdr:row>97</xdr:row>
      <xdr:rowOff>67371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115648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16914</xdr:rowOff>
    </xdr:from>
    <xdr:to>
      <xdr:col>50</xdr:col>
      <xdr:colOff>165100</xdr:colOff>
      <xdr:row>97</xdr:row>
      <xdr:rowOff>118514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109641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27467</xdr:rowOff>
    </xdr:from>
    <xdr:to>
      <xdr:col>46</xdr:col>
      <xdr:colOff>38100</xdr:colOff>
      <xdr:row>97</xdr:row>
      <xdr:rowOff>129067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120194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5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32248</xdr:rowOff>
    </xdr:from>
    <xdr:to>
      <xdr:col>41</xdr:col>
      <xdr:colOff>101600</xdr:colOff>
      <xdr:row>97</xdr:row>
      <xdr:rowOff>133848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124975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54555</xdr:rowOff>
    </xdr:from>
    <xdr:to>
      <xdr:col>36</xdr:col>
      <xdr:colOff>165100</xdr:colOff>
      <xdr:row>97</xdr:row>
      <xdr:rowOff>156155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147282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2597</xdr:rowOff>
    </xdr:from>
    <xdr:to>
      <xdr:col>85</xdr:col>
      <xdr:colOff>127000</xdr:colOff>
      <xdr:row>37</xdr:row>
      <xdr:rowOff>43174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46247"/>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127165</xdr:rowOff>
    </xdr:from>
    <xdr:to>
      <xdr:col>81</xdr:col>
      <xdr:colOff>50800</xdr:colOff>
      <xdr:row>37</xdr:row>
      <xdr:rowOff>2597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99365"/>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127165</xdr:rowOff>
    </xdr:from>
    <xdr:to>
      <xdr:col>76</xdr:col>
      <xdr:colOff>114300</xdr:colOff>
      <xdr:row>37</xdr:row>
      <xdr:rowOff>35573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99365"/>
          <a:ext cx="8890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35573</xdr:rowOff>
    </xdr:from>
    <xdr:to>
      <xdr:col>71</xdr:col>
      <xdr:colOff>177800</xdr:colOff>
      <xdr:row>37</xdr:row>
      <xdr:rowOff>48869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79223"/>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163824</xdr:rowOff>
    </xdr:from>
    <xdr:to>
      <xdr:col>85</xdr:col>
      <xdr:colOff>177800</xdr:colOff>
      <xdr:row>37</xdr:row>
      <xdr:rowOff>93974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142251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123247</xdr:rowOff>
    </xdr:from>
    <xdr:to>
      <xdr:col>81</xdr:col>
      <xdr:colOff>101600</xdr:colOff>
      <xdr:row>37</xdr:row>
      <xdr:rowOff>53397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44524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76365</xdr:rowOff>
    </xdr:from>
    <xdr:to>
      <xdr:col>76</xdr:col>
      <xdr:colOff>165100</xdr:colOff>
      <xdr:row>37</xdr:row>
      <xdr:rowOff>6515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169092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156223</xdr:rowOff>
    </xdr:from>
    <xdr:to>
      <xdr:col>72</xdr:col>
      <xdr:colOff>38100</xdr:colOff>
      <xdr:row>37</xdr:row>
      <xdr:rowOff>86373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77500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169519</xdr:rowOff>
    </xdr:from>
    <xdr:to>
      <xdr:col>67</xdr:col>
      <xdr:colOff>101600</xdr:colOff>
      <xdr:row>37</xdr:row>
      <xdr:rowOff>99669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90796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137814</xdr:rowOff>
    </xdr:from>
    <xdr:to>
      <xdr:col>85</xdr:col>
      <xdr:colOff>127000</xdr:colOff>
      <xdr:row>55</xdr:row>
      <xdr:rowOff>149544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67564"/>
          <a:ext cx="8382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149544</xdr:rowOff>
    </xdr:from>
    <xdr:to>
      <xdr:col>81</xdr:col>
      <xdr:colOff>50800</xdr:colOff>
      <xdr:row>56</xdr:row>
      <xdr:rowOff>39130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79294"/>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39130</xdr:rowOff>
    </xdr:from>
    <xdr:to>
      <xdr:col>76</xdr:col>
      <xdr:colOff>114300</xdr:colOff>
      <xdr:row>56</xdr:row>
      <xdr:rowOff>64176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40330"/>
          <a:ext cx="889000" cy="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34101</xdr:rowOff>
    </xdr:from>
    <xdr:to>
      <xdr:col>71</xdr:col>
      <xdr:colOff>177800</xdr:colOff>
      <xdr:row>56</xdr:row>
      <xdr:rowOff>64176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35301"/>
          <a:ext cx="889000" cy="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87014</xdr:rowOff>
    </xdr:from>
    <xdr:to>
      <xdr:col>85</xdr:col>
      <xdr:colOff>177800</xdr:colOff>
      <xdr:row>56</xdr:row>
      <xdr:rowOff>17164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109891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98744</xdr:rowOff>
    </xdr:from>
    <xdr:to>
      <xdr:col>81</xdr:col>
      <xdr:colOff>101600</xdr:colOff>
      <xdr:row>56</xdr:row>
      <xdr:rowOff>28894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20021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2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159780</xdr:rowOff>
    </xdr:from>
    <xdr:to>
      <xdr:col>76</xdr:col>
      <xdr:colOff>165100</xdr:colOff>
      <xdr:row>56</xdr:row>
      <xdr:rowOff>89930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81057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13376</xdr:rowOff>
    </xdr:from>
    <xdr:to>
      <xdr:col>72</xdr:col>
      <xdr:colOff>38100</xdr:colOff>
      <xdr:row>56</xdr:row>
      <xdr:rowOff>114976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131503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154751</xdr:rowOff>
    </xdr:from>
    <xdr:to>
      <xdr:col>67</xdr:col>
      <xdr:colOff>101600</xdr:colOff>
      <xdr:row>56</xdr:row>
      <xdr:rowOff>84901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101428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116571</xdr:rowOff>
    </xdr:from>
    <xdr:to>
      <xdr:col>85</xdr:col>
      <xdr:colOff>127000</xdr:colOff>
      <xdr:row>76</xdr:row>
      <xdr:rowOff>151936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146771"/>
          <a:ext cx="8382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151936</xdr:rowOff>
    </xdr:from>
    <xdr:to>
      <xdr:col>81</xdr:col>
      <xdr:colOff>50800</xdr:colOff>
      <xdr:row>77</xdr:row>
      <xdr:rowOff>112702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182136"/>
          <a:ext cx="889000" cy="1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112702</xdr:rowOff>
    </xdr:from>
    <xdr:to>
      <xdr:col>76</xdr:col>
      <xdr:colOff>114300</xdr:colOff>
      <xdr:row>78</xdr:row>
      <xdr:rowOff>2488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14352"/>
          <a:ext cx="889000" cy="6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2488</xdr:rowOff>
    </xdr:from>
    <xdr:to>
      <xdr:col>71</xdr:col>
      <xdr:colOff>177800</xdr:colOff>
      <xdr:row>78</xdr:row>
      <xdr:rowOff>9723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75588"/>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65771</xdr:rowOff>
    </xdr:from>
    <xdr:to>
      <xdr:col>85</xdr:col>
      <xdr:colOff>177800</xdr:colOff>
      <xdr:row>76</xdr:row>
      <xdr:rowOff>167371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0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88648</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9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101136</xdr:rowOff>
    </xdr:from>
    <xdr:to>
      <xdr:col>81</xdr:col>
      <xdr:colOff>101600</xdr:colOff>
      <xdr:row>77</xdr:row>
      <xdr:rowOff>31286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1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47813</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29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61902</xdr:rowOff>
    </xdr:from>
    <xdr:to>
      <xdr:col>76</xdr:col>
      <xdr:colOff>165100</xdr:colOff>
      <xdr:row>77</xdr:row>
      <xdr:rowOff>163502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123138</xdr:rowOff>
    </xdr:from>
    <xdr:to>
      <xdr:col>72</xdr:col>
      <xdr:colOff>38100</xdr:colOff>
      <xdr:row>78</xdr:row>
      <xdr:rowOff>53288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44415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1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130373</xdr:rowOff>
    </xdr:from>
    <xdr:to>
      <xdr:col>67</xdr:col>
      <xdr:colOff>101600</xdr:colOff>
      <xdr:row>78</xdr:row>
      <xdr:rowOff>60523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51650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154138</xdr:rowOff>
    </xdr:from>
    <xdr:to>
      <xdr:col>85</xdr:col>
      <xdr:colOff>127000</xdr:colOff>
      <xdr:row>97</xdr:row>
      <xdr:rowOff>163810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84788"/>
          <a:ext cx="8382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163810</xdr:rowOff>
    </xdr:from>
    <xdr:to>
      <xdr:col>81</xdr:col>
      <xdr:colOff>50800</xdr:colOff>
      <xdr:row>97</xdr:row>
      <xdr:rowOff>164902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94460"/>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164902</xdr:rowOff>
    </xdr:from>
    <xdr:to>
      <xdr:col>76</xdr:col>
      <xdr:colOff>114300</xdr:colOff>
      <xdr:row>97</xdr:row>
      <xdr:rowOff>169232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95552"/>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169232</xdr:rowOff>
    </xdr:from>
    <xdr:to>
      <xdr:col>71</xdr:col>
      <xdr:colOff>177800</xdr:colOff>
      <xdr:row>98</xdr:row>
      <xdr:rowOff>7934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99882"/>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103338</xdr:rowOff>
    </xdr:from>
    <xdr:to>
      <xdr:col>85</xdr:col>
      <xdr:colOff>177800</xdr:colOff>
      <xdr:row>98</xdr:row>
      <xdr:rowOff>33488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126215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113010</xdr:rowOff>
    </xdr:from>
    <xdr:to>
      <xdr:col>81</xdr:col>
      <xdr:colOff>101600</xdr:colOff>
      <xdr:row>98</xdr:row>
      <xdr:rowOff>43160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59687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114102</xdr:rowOff>
    </xdr:from>
    <xdr:to>
      <xdr:col>76</xdr:col>
      <xdr:colOff>165100</xdr:colOff>
      <xdr:row>98</xdr:row>
      <xdr:rowOff>44252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60779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118432</xdr:rowOff>
    </xdr:from>
    <xdr:to>
      <xdr:col>72</xdr:col>
      <xdr:colOff>38100</xdr:colOff>
      <xdr:row>98</xdr:row>
      <xdr:rowOff>48582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65109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128584</xdr:rowOff>
    </xdr:from>
    <xdr:to>
      <xdr:col>67</xdr:col>
      <xdr:colOff>101600</xdr:colOff>
      <xdr:row>98</xdr:row>
      <xdr:rowOff>58734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75261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3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297,282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円となっており、類似団体と比較すると高い水準となっている。これは、ふるさと納税制度を活用した寄附金を基金へ積み立てたことによるものである。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268,357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円となっており、類似団体と比較すると依然として一人当たりコストが上位の状況となっている。</a:t>
          </a:r>
        </a:p>
        <a:p>
          <a:r>
            <a:rPr kumimoji="1" lang="ja-JP" altLang="en-US" sz="1300">
              <a:latin typeface="ＭＳ Ｐゴシック" panose="020B0600070205080204" pitchFamily="50" charset="-128"/>
              <a:ea typeface="ＭＳ Ｐゴシック" panose="020B0600070205080204" pitchFamily="50" charset="-128"/>
            </a:rPr>
            <a:t>これは、本市が高齢者の増加と子育て支援の充実に重点的に取り組んできたことによるもの及び新型コロナウイルス感染症関連の給付金事業等の増加によるものである。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42,261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円となっており、類似団体と比較すると低い水準となっている。これは、市におけるごみの再資源化に重点的に取り組んできたことによるものであり、歳出コスト削減を図っている。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93,260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円となっており、類似団体と比較すると高い水準になっているのは、市の基幹産業である農業の取組を充実させているためである。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117,153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円となっており、類似団体と比較すると高い水準になっている。これは、ふるさと納税事業の拡充及び新型コロナウイルス感染症対策事業が増加したことによるものである。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財政調整基金残高については、取り崩しはなかった。</a:t>
          </a:r>
        </a:p>
        <a:p>
          <a:r>
            <a:rPr kumimoji="1" lang="ja-JP" altLang="en-US" sz="1400">
              <a:latin typeface="ＭＳ ゴシック" pitchFamily="49" charset="-128"/>
              <a:ea typeface="ＭＳ ゴシック" pitchFamily="49" charset="-128"/>
            </a:rPr>
            <a:t>　実質収支額は前年度と比較し、</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百万円の増である。</a:t>
          </a:r>
        </a:p>
        <a:p>
          <a:r>
            <a:rPr kumimoji="1" lang="ja-JP" altLang="en-US" sz="1400">
              <a:latin typeface="ＭＳ ゴシック" pitchFamily="49" charset="-128"/>
              <a:ea typeface="ＭＳ ゴシック" pitchFamily="49" charset="-128"/>
            </a:rPr>
            <a:t>　実質単年度収支については、昨年度と比較し</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ポイントの増加である。今後は、引き続き自主財源の確保に努めるとともに、事務事業の見直しや歳出の抑制を行い、財政の健全化に努める。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全ての事業において、実質収支は黒字であり、実質赤字額は生じていない。</a:t>
          </a:r>
        </a:p>
        <a:p>
          <a:r>
            <a:rPr kumimoji="1" lang="ja-JP" altLang="en-US" sz="1400">
              <a:latin typeface="ＭＳ ゴシック" pitchFamily="49" charset="-128"/>
              <a:ea typeface="ＭＳ ゴシック" pitchFamily="49" charset="-128"/>
            </a:rPr>
            <a:t>　今後も「行政改革アクションプラン」を着実に実施し、事務事業の見直しや歳出を抑制するとともに、自主財源の確保に取り組む。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c r="B2" s="173" t="s">
        <v>81</v>
      </c>
      <c r="C2" s="173"/>
      <c r="D2" s="174"/>
    </row>
    <row r="3" spans="1:119" ht="18.75" customHeight="1" thickBot="1">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34099447</v>
      </c>
      <c r="BO4" s="460"/>
      <c r="BP4" s="460"/>
      <c r="BQ4" s="460"/>
      <c r="BR4" s="460"/>
      <c r="BS4" s="460"/>
      <c r="BT4" s="460"/>
      <c r="BU4" s="461"/>
      <c r="BV4" s="459">
        <v>34269566</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5.8</v>
      </c>
      <c r="CU4" s="600"/>
      <c r="CV4" s="600"/>
      <c r="CW4" s="600"/>
      <c r="CX4" s="600"/>
      <c r="CY4" s="600"/>
      <c r="CZ4" s="600"/>
      <c r="DA4" s="601"/>
      <c r="DB4" s="599">
        <v>3.8</v>
      </c>
      <c r="DC4" s="600"/>
      <c r="DD4" s="600"/>
      <c r="DE4" s="600"/>
      <c r="DF4" s="600"/>
      <c r="DG4" s="600"/>
      <c r="DH4" s="600"/>
      <c r="DI4" s="601"/>
    </row>
    <row r="5" spans="1:119" ht="18.75" customHeight="1">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33393763</v>
      </c>
      <c r="BO5" s="431"/>
      <c r="BP5" s="431"/>
      <c r="BQ5" s="431"/>
      <c r="BR5" s="431"/>
      <c r="BS5" s="431"/>
      <c r="BT5" s="431"/>
      <c r="BU5" s="432"/>
      <c r="BV5" s="430">
        <v>33695346</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80.3</v>
      </c>
      <c r="CU5" s="428"/>
      <c r="CV5" s="428"/>
      <c r="CW5" s="428"/>
      <c r="CX5" s="428"/>
      <c r="CY5" s="428"/>
      <c r="CZ5" s="428"/>
      <c r="DA5" s="429"/>
      <c r="DB5" s="427">
        <v>86.5</v>
      </c>
      <c r="DC5" s="428"/>
      <c r="DD5" s="428"/>
      <c r="DE5" s="428"/>
      <c r="DF5" s="428"/>
      <c r="DG5" s="428"/>
      <c r="DH5" s="428"/>
      <c r="DI5" s="429"/>
    </row>
    <row r="6" spans="1:119" ht="18.75" customHeight="1">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102</v>
      </c>
      <c r="AV6" s="489"/>
      <c r="AW6" s="489"/>
      <c r="AX6" s="489"/>
      <c r="AY6" s="444" t="s">
        <v>103</v>
      </c>
      <c r="AZ6" s="445"/>
      <c r="BA6" s="445"/>
      <c r="BB6" s="445"/>
      <c r="BC6" s="445"/>
      <c r="BD6" s="445"/>
      <c r="BE6" s="445"/>
      <c r="BF6" s="445"/>
      <c r="BG6" s="445"/>
      <c r="BH6" s="445"/>
      <c r="BI6" s="445"/>
      <c r="BJ6" s="445"/>
      <c r="BK6" s="445"/>
      <c r="BL6" s="445"/>
      <c r="BM6" s="446"/>
      <c r="BN6" s="430">
        <v>705684</v>
      </c>
      <c r="BO6" s="431"/>
      <c r="BP6" s="431"/>
      <c r="BQ6" s="431"/>
      <c r="BR6" s="431"/>
      <c r="BS6" s="431"/>
      <c r="BT6" s="431"/>
      <c r="BU6" s="432"/>
      <c r="BV6" s="430">
        <v>574220</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83.8</v>
      </c>
      <c r="CU6" s="574"/>
      <c r="CV6" s="574"/>
      <c r="CW6" s="574"/>
      <c r="CX6" s="574"/>
      <c r="CY6" s="574"/>
      <c r="CZ6" s="574"/>
      <c r="DA6" s="575"/>
      <c r="DB6" s="573">
        <v>89.3</v>
      </c>
      <c r="DC6" s="574"/>
      <c r="DD6" s="574"/>
      <c r="DE6" s="574"/>
      <c r="DF6" s="574"/>
      <c r="DG6" s="574"/>
      <c r="DH6" s="574"/>
      <c r="DI6" s="575"/>
    </row>
    <row r="7" spans="1:119" ht="18.75" customHeight="1">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106</v>
      </c>
      <c r="AV7" s="489"/>
      <c r="AW7" s="489"/>
      <c r="AX7" s="489"/>
      <c r="AY7" s="444" t="s">
        <v>107</v>
      </c>
      <c r="AZ7" s="445"/>
      <c r="BA7" s="445"/>
      <c r="BB7" s="445"/>
      <c r="BC7" s="445"/>
      <c r="BD7" s="445"/>
      <c r="BE7" s="445"/>
      <c r="BF7" s="445"/>
      <c r="BG7" s="445"/>
      <c r="BH7" s="445"/>
      <c r="BI7" s="445"/>
      <c r="BJ7" s="445"/>
      <c r="BK7" s="445"/>
      <c r="BL7" s="445"/>
      <c r="BM7" s="446"/>
      <c r="BN7" s="430">
        <v>35468</v>
      </c>
      <c r="BO7" s="431"/>
      <c r="BP7" s="431"/>
      <c r="BQ7" s="431"/>
      <c r="BR7" s="431"/>
      <c r="BS7" s="431"/>
      <c r="BT7" s="431"/>
      <c r="BU7" s="432"/>
      <c r="BV7" s="430">
        <v>144628</v>
      </c>
      <c r="BW7" s="431"/>
      <c r="BX7" s="431"/>
      <c r="BY7" s="431"/>
      <c r="BZ7" s="431"/>
      <c r="CA7" s="431"/>
      <c r="CB7" s="431"/>
      <c r="CC7" s="432"/>
      <c r="CD7" s="470" t="s">
        <v>108</v>
      </c>
      <c r="CE7" s="390"/>
      <c r="CF7" s="390"/>
      <c r="CG7" s="390"/>
      <c r="CH7" s="390"/>
      <c r="CI7" s="390"/>
      <c r="CJ7" s="390"/>
      <c r="CK7" s="390"/>
      <c r="CL7" s="390"/>
      <c r="CM7" s="390"/>
      <c r="CN7" s="390"/>
      <c r="CO7" s="390"/>
      <c r="CP7" s="390"/>
      <c r="CQ7" s="390"/>
      <c r="CR7" s="390"/>
      <c r="CS7" s="471"/>
      <c r="CT7" s="430">
        <v>11502534</v>
      </c>
      <c r="CU7" s="431"/>
      <c r="CV7" s="431"/>
      <c r="CW7" s="431"/>
      <c r="CX7" s="431"/>
      <c r="CY7" s="431"/>
      <c r="CZ7" s="431"/>
      <c r="DA7" s="432"/>
      <c r="DB7" s="430">
        <v>11211305</v>
      </c>
      <c r="DC7" s="431"/>
      <c r="DD7" s="431"/>
      <c r="DE7" s="431"/>
      <c r="DF7" s="431"/>
      <c r="DG7" s="431"/>
      <c r="DH7" s="431"/>
      <c r="DI7" s="432"/>
    </row>
    <row r="8" spans="1:119" ht="18.75" customHeight="1" thickBot="1">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109</v>
      </c>
      <c r="AN8" s="387"/>
      <c r="AO8" s="387"/>
      <c r="AP8" s="387"/>
      <c r="AQ8" s="387"/>
      <c r="AR8" s="387"/>
      <c r="AS8" s="387"/>
      <c r="AT8" s="388"/>
      <c r="AU8" s="488" t="s">
        <v>110</v>
      </c>
      <c r="AV8" s="489"/>
      <c r="AW8" s="489"/>
      <c r="AX8" s="489"/>
      <c r="AY8" s="444" t="s">
        <v>111</v>
      </c>
      <c r="AZ8" s="445"/>
      <c r="BA8" s="445"/>
      <c r="BB8" s="445"/>
      <c r="BC8" s="445"/>
      <c r="BD8" s="445"/>
      <c r="BE8" s="445"/>
      <c r="BF8" s="445"/>
      <c r="BG8" s="445"/>
      <c r="BH8" s="445"/>
      <c r="BI8" s="445"/>
      <c r="BJ8" s="445"/>
      <c r="BK8" s="445"/>
      <c r="BL8" s="445"/>
      <c r="BM8" s="446"/>
      <c r="BN8" s="430">
        <v>670216</v>
      </c>
      <c r="BO8" s="431"/>
      <c r="BP8" s="431"/>
      <c r="BQ8" s="431"/>
      <c r="BR8" s="431"/>
      <c r="BS8" s="431"/>
      <c r="BT8" s="431"/>
      <c r="BU8" s="432"/>
      <c r="BV8" s="430">
        <v>429592</v>
      </c>
      <c r="BW8" s="431"/>
      <c r="BX8" s="431"/>
      <c r="BY8" s="431"/>
      <c r="BZ8" s="431"/>
      <c r="CA8" s="431"/>
      <c r="CB8" s="431"/>
      <c r="CC8" s="432"/>
      <c r="CD8" s="470" t="s">
        <v>112</v>
      </c>
      <c r="CE8" s="390"/>
      <c r="CF8" s="390"/>
      <c r="CG8" s="390"/>
      <c r="CH8" s="390"/>
      <c r="CI8" s="390"/>
      <c r="CJ8" s="390"/>
      <c r="CK8" s="390"/>
      <c r="CL8" s="390"/>
      <c r="CM8" s="390"/>
      <c r="CN8" s="390"/>
      <c r="CO8" s="390"/>
      <c r="CP8" s="390"/>
      <c r="CQ8" s="390"/>
      <c r="CR8" s="390"/>
      <c r="CS8" s="471"/>
      <c r="CT8" s="533">
        <v>0.38</v>
      </c>
      <c r="CU8" s="534"/>
      <c r="CV8" s="534"/>
      <c r="CW8" s="534"/>
      <c r="CX8" s="534"/>
      <c r="CY8" s="534"/>
      <c r="CZ8" s="534"/>
      <c r="DA8" s="535"/>
      <c r="DB8" s="533">
        <v>0.39</v>
      </c>
      <c r="DC8" s="534"/>
      <c r="DD8" s="534"/>
      <c r="DE8" s="534"/>
      <c r="DF8" s="534"/>
      <c r="DG8" s="534"/>
      <c r="DH8" s="534"/>
      <c r="DI8" s="535"/>
    </row>
    <row r="9" spans="1:119" ht="18.75" customHeight="1" thickBot="1">
      <c r="A9" s="172"/>
      <c r="B9" s="562" t="s">
        <v>113</v>
      </c>
      <c r="C9" s="563"/>
      <c r="D9" s="563"/>
      <c r="E9" s="563"/>
      <c r="F9" s="563"/>
      <c r="G9" s="563"/>
      <c r="H9" s="563"/>
      <c r="I9" s="563"/>
      <c r="J9" s="563"/>
      <c r="K9" s="481"/>
      <c r="L9" s="564" t="s">
        <v>114</v>
      </c>
      <c r="M9" s="565"/>
      <c r="N9" s="565"/>
      <c r="O9" s="565"/>
      <c r="P9" s="565"/>
      <c r="Q9" s="566"/>
      <c r="R9" s="567">
        <v>29329</v>
      </c>
      <c r="S9" s="568"/>
      <c r="T9" s="568"/>
      <c r="U9" s="568"/>
      <c r="V9" s="569"/>
      <c r="W9" s="499" t="s">
        <v>115</v>
      </c>
      <c r="X9" s="500"/>
      <c r="Y9" s="500"/>
      <c r="Z9" s="500"/>
      <c r="AA9" s="500"/>
      <c r="AB9" s="500"/>
      <c r="AC9" s="500"/>
      <c r="AD9" s="500"/>
      <c r="AE9" s="500"/>
      <c r="AF9" s="500"/>
      <c r="AG9" s="500"/>
      <c r="AH9" s="500"/>
      <c r="AI9" s="500"/>
      <c r="AJ9" s="500"/>
      <c r="AK9" s="500"/>
      <c r="AL9" s="570"/>
      <c r="AM9" s="487" t="s">
        <v>116</v>
      </c>
      <c r="AN9" s="387"/>
      <c r="AO9" s="387"/>
      <c r="AP9" s="387"/>
      <c r="AQ9" s="387"/>
      <c r="AR9" s="387"/>
      <c r="AS9" s="387"/>
      <c r="AT9" s="388"/>
      <c r="AU9" s="488" t="s">
        <v>106</v>
      </c>
      <c r="AV9" s="489"/>
      <c r="AW9" s="489"/>
      <c r="AX9" s="489"/>
      <c r="AY9" s="444" t="s">
        <v>117</v>
      </c>
      <c r="AZ9" s="445"/>
      <c r="BA9" s="445"/>
      <c r="BB9" s="445"/>
      <c r="BC9" s="445"/>
      <c r="BD9" s="445"/>
      <c r="BE9" s="445"/>
      <c r="BF9" s="445"/>
      <c r="BG9" s="445"/>
      <c r="BH9" s="445"/>
      <c r="BI9" s="445"/>
      <c r="BJ9" s="445"/>
      <c r="BK9" s="445"/>
      <c r="BL9" s="445"/>
      <c r="BM9" s="446"/>
      <c r="BN9" s="430">
        <v>240624</v>
      </c>
      <c r="BO9" s="431"/>
      <c r="BP9" s="431"/>
      <c r="BQ9" s="431"/>
      <c r="BR9" s="431"/>
      <c r="BS9" s="431"/>
      <c r="BT9" s="431"/>
      <c r="BU9" s="432"/>
      <c r="BV9" s="430">
        <v>137577</v>
      </c>
      <c r="BW9" s="431"/>
      <c r="BX9" s="431"/>
      <c r="BY9" s="431"/>
      <c r="BZ9" s="431"/>
      <c r="CA9" s="431"/>
      <c r="CB9" s="431"/>
      <c r="CC9" s="432"/>
      <c r="CD9" s="470" t="s">
        <v>118</v>
      </c>
      <c r="CE9" s="390"/>
      <c r="CF9" s="390"/>
      <c r="CG9" s="390"/>
      <c r="CH9" s="390"/>
      <c r="CI9" s="390"/>
      <c r="CJ9" s="390"/>
      <c r="CK9" s="390"/>
      <c r="CL9" s="390"/>
      <c r="CM9" s="390"/>
      <c r="CN9" s="390"/>
      <c r="CO9" s="390"/>
      <c r="CP9" s="390"/>
      <c r="CQ9" s="390"/>
      <c r="CR9" s="390"/>
      <c r="CS9" s="471"/>
      <c r="CT9" s="427">
        <v>18.899999999999999</v>
      </c>
      <c r="CU9" s="428"/>
      <c r="CV9" s="428"/>
      <c r="CW9" s="428"/>
      <c r="CX9" s="428"/>
      <c r="CY9" s="428"/>
      <c r="CZ9" s="428"/>
      <c r="DA9" s="429"/>
      <c r="DB9" s="427">
        <v>19.7</v>
      </c>
      <c r="DC9" s="428"/>
      <c r="DD9" s="428"/>
      <c r="DE9" s="428"/>
      <c r="DF9" s="428"/>
      <c r="DG9" s="428"/>
      <c r="DH9" s="428"/>
      <c r="DI9" s="429"/>
    </row>
    <row r="10" spans="1:119" ht="18.75" customHeight="1" thickBot="1">
      <c r="A10" s="172"/>
      <c r="B10" s="562"/>
      <c r="C10" s="563"/>
      <c r="D10" s="563"/>
      <c r="E10" s="563"/>
      <c r="F10" s="563"/>
      <c r="G10" s="563"/>
      <c r="H10" s="563"/>
      <c r="I10" s="563"/>
      <c r="J10" s="563"/>
      <c r="K10" s="481"/>
      <c r="L10" s="386" t="s">
        <v>119</v>
      </c>
      <c r="M10" s="387"/>
      <c r="N10" s="387"/>
      <c r="O10" s="387"/>
      <c r="P10" s="387"/>
      <c r="Q10" s="388"/>
      <c r="R10" s="383">
        <v>31479</v>
      </c>
      <c r="S10" s="384"/>
      <c r="T10" s="384"/>
      <c r="U10" s="384"/>
      <c r="V10" s="443"/>
      <c r="W10" s="571"/>
      <c r="X10" s="381"/>
      <c r="Y10" s="381"/>
      <c r="Z10" s="381"/>
      <c r="AA10" s="381"/>
      <c r="AB10" s="381"/>
      <c r="AC10" s="381"/>
      <c r="AD10" s="381"/>
      <c r="AE10" s="381"/>
      <c r="AF10" s="381"/>
      <c r="AG10" s="381"/>
      <c r="AH10" s="381"/>
      <c r="AI10" s="381"/>
      <c r="AJ10" s="381"/>
      <c r="AK10" s="381"/>
      <c r="AL10" s="572"/>
      <c r="AM10" s="487" t="s">
        <v>120</v>
      </c>
      <c r="AN10" s="387"/>
      <c r="AO10" s="387"/>
      <c r="AP10" s="387"/>
      <c r="AQ10" s="387"/>
      <c r="AR10" s="387"/>
      <c r="AS10" s="387"/>
      <c r="AT10" s="388"/>
      <c r="AU10" s="488" t="s">
        <v>121</v>
      </c>
      <c r="AV10" s="489"/>
      <c r="AW10" s="489"/>
      <c r="AX10" s="489"/>
      <c r="AY10" s="444" t="s">
        <v>122</v>
      </c>
      <c r="AZ10" s="445"/>
      <c r="BA10" s="445"/>
      <c r="BB10" s="445"/>
      <c r="BC10" s="445"/>
      <c r="BD10" s="445"/>
      <c r="BE10" s="445"/>
      <c r="BF10" s="445"/>
      <c r="BG10" s="445"/>
      <c r="BH10" s="445"/>
      <c r="BI10" s="445"/>
      <c r="BJ10" s="445"/>
      <c r="BK10" s="445"/>
      <c r="BL10" s="445"/>
      <c r="BM10" s="446"/>
      <c r="BN10" s="430">
        <v>301775</v>
      </c>
      <c r="BO10" s="431"/>
      <c r="BP10" s="431"/>
      <c r="BQ10" s="431"/>
      <c r="BR10" s="431"/>
      <c r="BS10" s="431"/>
      <c r="BT10" s="431"/>
      <c r="BU10" s="432"/>
      <c r="BV10" s="430">
        <v>3014</v>
      </c>
      <c r="BW10" s="431"/>
      <c r="BX10" s="431"/>
      <c r="BY10" s="431"/>
      <c r="BZ10" s="431"/>
      <c r="CA10" s="431"/>
      <c r="CB10" s="431"/>
      <c r="CC10" s="432"/>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562"/>
      <c r="C11" s="563"/>
      <c r="D11" s="563"/>
      <c r="E11" s="563"/>
      <c r="F11" s="563"/>
      <c r="G11" s="563"/>
      <c r="H11" s="563"/>
      <c r="I11" s="563"/>
      <c r="J11" s="563"/>
      <c r="K11" s="481"/>
      <c r="L11" s="391" t="s">
        <v>124</v>
      </c>
      <c r="M11" s="392"/>
      <c r="N11" s="392"/>
      <c r="O11" s="392"/>
      <c r="P11" s="392"/>
      <c r="Q11" s="393"/>
      <c r="R11" s="559" t="s">
        <v>125</v>
      </c>
      <c r="S11" s="560"/>
      <c r="T11" s="560"/>
      <c r="U11" s="560"/>
      <c r="V11" s="561"/>
      <c r="W11" s="571"/>
      <c r="X11" s="381"/>
      <c r="Y11" s="381"/>
      <c r="Z11" s="381"/>
      <c r="AA11" s="381"/>
      <c r="AB11" s="381"/>
      <c r="AC11" s="381"/>
      <c r="AD11" s="381"/>
      <c r="AE11" s="381"/>
      <c r="AF11" s="381"/>
      <c r="AG11" s="381"/>
      <c r="AH11" s="381"/>
      <c r="AI11" s="381"/>
      <c r="AJ11" s="381"/>
      <c r="AK11" s="381"/>
      <c r="AL11" s="572"/>
      <c r="AM11" s="487" t="s">
        <v>126</v>
      </c>
      <c r="AN11" s="387"/>
      <c r="AO11" s="387"/>
      <c r="AP11" s="387"/>
      <c r="AQ11" s="387"/>
      <c r="AR11" s="387"/>
      <c r="AS11" s="387"/>
      <c r="AT11" s="388"/>
      <c r="AU11" s="488" t="s">
        <v>127</v>
      </c>
      <c r="AV11" s="489"/>
      <c r="AW11" s="489"/>
      <c r="AX11" s="489"/>
      <c r="AY11" s="444" t="s">
        <v>128</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129</v>
      </c>
      <c r="CE11" s="390"/>
      <c r="CF11" s="390"/>
      <c r="CG11" s="390"/>
      <c r="CH11" s="390"/>
      <c r="CI11" s="390"/>
      <c r="CJ11" s="390"/>
      <c r="CK11" s="390"/>
      <c r="CL11" s="390"/>
      <c r="CM11" s="390"/>
      <c r="CN11" s="390"/>
      <c r="CO11" s="390"/>
      <c r="CP11" s="390"/>
      <c r="CQ11" s="390"/>
      <c r="CR11" s="390"/>
      <c r="CS11" s="471"/>
      <c r="CT11" s="533" t="s">
        <v>130</v>
      </c>
      <c r="CU11" s="534"/>
      <c r="CV11" s="534"/>
      <c r="CW11" s="534"/>
      <c r="CX11" s="534"/>
      <c r="CY11" s="534"/>
      <c r="CZ11" s="534"/>
      <c r="DA11" s="535"/>
      <c r="DB11" s="533" t="s">
        <v>130</v>
      </c>
      <c r="DC11" s="534"/>
      <c r="DD11" s="534"/>
      <c r="DE11" s="534"/>
      <c r="DF11" s="534"/>
      <c r="DG11" s="534"/>
      <c r="DH11" s="534"/>
      <c r="DI11" s="535"/>
    </row>
    <row r="12" spans="1:119" ht="18.75" customHeight="1">
      <c r="A12" s="172"/>
      <c r="B12" s="536" t="s">
        <v>131</v>
      </c>
      <c r="C12" s="537"/>
      <c r="D12" s="537"/>
      <c r="E12" s="537"/>
      <c r="F12" s="537"/>
      <c r="G12" s="537"/>
      <c r="H12" s="537"/>
      <c r="I12" s="537"/>
      <c r="J12" s="537"/>
      <c r="K12" s="538"/>
      <c r="L12" s="545" t="s">
        <v>132</v>
      </c>
      <c r="M12" s="546"/>
      <c r="N12" s="546"/>
      <c r="O12" s="546"/>
      <c r="P12" s="546"/>
      <c r="Q12" s="547"/>
      <c r="R12" s="548">
        <v>30179</v>
      </c>
      <c r="S12" s="549"/>
      <c r="T12" s="549"/>
      <c r="U12" s="549"/>
      <c r="V12" s="550"/>
      <c r="W12" s="551" t="s">
        <v>1</v>
      </c>
      <c r="X12" s="489"/>
      <c r="Y12" s="489"/>
      <c r="Z12" s="489"/>
      <c r="AA12" s="489"/>
      <c r="AB12" s="552"/>
      <c r="AC12" s="553" t="s">
        <v>133</v>
      </c>
      <c r="AD12" s="554"/>
      <c r="AE12" s="554"/>
      <c r="AF12" s="554"/>
      <c r="AG12" s="555"/>
      <c r="AH12" s="553" t="s">
        <v>134</v>
      </c>
      <c r="AI12" s="554"/>
      <c r="AJ12" s="554"/>
      <c r="AK12" s="554"/>
      <c r="AL12" s="556"/>
      <c r="AM12" s="487" t="s">
        <v>135</v>
      </c>
      <c r="AN12" s="387"/>
      <c r="AO12" s="387"/>
      <c r="AP12" s="387"/>
      <c r="AQ12" s="387"/>
      <c r="AR12" s="387"/>
      <c r="AS12" s="387"/>
      <c r="AT12" s="388"/>
      <c r="AU12" s="488" t="s">
        <v>121</v>
      </c>
      <c r="AV12" s="489"/>
      <c r="AW12" s="489"/>
      <c r="AX12" s="489"/>
      <c r="AY12" s="444" t="s">
        <v>136</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0</v>
      </c>
      <c r="BW12" s="431"/>
      <c r="BX12" s="431"/>
      <c r="BY12" s="431"/>
      <c r="BZ12" s="431"/>
      <c r="CA12" s="431"/>
      <c r="CB12" s="431"/>
      <c r="CC12" s="432"/>
      <c r="CD12" s="470" t="s">
        <v>137</v>
      </c>
      <c r="CE12" s="390"/>
      <c r="CF12" s="390"/>
      <c r="CG12" s="390"/>
      <c r="CH12" s="390"/>
      <c r="CI12" s="390"/>
      <c r="CJ12" s="390"/>
      <c r="CK12" s="390"/>
      <c r="CL12" s="390"/>
      <c r="CM12" s="390"/>
      <c r="CN12" s="390"/>
      <c r="CO12" s="390"/>
      <c r="CP12" s="390"/>
      <c r="CQ12" s="390"/>
      <c r="CR12" s="390"/>
      <c r="CS12" s="471"/>
      <c r="CT12" s="533" t="s">
        <v>138</v>
      </c>
      <c r="CU12" s="534"/>
      <c r="CV12" s="534"/>
      <c r="CW12" s="534"/>
      <c r="CX12" s="534"/>
      <c r="CY12" s="534"/>
      <c r="CZ12" s="534"/>
      <c r="DA12" s="535"/>
      <c r="DB12" s="533" t="s">
        <v>138</v>
      </c>
      <c r="DC12" s="534"/>
      <c r="DD12" s="534"/>
      <c r="DE12" s="534"/>
      <c r="DF12" s="534"/>
      <c r="DG12" s="534"/>
      <c r="DH12" s="534"/>
      <c r="DI12" s="535"/>
    </row>
    <row r="13" spans="1:119" ht="18.75" customHeight="1">
      <c r="A13" s="172"/>
      <c r="B13" s="539"/>
      <c r="C13" s="540"/>
      <c r="D13" s="540"/>
      <c r="E13" s="540"/>
      <c r="F13" s="540"/>
      <c r="G13" s="540"/>
      <c r="H13" s="540"/>
      <c r="I13" s="540"/>
      <c r="J13" s="540"/>
      <c r="K13" s="541"/>
      <c r="L13" s="187"/>
      <c r="M13" s="514" t="s">
        <v>139</v>
      </c>
      <c r="N13" s="515"/>
      <c r="O13" s="515"/>
      <c r="P13" s="515"/>
      <c r="Q13" s="516"/>
      <c r="R13" s="517">
        <v>29709</v>
      </c>
      <c r="S13" s="518"/>
      <c r="T13" s="518"/>
      <c r="U13" s="518"/>
      <c r="V13" s="519"/>
      <c r="W13" s="520" t="s">
        <v>140</v>
      </c>
      <c r="X13" s="416"/>
      <c r="Y13" s="416"/>
      <c r="Z13" s="416"/>
      <c r="AA13" s="416"/>
      <c r="AB13" s="417"/>
      <c r="AC13" s="383">
        <v>3083</v>
      </c>
      <c r="AD13" s="384"/>
      <c r="AE13" s="384"/>
      <c r="AF13" s="384"/>
      <c r="AG13" s="385"/>
      <c r="AH13" s="383">
        <v>3395</v>
      </c>
      <c r="AI13" s="384"/>
      <c r="AJ13" s="384"/>
      <c r="AK13" s="384"/>
      <c r="AL13" s="443"/>
      <c r="AM13" s="487" t="s">
        <v>141</v>
      </c>
      <c r="AN13" s="387"/>
      <c r="AO13" s="387"/>
      <c r="AP13" s="387"/>
      <c r="AQ13" s="387"/>
      <c r="AR13" s="387"/>
      <c r="AS13" s="387"/>
      <c r="AT13" s="388"/>
      <c r="AU13" s="488" t="s">
        <v>121</v>
      </c>
      <c r="AV13" s="489"/>
      <c r="AW13" s="489"/>
      <c r="AX13" s="489"/>
      <c r="AY13" s="444" t="s">
        <v>142</v>
      </c>
      <c r="AZ13" s="445"/>
      <c r="BA13" s="445"/>
      <c r="BB13" s="445"/>
      <c r="BC13" s="445"/>
      <c r="BD13" s="445"/>
      <c r="BE13" s="445"/>
      <c r="BF13" s="445"/>
      <c r="BG13" s="445"/>
      <c r="BH13" s="445"/>
      <c r="BI13" s="445"/>
      <c r="BJ13" s="445"/>
      <c r="BK13" s="445"/>
      <c r="BL13" s="445"/>
      <c r="BM13" s="446"/>
      <c r="BN13" s="430">
        <v>542399</v>
      </c>
      <c r="BO13" s="431"/>
      <c r="BP13" s="431"/>
      <c r="BQ13" s="431"/>
      <c r="BR13" s="431"/>
      <c r="BS13" s="431"/>
      <c r="BT13" s="431"/>
      <c r="BU13" s="432"/>
      <c r="BV13" s="430">
        <v>140591</v>
      </c>
      <c r="BW13" s="431"/>
      <c r="BX13" s="431"/>
      <c r="BY13" s="431"/>
      <c r="BZ13" s="431"/>
      <c r="CA13" s="431"/>
      <c r="CB13" s="431"/>
      <c r="CC13" s="432"/>
      <c r="CD13" s="470" t="s">
        <v>143</v>
      </c>
      <c r="CE13" s="390"/>
      <c r="CF13" s="390"/>
      <c r="CG13" s="390"/>
      <c r="CH13" s="390"/>
      <c r="CI13" s="390"/>
      <c r="CJ13" s="390"/>
      <c r="CK13" s="390"/>
      <c r="CL13" s="390"/>
      <c r="CM13" s="390"/>
      <c r="CN13" s="390"/>
      <c r="CO13" s="390"/>
      <c r="CP13" s="390"/>
      <c r="CQ13" s="390"/>
      <c r="CR13" s="390"/>
      <c r="CS13" s="471"/>
      <c r="CT13" s="427">
        <v>10.1</v>
      </c>
      <c r="CU13" s="428"/>
      <c r="CV13" s="428"/>
      <c r="CW13" s="428"/>
      <c r="CX13" s="428"/>
      <c r="CY13" s="428"/>
      <c r="CZ13" s="428"/>
      <c r="DA13" s="429"/>
      <c r="DB13" s="427">
        <v>10</v>
      </c>
      <c r="DC13" s="428"/>
      <c r="DD13" s="428"/>
      <c r="DE13" s="428"/>
      <c r="DF13" s="428"/>
      <c r="DG13" s="428"/>
      <c r="DH13" s="428"/>
      <c r="DI13" s="429"/>
    </row>
    <row r="14" spans="1:119" ht="18.75" customHeight="1" thickBot="1">
      <c r="A14" s="172"/>
      <c r="B14" s="539"/>
      <c r="C14" s="540"/>
      <c r="D14" s="540"/>
      <c r="E14" s="540"/>
      <c r="F14" s="540"/>
      <c r="G14" s="540"/>
      <c r="H14" s="540"/>
      <c r="I14" s="540"/>
      <c r="J14" s="540"/>
      <c r="K14" s="541"/>
      <c r="L14" s="504" t="s">
        <v>144</v>
      </c>
      <c r="M14" s="557"/>
      <c r="N14" s="557"/>
      <c r="O14" s="557"/>
      <c r="P14" s="557"/>
      <c r="Q14" s="558"/>
      <c r="R14" s="517">
        <v>30646</v>
      </c>
      <c r="S14" s="518"/>
      <c r="T14" s="518"/>
      <c r="U14" s="518"/>
      <c r="V14" s="519"/>
      <c r="W14" s="521"/>
      <c r="X14" s="419"/>
      <c r="Y14" s="419"/>
      <c r="Z14" s="419"/>
      <c r="AA14" s="419"/>
      <c r="AB14" s="420"/>
      <c r="AC14" s="510">
        <v>22</v>
      </c>
      <c r="AD14" s="511"/>
      <c r="AE14" s="511"/>
      <c r="AF14" s="511"/>
      <c r="AG14" s="512"/>
      <c r="AH14" s="510">
        <v>22.3</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145</v>
      </c>
      <c r="CE14" s="468"/>
      <c r="CF14" s="468"/>
      <c r="CG14" s="468"/>
      <c r="CH14" s="468"/>
      <c r="CI14" s="468"/>
      <c r="CJ14" s="468"/>
      <c r="CK14" s="468"/>
      <c r="CL14" s="468"/>
      <c r="CM14" s="468"/>
      <c r="CN14" s="468"/>
      <c r="CO14" s="468"/>
      <c r="CP14" s="468"/>
      <c r="CQ14" s="468"/>
      <c r="CR14" s="468"/>
      <c r="CS14" s="469"/>
      <c r="CT14" s="527" t="s">
        <v>138</v>
      </c>
      <c r="CU14" s="528"/>
      <c r="CV14" s="528"/>
      <c r="CW14" s="528"/>
      <c r="CX14" s="528"/>
      <c r="CY14" s="528"/>
      <c r="CZ14" s="528"/>
      <c r="DA14" s="529"/>
      <c r="DB14" s="527">
        <v>15.3</v>
      </c>
      <c r="DC14" s="528"/>
      <c r="DD14" s="528"/>
      <c r="DE14" s="528"/>
      <c r="DF14" s="528"/>
      <c r="DG14" s="528"/>
      <c r="DH14" s="528"/>
      <c r="DI14" s="529"/>
    </row>
    <row r="15" spans="1:119" ht="18.75" customHeight="1">
      <c r="A15" s="172"/>
      <c r="B15" s="539"/>
      <c r="C15" s="540"/>
      <c r="D15" s="540"/>
      <c r="E15" s="540"/>
      <c r="F15" s="540"/>
      <c r="G15" s="540"/>
      <c r="H15" s="540"/>
      <c r="I15" s="540"/>
      <c r="J15" s="540"/>
      <c r="K15" s="541"/>
      <c r="L15" s="187"/>
      <c r="M15" s="514" t="s">
        <v>139</v>
      </c>
      <c r="N15" s="515"/>
      <c r="O15" s="515"/>
      <c r="P15" s="515"/>
      <c r="Q15" s="516"/>
      <c r="R15" s="517">
        <v>30214</v>
      </c>
      <c r="S15" s="518"/>
      <c r="T15" s="518"/>
      <c r="U15" s="518"/>
      <c r="V15" s="519"/>
      <c r="W15" s="520" t="s">
        <v>146</v>
      </c>
      <c r="X15" s="416"/>
      <c r="Y15" s="416"/>
      <c r="Z15" s="416"/>
      <c r="AA15" s="416"/>
      <c r="AB15" s="417"/>
      <c r="AC15" s="383">
        <v>2752</v>
      </c>
      <c r="AD15" s="384"/>
      <c r="AE15" s="384"/>
      <c r="AF15" s="384"/>
      <c r="AG15" s="385"/>
      <c r="AH15" s="383">
        <v>2971</v>
      </c>
      <c r="AI15" s="384"/>
      <c r="AJ15" s="384"/>
      <c r="AK15" s="384"/>
      <c r="AL15" s="443"/>
      <c r="AM15" s="487"/>
      <c r="AN15" s="387"/>
      <c r="AO15" s="387"/>
      <c r="AP15" s="387"/>
      <c r="AQ15" s="387"/>
      <c r="AR15" s="387"/>
      <c r="AS15" s="387"/>
      <c r="AT15" s="388"/>
      <c r="AU15" s="488"/>
      <c r="AV15" s="489"/>
      <c r="AW15" s="489"/>
      <c r="AX15" s="489"/>
      <c r="AY15" s="456" t="s">
        <v>147</v>
      </c>
      <c r="AZ15" s="457"/>
      <c r="BA15" s="457"/>
      <c r="BB15" s="457"/>
      <c r="BC15" s="457"/>
      <c r="BD15" s="457"/>
      <c r="BE15" s="457"/>
      <c r="BF15" s="457"/>
      <c r="BG15" s="457"/>
      <c r="BH15" s="457"/>
      <c r="BI15" s="457"/>
      <c r="BJ15" s="457"/>
      <c r="BK15" s="457"/>
      <c r="BL15" s="457"/>
      <c r="BM15" s="458"/>
      <c r="BN15" s="459">
        <v>3635546</v>
      </c>
      <c r="BO15" s="460"/>
      <c r="BP15" s="460"/>
      <c r="BQ15" s="460"/>
      <c r="BR15" s="460"/>
      <c r="BS15" s="460"/>
      <c r="BT15" s="460"/>
      <c r="BU15" s="461"/>
      <c r="BV15" s="459">
        <v>3902522</v>
      </c>
      <c r="BW15" s="460"/>
      <c r="BX15" s="460"/>
      <c r="BY15" s="460"/>
      <c r="BZ15" s="460"/>
      <c r="CA15" s="460"/>
      <c r="CB15" s="460"/>
      <c r="CC15" s="461"/>
      <c r="CD15" s="530" t="s">
        <v>148</v>
      </c>
      <c r="CE15" s="531"/>
      <c r="CF15" s="531"/>
      <c r="CG15" s="531"/>
      <c r="CH15" s="531"/>
      <c r="CI15" s="531"/>
      <c r="CJ15" s="531"/>
      <c r="CK15" s="531"/>
      <c r="CL15" s="531"/>
      <c r="CM15" s="531"/>
      <c r="CN15" s="531"/>
      <c r="CO15" s="531"/>
      <c r="CP15" s="531"/>
      <c r="CQ15" s="531"/>
      <c r="CR15" s="531"/>
      <c r="CS15" s="532"/>
      <c r="CT15" s="188"/>
      <c r="CU15" s="189"/>
      <c r="CV15" s="189"/>
      <c r="CW15" s="189"/>
      <c r="CX15" s="189"/>
      <c r="CY15" s="189"/>
      <c r="CZ15" s="189"/>
      <c r="DA15" s="190"/>
      <c r="DB15" s="188"/>
      <c r="DC15" s="189"/>
      <c r="DD15" s="189"/>
      <c r="DE15" s="189"/>
      <c r="DF15" s="189"/>
      <c r="DG15" s="189"/>
      <c r="DH15" s="189"/>
      <c r="DI15" s="190"/>
    </row>
    <row r="16" spans="1:119" ht="18.75" customHeight="1">
      <c r="A16" s="172"/>
      <c r="B16" s="539"/>
      <c r="C16" s="540"/>
      <c r="D16" s="540"/>
      <c r="E16" s="540"/>
      <c r="F16" s="540"/>
      <c r="G16" s="540"/>
      <c r="H16" s="540"/>
      <c r="I16" s="540"/>
      <c r="J16" s="540"/>
      <c r="K16" s="541"/>
      <c r="L16" s="504" t="s">
        <v>149</v>
      </c>
      <c r="M16" s="505"/>
      <c r="N16" s="505"/>
      <c r="O16" s="505"/>
      <c r="P16" s="505"/>
      <c r="Q16" s="506"/>
      <c r="R16" s="507" t="s">
        <v>150</v>
      </c>
      <c r="S16" s="508"/>
      <c r="T16" s="508"/>
      <c r="U16" s="508"/>
      <c r="V16" s="509"/>
      <c r="W16" s="521"/>
      <c r="X16" s="419"/>
      <c r="Y16" s="419"/>
      <c r="Z16" s="419"/>
      <c r="AA16" s="419"/>
      <c r="AB16" s="420"/>
      <c r="AC16" s="510">
        <v>19.7</v>
      </c>
      <c r="AD16" s="511"/>
      <c r="AE16" s="511"/>
      <c r="AF16" s="511"/>
      <c r="AG16" s="512"/>
      <c r="AH16" s="510">
        <v>19.5</v>
      </c>
      <c r="AI16" s="511"/>
      <c r="AJ16" s="511"/>
      <c r="AK16" s="511"/>
      <c r="AL16" s="513"/>
      <c r="AM16" s="487"/>
      <c r="AN16" s="387"/>
      <c r="AO16" s="387"/>
      <c r="AP16" s="387"/>
      <c r="AQ16" s="387"/>
      <c r="AR16" s="387"/>
      <c r="AS16" s="387"/>
      <c r="AT16" s="388"/>
      <c r="AU16" s="488"/>
      <c r="AV16" s="489"/>
      <c r="AW16" s="489"/>
      <c r="AX16" s="489"/>
      <c r="AY16" s="444" t="s">
        <v>151</v>
      </c>
      <c r="AZ16" s="445"/>
      <c r="BA16" s="445"/>
      <c r="BB16" s="445"/>
      <c r="BC16" s="445"/>
      <c r="BD16" s="445"/>
      <c r="BE16" s="445"/>
      <c r="BF16" s="445"/>
      <c r="BG16" s="445"/>
      <c r="BH16" s="445"/>
      <c r="BI16" s="445"/>
      <c r="BJ16" s="445"/>
      <c r="BK16" s="445"/>
      <c r="BL16" s="445"/>
      <c r="BM16" s="446"/>
      <c r="BN16" s="430">
        <v>10114252</v>
      </c>
      <c r="BO16" s="431"/>
      <c r="BP16" s="431"/>
      <c r="BQ16" s="431"/>
      <c r="BR16" s="431"/>
      <c r="BS16" s="431"/>
      <c r="BT16" s="431"/>
      <c r="BU16" s="432"/>
      <c r="BV16" s="430">
        <v>9774792</v>
      </c>
      <c r="BW16" s="431"/>
      <c r="BX16" s="431"/>
      <c r="BY16" s="431"/>
      <c r="BZ16" s="431"/>
      <c r="CA16" s="431"/>
      <c r="CB16" s="431"/>
      <c r="CC16" s="432"/>
      <c r="CD16" s="181"/>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c r="A17" s="172"/>
      <c r="B17" s="542"/>
      <c r="C17" s="543"/>
      <c r="D17" s="543"/>
      <c r="E17" s="543"/>
      <c r="F17" s="543"/>
      <c r="G17" s="543"/>
      <c r="H17" s="543"/>
      <c r="I17" s="543"/>
      <c r="J17" s="543"/>
      <c r="K17" s="544"/>
      <c r="L17" s="191"/>
      <c r="M17" s="523" t="s">
        <v>152</v>
      </c>
      <c r="N17" s="524"/>
      <c r="O17" s="524"/>
      <c r="P17" s="524"/>
      <c r="Q17" s="525"/>
      <c r="R17" s="507" t="s">
        <v>153</v>
      </c>
      <c r="S17" s="508"/>
      <c r="T17" s="508"/>
      <c r="U17" s="508"/>
      <c r="V17" s="509"/>
      <c r="W17" s="520" t="s">
        <v>154</v>
      </c>
      <c r="X17" s="416"/>
      <c r="Y17" s="416"/>
      <c r="Z17" s="416"/>
      <c r="AA17" s="416"/>
      <c r="AB17" s="417"/>
      <c r="AC17" s="383">
        <v>8154</v>
      </c>
      <c r="AD17" s="384"/>
      <c r="AE17" s="384"/>
      <c r="AF17" s="384"/>
      <c r="AG17" s="385"/>
      <c r="AH17" s="383">
        <v>8856</v>
      </c>
      <c r="AI17" s="384"/>
      <c r="AJ17" s="384"/>
      <c r="AK17" s="384"/>
      <c r="AL17" s="443"/>
      <c r="AM17" s="487"/>
      <c r="AN17" s="387"/>
      <c r="AO17" s="387"/>
      <c r="AP17" s="387"/>
      <c r="AQ17" s="387"/>
      <c r="AR17" s="387"/>
      <c r="AS17" s="387"/>
      <c r="AT17" s="388"/>
      <c r="AU17" s="488"/>
      <c r="AV17" s="489"/>
      <c r="AW17" s="489"/>
      <c r="AX17" s="489"/>
      <c r="AY17" s="444" t="s">
        <v>155</v>
      </c>
      <c r="AZ17" s="445"/>
      <c r="BA17" s="445"/>
      <c r="BB17" s="445"/>
      <c r="BC17" s="445"/>
      <c r="BD17" s="445"/>
      <c r="BE17" s="445"/>
      <c r="BF17" s="445"/>
      <c r="BG17" s="445"/>
      <c r="BH17" s="445"/>
      <c r="BI17" s="445"/>
      <c r="BJ17" s="445"/>
      <c r="BK17" s="445"/>
      <c r="BL17" s="445"/>
      <c r="BM17" s="446"/>
      <c r="BN17" s="430">
        <v>4544097</v>
      </c>
      <c r="BO17" s="431"/>
      <c r="BP17" s="431"/>
      <c r="BQ17" s="431"/>
      <c r="BR17" s="431"/>
      <c r="BS17" s="431"/>
      <c r="BT17" s="431"/>
      <c r="BU17" s="432"/>
      <c r="BV17" s="430">
        <v>4894154</v>
      </c>
      <c r="BW17" s="431"/>
      <c r="BX17" s="431"/>
      <c r="BY17" s="431"/>
      <c r="BZ17" s="431"/>
      <c r="CA17" s="431"/>
      <c r="CB17" s="431"/>
      <c r="CC17" s="432"/>
      <c r="CD17" s="181"/>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c r="A18" s="172"/>
      <c r="B18" s="480" t="s">
        <v>156</v>
      </c>
      <c r="C18" s="481"/>
      <c r="D18" s="481"/>
      <c r="E18" s="482"/>
      <c r="F18" s="482"/>
      <c r="G18" s="482"/>
      <c r="H18" s="482"/>
      <c r="I18" s="482"/>
      <c r="J18" s="482"/>
      <c r="K18" s="482"/>
      <c r="L18" s="483">
        <v>290.27999999999997</v>
      </c>
      <c r="M18" s="483"/>
      <c r="N18" s="483"/>
      <c r="O18" s="483"/>
      <c r="P18" s="483"/>
      <c r="Q18" s="483"/>
      <c r="R18" s="484"/>
      <c r="S18" s="484"/>
      <c r="T18" s="484"/>
      <c r="U18" s="484"/>
      <c r="V18" s="485"/>
      <c r="W18" s="501"/>
      <c r="X18" s="502"/>
      <c r="Y18" s="502"/>
      <c r="Z18" s="502"/>
      <c r="AA18" s="502"/>
      <c r="AB18" s="526"/>
      <c r="AC18" s="400">
        <v>58.3</v>
      </c>
      <c r="AD18" s="401"/>
      <c r="AE18" s="401"/>
      <c r="AF18" s="401"/>
      <c r="AG18" s="486"/>
      <c r="AH18" s="400">
        <v>58.2</v>
      </c>
      <c r="AI18" s="401"/>
      <c r="AJ18" s="401"/>
      <c r="AK18" s="401"/>
      <c r="AL18" s="402"/>
      <c r="AM18" s="487"/>
      <c r="AN18" s="387"/>
      <c r="AO18" s="387"/>
      <c r="AP18" s="387"/>
      <c r="AQ18" s="387"/>
      <c r="AR18" s="387"/>
      <c r="AS18" s="387"/>
      <c r="AT18" s="388"/>
      <c r="AU18" s="488"/>
      <c r="AV18" s="489"/>
      <c r="AW18" s="489"/>
      <c r="AX18" s="489"/>
      <c r="AY18" s="444" t="s">
        <v>157</v>
      </c>
      <c r="AZ18" s="445"/>
      <c r="BA18" s="445"/>
      <c r="BB18" s="445"/>
      <c r="BC18" s="445"/>
      <c r="BD18" s="445"/>
      <c r="BE18" s="445"/>
      <c r="BF18" s="445"/>
      <c r="BG18" s="445"/>
      <c r="BH18" s="445"/>
      <c r="BI18" s="445"/>
      <c r="BJ18" s="445"/>
      <c r="BK18" s="445"/>
      <c r="BL18" s="445"/>
      <c r="BM18" s="446"/>
      <c r="BN18" s="430">
        <v>9573286</v>
      </c>
      <c r="BO18" s="431"/>
      <c r="BP18" s="431"/>
      <c r="BQ18" s="431"/>
      <c r="BR18" s="431"/>
      <c r="BS18" s="431"/>
      <c r="BT18" s="431"/>
      <c r="BU18" s="432"/>
      <c r="BV18" s="430">
        <v>9741392</v>
      </c>
      <c r="BW18" s="431"/>
      <c r="BX18" s="431"/>
      <c r="BY18" s="431"/>
      <c r="BZ18" s="431"/>
      <c r="CA18" s="431"/>
      <c r="CB18" s="431"/>
      <c r="CC18" s="432"/>
      <c r="CD18" s="181"/>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c r="A19" s="172"/>
      <c r="B19" s="480" t="s">
        <v>158</v>
      </c>
      <c r="C19" s="481"/>
      <c r="D19" s="481"/>
      <c r="E19" s="482"/>
      <c r="F19" s="482"/>
      <c r="G19" s="482"/>
      <c r="H19" s="482"/>
      <c r="I19" s="482"/>
      <c r="J19" s="482"/>
      <c r="K19" s="482"/>
      <c r="L19" s="490">
        <v>101</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159</v>
      </c>
      <c r="AZ19" s="445"/>
      <c r="BA19" s="445"/>
      <c r="BB19" s="445"/>
      <c r="BC19" s="445"/>
      <c r="BD19" s="445"/>
      <c r="BE19" s="445"/>
      <c r="BF19" s="445"/>
      <c r="BG19" s="445"/>
      <c r="BH19" s="445"/>
      <c r="BI19" s="445"/>
      <c r="BJ19" s="445"/>
      <c r="BK19" s="445"/>
      <c r="BL19" s="445"/>
      <c r="BM19" s="446"/>
      <c r="BN19" s="430">
        <v>13835893</v>
      </c>
      <c r="BO19" s="431"/>
      <c r="BP19" s="431"/>
      <c r="BQ19" s="431"/>
      <c r="BR19" s="431"/>
      <c r="BS19" s="431"/>
      <c r="BT19" s="431"/>
      <c r="BU19" s="432"/>
      <c r="BV19" s="430">
        <v>13027705</v>
      </c>
      <c r="BW19" s="431"/>
      <c r="BX19" s="431"/>
      <c r="BY19" s="431"/>
      <c r="BZ19" s="431"/>
      <c r="CA19" s="431"/>
      <c r="CB19" s="431"/>
      <c r="CC19" s="432"/>
      <c r="CD19" s="181"/>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c r="A20" s="172"/>
      <c r="B20" s="480" t="s">
        <v>160</v>
      </c>
      <c r="C20" s="481"/>
      <c r="D20" s="481"/>
      <c r="E20" s="482"/>
      <c r="F20" s="482"/>
      <c r="G20" s="482"/>
      <c r="H20" s="482"/>
      <c r="I20" s="482"/>
      <c r="J20" s="482"/>
      <c r="K20" s="482"/>
      <c r="L20" s="490">
        <v>13241</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1"/>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c r="A21" s="172"/>
      <c r="B21" s="477" t="s">
        <v>161</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1"/>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c r="A22" s="172"/>
      <c r="B22" s="406" t="s">
        <v>162</v>
      </c>
      <c r="C22" s="407"/>
      <c r="D22" s="408"/>
      <c r="E22" s="415" t="s">
        <v>1</v>
      </c>
      <c r="F22" s="416"/>
      <c r="G22" s="416"/>
      <c r="H22" s="416"/>
      <c r="I22" s="416"/>
      <c r="J22" s="416"/>
      <c r="K22" s="417"/>
      <c r="L22" s="415" t="s">
        <v>163</v>
      </c>
      <c r="M22" s="416"/>
      <c r="N22" s="416"/>
      <c r="O22" s="416"/>
      <c r="P22" s="417"/>
      <c r="Q22" s="421" t="s">
        <v>164</v>
      </c>
      <c r="R22" s="422"/>
      <c r="S22" s="422"/>
      <c r="T22" s="422"/>
      <c r="U22" s="422"/>
      <c r="V22" s="423"/>
      <c r="W22" s="472" t="s">
        <v>165</v>
      </c>
      <c r="X22" s="407"/>
      <c r="Y22" s="408"/>
      <c r="Z22" s="415" t="s">
        <v>1</v>
      </c>
      <c r="AA22" s="416"/>
      <c r="AB22" s="416"/>
      <c r="AC22" s="416"/>
      <c r="AD22" s="416"/>
      <c r="AE22" s="416"/>
      <c r="AF22" s="416"/>
      <c r="AG22" s="417"/>
      <c r="AH22" s="433" t="s">
        <v>166</v>
      </c>
      <c r="AI22" s="416"/>
      <c r="AJ22" s="416"/>
      <c r="AK22" s="416"/>
      <c r="AL22" s="417"/>
      <c r="AM22" s="433" t="s">
        <v>167</v>
      </c>
      <c r="AN22" s="434"/>
      <c r="AO22" s="434"/>
      <c r="AP22" s="434"/>
      <c r="AQ22" s="434"/>
      <c r="AR22" s="435"/>
      <c r="AS22" s="421" t="s">
        <v>164</v>
      </c>
      <c r="AT22" s="422"/>
      <c r="AU22" s="422"/>
      <c r="AV22" s="422"/>
      <c r="AW22" s="422"/>
      <c r="AX22" s="439"/>
      <c r="AY22" s="456" t="s">
        <v>168</v>
      </c>
      <c r="AZ22" s="457"/>
      <c r="BA22" s="457"/>
      <c r="BB22" s="457"/>
      <c r="BC22" s="457"/>
      <c r="BD22" s="457"/>
      <c r="BE22" s="457"/>
      <c r="BF22" s="457"/>
      <c r="BG22" s="457"/>
      <c r="BH22" s="457"/>
      <c r="BI22" s="457"/>
      <c r="BJ22" s="457"/>
      <c r="BK22" s="457"/>
      <c r="BL22" s="457"/>
      <c r="BM22" s="458"/>
      <c r="BN22" s="459">
        <v>21675612</v>
      </c>
      <c r="BO22" s="460"/>
      <c r="BP22" s="460"/>
      <c r="BQ22" s="460"/>
      <c r="BR22" s="460"/>
      <c r="BS22" s="460"/>
      <c r="BT22" s="460"/>
      <c r="BU22" s="461"/>
      <c r="BV22" s="459">
        <v>22178798</v>
      </c>
      <c r="BW22" s="460"/>
      <c r="BX22" s="460"/>
      <c r="BY22" s="460"/>
      <c r="BZ22" s="460"/>
      <c r="CA22" s="460"/>
      <c r="CB22" s="460"/>
      <c r="CC22" s="461"/>
      <c r="CD22" s="181"/>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169</v>
      </c>
      <c r="AZ23" s="445"/>
      <c r="BA23" s="445"/>
      <c r="BB23" s="445"/>
      <c r="BC23" s="445"/>
      <c r="BD23" s="445"/>
      <c r="BE23" s="445"/>
      <c r="BF23" s="445"/>
      <c r="BG23" s="445"/>
      <c r="BH23" s="445"/>
      <c r="BI23" s="445"/>
      <c r="BJ23" s="445"/>
      <c r="BK23" s="445"/>
      <c r="BL23" s="445"/>
      <c r="BM23" s="446"/>
      <c r="BN23" s="430">
        <v>13530068</v>
      </c>
      <c r="BO23" s="431"/>
      <c r="BP23" s="431"/>
      <c r="BQ23" s="431"/>
      <c r="BR23" s="431"/>
      <c r="BS23" s="431"/>
      <c r="BT23" s="431"/>
      <c r="BU23" s="432"/>
      <c r="BV23" s="430">
        <v>13777009</v>
      </c>
      <c r="BW23" s="431"/>
      <c r="BX23" s="431"/>
      <c r="BY23" s="431"/>
      <c r="BZ23" s="431"/>
      <c r="CA23" s="431"/>
      <c r="CB23" s="431"/>
      <c r="CC23" s="432"/>
      <c r="CD23" s="181"/>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c r="A24" s="172"/>
      <c r="B24" s="409"/>
      <c r="C24" s="410"/>
      <c r="D24" s="411"/>
      <c r="E24" s="386" t="s">
        <v>170</v>
      </c>
      <c r="F24" s="387"/>
      <c r="G24" s="387"/>
      <c r="H24" s="387"/>
      <c r="I24" s="387"/>
      <c r="J24" s="387"/>
      <c r="K24" s="388"/>
      <c r="L24" s="383">
        <v>1</v>
      </c>
      <c r="M24" s="384"/>
      <c r="N24" s="384"/>
      <c r="O24" s="384"/>
      <c r="P24" s="385"/>
      <c r="Q24" s="383">
        <v>8310</v>
      </c>
      <c r="R24" s="384"/>
      <c r="S24" s="384"/>
      <c r="T24" s="384"/>
      <c r="U24" s="384"/>
      <c r="V24" s="385"/>
      <c r="W24" s="473"/>
      <c r="X24" s="410"/>
      <c r="Y24" s="411"/>
      <c r="Z24" s="386" t="s">
        <v>171</v>
      </c>
      <c r="AA24" s="387"/>
      <c r="AB24" s="387"/>
      <c r="AC24" s="387"/>
      <c r="AD24" s="387"/>
      <c r="AE24" s="387"/>
      <c r="AF24" s="387"/>
      <c r="AG24" s="388"/>
      <c r="AH24" s="383">
        <v>283</v>
      </c>
      <c r="AI24" s="384"/>
      <c r="AJ24" s="384"/>
      <c r="AK24" s="384"/>
      <c r="AL24" s="385"/>
      <c r="AM24" s="383">
        <v>877300</v>
      </c>
      <c r="AN24" s="384"/>
      <c r="AO24" s="384"/>
      <c r="AP24" s="384"/>
      <c r="AQ24" s="384"/>
      <c r="AR24" s="385"/>
      <c r="AS24" s="383">
        <v>3100</v>
      </c>
      <c r="AT24" s="384"/>
      <c r="AU24" s="384"/>
      <c r="AV24" s="384"/>
      <c r="AW24" s="384"/>
      <c r="AX24" s="443"/>
      <c r="AY24" s="403" t="s">
        <v>172</v>
      </c>
      <c r="AZ24" s="404"/>
      <c r="BA24" s="404"/>
      <c r="BB24" s="404"/>
      <c r="BC24" s="404"/>
      <c r="BD24" s="404"/>
      <c r="BE24" s="404"/>
      <c r="BF24" s="404"/>
      <c r="BG24" s="404"/>
      <c r="BH24" s="404"/>
      <c r="BI24" s="404"/>
      <c r="BJ24" s="404"/>
      <c r="BK24" s="404"/>
      <c r="BL24" s="404"/>
      <c r="BM24" s="405"/>
      <c r="BN24" s="430">
        <v>14873979</v>
      </c>
      <c r="BO24" s="431"/>
      <c r="BP24" s="431"/>
      <c r="BQ24" s="431"/>
      <c r="BR24" s="431"/>
      <c r="BS24" s="431"/>
      <c r="BT24" s="431"/>
      <c r="BU24" s="432"/>
      <c r="BV24" s="430">
        <v>15224573</v>
      </c>
      <c r="BW24" s="431"/>
      <c r="BX24" s="431"/>
      <c r="BY24" s="431"/>
      <c r="BZ24" s="431"/>
      <c r="CA24" s="431"/>
      <c r="CB24" s="431"/>
      <c r="CC24" s="432"/>
      <c r="CD24" s="181"/>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c r="A25" s="172"/>
      <c r="B25" s="409"/>
      <c r="C25" s="410"/>
      <c r="D25" s="411"/>
      <c r="E25" s="386" t="s">
        <v>173</v>
      </c>
      <c r="F25" s="387"/>
      <c r="G25" s="387"/>
      <c r="H25" s="387"/>
      <c r="I25" s="387"/>
      <c r="J25" s="387"/>
      <c r="K25" s="388"/>
      <c r="L25" s="383">
        <v>1</v>
      </c>
      <c r="M25" s="384"/>
      <c r="N25" s="384"/>
      <c r="O25" s="384"/>
      <c r="P25" s="385"/>
      <c r="Q25" s="383">
        <v>6540</v>
      </c>
      <c r="R25" s="384"/>
      <c r="S25" s="384"/>
      <c r="T25" s="384"/>
      <c r="U25" s="384"/>
      <c r="V25" s="385"/>
      <c r="W25" s="473"/>
      <c r="X25" s="410"/>
      <c r="Y25" s="411"/>
      <c r="Z25" s="386" t="s">
        <v>174</v>
      </c>
      <c r="AA25" s="387"/>
      <c r="AB25" s="387"/>
      <c r="AC25" s="387"/>
      <c r="AD25" s="387"/>
      <c r="AE25" s="387"/>
      <c r="AF25" s="387"/>
      <c r="AG25" s="388"/>
      <c r="AH25" s="383" t="s">
        <v>175</v>
      </c>
      <c r="AI25" s="384"/>
      <c r="AJ25" s="384"/>
      <c r="AK25" s="384"/>
      <c r="AL25" s="385"/>
      <c r="AM25" s="383" t="s">
        <v>176</v>
      </c>
      <c r="AN25" s="384"/>
      <c r="AO25" s="384"/>
      <c r="AP25" s="384"/>
      <c r="AQ25" s="384"/>
      <c r="AR25" s="385"/>
      <c r="AS25" s="383" t="s">
        <v>176</v>
      </c>
      <c r="AT25" s="384"/>
      <c r="AU25" s="384"/>
      <c r="AV25" s="384"/>
      <c r="AW25" s="384"/>
      <c r="AX25" s="443"/>
      <c r="AY25" s="456" t="s">
        <v>177</v>
      </c>
      <c r="AZ25" s="457"/>
      <c r="BA25" s="457"/>
      <c r="BB25" s="457"/>
      <c r="BC25" s="457"/>
      <c r="BD25" s="457"/>
      <c r="BE25" s="457"/>
      <c r="BF25" s="457"/>
      <c r="BG25" s="457"/>
      <c r="BH25" s="457"/>
      <c r="BI25" s="457"/>
      <c r="BJ25" s="457"/>
      <c r="BK25" s="457"/>
      <c r="BL25" s="457"/>
      <c r="BM25" s="458"/>
      <c r="BN25" s="459">
        <v>1262220</v>
      </c>
      <c r="BO25" s="460"/>
      <c r="BP25" s="460"/>
      <c r="BQ25" s="460"/>
      <c r="BR25" s="460"/>
      <c r="BS25" s="460"/>
      <c r="BT25" s="460"/>
      <c r="BU25" s="461"/>
      <c r="BV25" s="459">
        <v>1453535</v>
      </c>
      <c r="BW25" s="460"/>
      <c r="BX25" s="460"/>
      <c r="BY25" s="460"/>
      <c r="BZ25" s="460"/>
      <c r="CA25" s="460"/>
      <c r="CB25" s="460"/>
      <c r="CC25" s="461"/>
      <c r="CD25" s="181"/>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c r="A26" s="172"/>
      <c r="B26" s="409"/>
      <c r="C26" s="410"/>
      <c r="D26" s="411"/>
      <c r="E26" s="386" t="s">
        <v>178</v>
      </c>
      <c r="F26" s="387"/>
      <c r="G26" s="387"/>
      <c r="H26" s="387"/>
      <c r="I26" s="387"/>
      <c r="J26" s="387"/>
      <c r="K26" s="388"/>
      <c r="L26" s="383">
        <v>1</v>
      </c>
      <c r="M26" s="384"/>
      <c r="N26" s="384"/>
      <c r="O26" s="384"/>
      <c r="P26" s="385"/>
      <c r="Q26" s="383">
        <v>6100</v>
      </c>
      <c r="R26" s="384"/>
      <c r="S26" s="384"/>
      <c r="T26" s="384"/>
      <c r="U26" s="384"/>
      <c r="V26" s="385"/>
      <c r="W26" s="473"/>
      <c r="X26" s="410"/>
      <c r="Y26" s="411"/>
      <c r="Z26" s="386" t="s">
        <v>179</v>
      </c>
      <c r="AA26" s="441"/>
      <c r="AB26" s="441"/>
      <c r="AC26" s="441"/>
      <c r="AD26" s="441"/>
      <c r="AE26" s="441"/>
      <c r="AF26" s="441"/>
      <c r="AG26" s="442"/>
      <c r="AH26" s="383" t="s">
        <v>175</v>
      </c>
      <c r="AI26" s="384"/>
      <c r="AJ26" s="384"/>
      <c r="AK26" s="384"/>
      <c r="AL26" s="385"/>
      <c r="AM26" s="383" t="s">
        <v>175</v>
      </c>
      <c r="AN26" s="384"/>
      <c r="AO26" s="384"/>
      <c r="AP26" s="384"/>
      <c r="AQ26" s="384"/>
      <c r="AR26" s="385"/>
      <c r="AS26" s="383" t="s">
        <v>138</v>
      </c>
      <c r="AT26" s="384"/>
      <c r="AU26" s="384"/>
      <c r="AV26" s="384"/>
      <c r="AW26" s="384"/>
      <c r="AX26" s="443"/>
      <c r="AY26" s="470" t="s">
        <v>180</v>
      </c>
      <c r="AZ26" s="390"/>
      <c r="BA26" s="390"/>
      <c r="BB26" s="390"/>
      <c r="BC26" s="390"/>
      <c r="BD26" s="390"/>
      <c r="BE26" s="390"/>
      <c r="BF26" s="390"/>
      <c r="BG26" s="390"/>
      <c r="BH26" s="390"/>
      <c r="BI26" s="390"/>
      <c r="BJ26" s="390"/>
      <c r="BK26" s="390"/>
      <c r="BL26" s="390"/>
      <c r="BM26" s="471"/>
      <c r="BN26" s="430" t="s">
        <v>175</v>
      </c>
      <c r="BO26" s="431"/>
      <c r="BP26" s="431"/>
      <c r="BQ26" s="431"/>
      <c r="BR26" s="431"/>
      <c r="BS26" s="431"/>
      <c r="BT26" s="431"/>
      <c r="BU26" s="432"/>
      <c r="BV26" s="430" t="s">
        <v>176</v>
      </c>
      <c r="BW26" s="431"/>
      <c r="BX26" s="431"/>
      <c r="BY26" s="431"/>
      <c r="BZ26" s="431"/>
      <c r="CA26" s="431"/>
      <c r="CB26" s="431"/>
      <c r="CC26" s="432"/>
      <c r="CD26" s="181"/>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c r="A27" s="172"/>
      <c r="B27" s="409"/>
      <c r="C27" s="410"/>
      <c r="D27" s="411"/>
      <c r="E27" s="386" t="s">
        <v>181</v>
      </c>
      <c r="F27" s="387"/>
      <c r="G27" s="387"/>
      <c r="H27" s="387"/>
      <c r="I27" s="387"/>
      <c r="J27" s="387"/>
      <c r="K27" s="388"/>
      <c r="L27" s="383">
        <v>1</v>
      </c>
      <c r="M27" s="384"/>
      <c r="N27" s="384"/>
      <c r="O27" s="384"/>
      <c r="P27" s="385"/>
      <c r="Q27" s="383">
        <v>3947</v>
      </c>
      <c r="R27" s="384"/>
      <c r="S27" s="384"/>
      <c r="T27" s="384"/>
      <c r="U27" s="384"/>
      <c r="V27" s="385"/>
      <c r="W27" s="473"/>
      <c r="X27" s="410"/>
      <c r="Y27" s="411"/>
      <c r="Z27" s="386" t="s">
        <v>182</v>
      </c>
      <c r="AA27" s="387"/>
      <c r="AB27" s="387"/>
      <c r="AC27" s="387"/>
      <c r="AD27" s="387"/>
      <c r="AE27" s="387"/>
      <c r="AF27" s="387"/>
      <c r="AG27" s="388"/>
      <c r="AH27" s="383">
        <v>5</v>
      </c>
      <c r="AI27" s="384"/>
      <c r="AJ27" s="384"/>
      <c r="AK27" s="384"/>
      <c r="AL27" s="385"/>
      <c r="AM27" s="383">
        <v>25170</v>
      </c>
      <c r="AN27" s="384"/>
      <c r="AO27" s="384"/>
      <c r="AP27" s="384"/>
      <c r="AQ27" s="384"/>
      <c r="AR27" s="385"/>
      <c r="AS27" s="383">
        <v>5034</v>
      </c>
      <c r="AT27" s="384"/>
      <c r="AU27" s="384"/>
      <c r="AV27" s="384"/>
      <c r="AW27" s="384"/>
      <c r="AX27" s="443"/>
      <c r="AY27" s="467" t="s">
        <v>183</v>
      </c>
      <c r="AZ27" s="468"/>
      <c r="BA27" s="468"/>
      <c r="BB27" s="468"/>
      <c r="BC27" s="468"/>
      <c r="BD27" s="468"/>
      <c r="BE27" s="468"/>
      <c r="BF27" s="468"/>
      <c r="BG27" s="468"/>
      <c r="BH27" s="468"/>
      <c r="BI27" s="468"/>
      <c r="BJ27" s="468"/>
      <c r="BK27" s="468"/>
      <c r="BL27" s="468"/>
      <c r="BM27" s="469"/>
      <c r="BN27" s="464" t="s">
        <v>175</v>
      </c>
      <c r="BO27" s="465"/>
      <c r="BP27" s="465"/>
      <c r="BQ27" s="465"/>
      <c r="BR27" s="465"/>
      <c r="BS27" s="465"/>
      <c r="BT27" s="465"/>
      <c r="BU27" s="466"/>
      <c r="BV27" s="464" t="s">
        <v>176</v>
      </c>
      <c r="BW27" s="465"/>
      <c r="BX27" s="465"/>
      <c r="BY27" s="465"/>
      <c r="BZ27" s="465"/>
      <c r="CA27" s="465"/>
      <c r="CB27" s="465"/>
      <c r="CC27" s="466"/>
      <c r="CD27" s="175"/>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c r="A28" s="172"/>
      <c r="B28" s="409"/>
      <c r="C28" s="410"/>
      <c r="D28" s="411"/>
      <c r="E28" s="386" t="s">
        <v>184</v>
      </c>
      <c r="F28" s="387"/>
      <c r="G28" s="387"/>
      <c r="H28" s="387"/>
      <c r="I28" s="387"/>
      <c r="J28" s="387"/>
      <c r="K28" s="388"/>
      <c r="L28" s="383">
        <v>1</v>
      </c>
      <c r="M28" s="384"/>
      <c r="N28" s="384"/>
      <c r="O28" s="384"/>
      <c r="P28" s="385"/>
      <c r="Q28" s="383">
        <v>3103</v>
      </c>
      <c r="R28" s="384"/>
      <c r="S28" s="384"/>
      <c r="T28" s="384"/>
      <c r="U28" s="384"/>
      <c r="V28" s="385"/>
      <c r="W28" s="473"/>
      <c r="X28" s="410"/>
      <c r="Y28" s="411"/>
      <c r="Z28" s="386" t="s">
        <v>185</v>
      </c>
      <c r="AA28" s="387"/>
      <c r="AB28" s="387"/>
      <c r="AC28" s="387"/>
      <c r="AD28" s="387"/>
      <c r="AE28" s="387"/>
      <c r="AF28" s="387"/>
      <c r="AG28" s="388"/>
      <c r="AH28" s="383" t="s">
        <v>176</v>
      </c>
      <c r="AI28" s="384"/>
      <c r="AJ28" s="384"/>
      <c r="AK28" s="384"/>
      <c r="AL28" s="385"/>
      <c r="AM28" s="383" t="s">
        <v>138</v>
      </c>
      <c r="AN28" s="384"/>
      <c r="AO28" s="384"/>
      <c r="AP28" s="384"/>
      <c r="AQ28" s="384"/>
      <c r="AR28" s="385"/>
      <c r="AS28" s="383" t="s">
        <v>176</v>
      </c>
      <c r="AT28" s="384"/>
      <c r="AU28" s="384"/>
      <c r="AV28" s="384"/>
      <c r="AW28" s="384"/>
      <c r="AX28" s="443"/>
      <c r="AY28" s="447" t="s">
        <v>186</v>
      </c>
      <c r="AZ28" s="448"/>
      <c r="BA28" s="448"/>
      <c r="BB28" s="449"/>
      <c r="BC28" s="456" t="s">
        <v>48</v>
      </c>
      <c r="BD28" s="457"/>
      <c r="BE28" s="457"/>
      <c r="BF28" s="457"/>
      <c r="BG28" s="457"/>
      <c r="BH28" s="457"/>
      <c r="BI28" s="457"/>
      <c r="BJ28" s="457"/>
      <c r="BK28" s="457"/>
      <c r="BL28" s="457"/>
      <c r="BM28" s="458"/>
      <c r="BN28" s="459">
        <v>2841099</v>
      </c>
      <c r="BO28" s="460"/>
      <c r="BP28" s="460"/>
      <c r="BQ28" s="460"/>
      <c r="BR28" s="460"/>
      <c r="BS28" s="460"/>
      <c r="BT28" s="460"/>
      <c r="BU28" s="461"/>
      <c r="BV28" s="459">
        <v>2539324</v>
      </c>
      <c r="BW28" s="460"/>
      <c r="BX28" s="460"/>
      <c r="BY28" s="460"/>
      <c r="BZ28" s="460"/>
      <c r="CA28" s="460"/>
      <c r="CB28" s="460"/>
      <c r="CC28" s="461"/>
      <c r="CD28" s="181"/>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c r="A29" s="172"/>
      <c r="B29" s="409"/>
      <c r="C29" s="410"/>
      <c r="D29" s="411"/>
      <c r="E29" s="386" t="s">
        <v>187</v>
      </c>
      <c r="F29" s="387"/>
      <c r="G29" s="387"/>
      <c r="H29" s="387"/>
      <c r="I29" s="387"/>
      <c r="J29" s="387"/>
      <c r="K29" s="388"/>
      <c r="L29" s="383">
        <v>18</v>
      </c>
      <c r="M29" s="384"/>
      <c r="N29" s="384"/>
      <c r="O29" s="384"/>
      <c r="P29" s="385"/>
      <c r="Q29" s="383">
        <v>2881</v>
      </c>
      <c r="R29" s="384"/>
      <c r="S29" s="384"/>
      <c r="T29" s="384"/>
      <c r="U29" s="384"/>
      <c r="V29" s="385"/>
      <c r="W29" s="474"/>
      <c r="X29" s="475"/>
      <c r="Y29" s="476"/>
      <c r="Z29" s="386" t="s">
        <v>188</v>
      </c>
      <c r="AA29" s="387"/>
      <c r="AB29" s="387"/>
      <c r="AC29" s="387"/>
      <c r="AD29" s="387"/>
      <c r="AE29" s="387"/>
      <c r="AF29" s="387"/>
      <c r="AG29" s="388"/>
      <c r="AH29" s="383">
        <v>288</v>
      </c>
      <c r="AI29" s="384"/>
      <c r="AJ29" s="384"/>
      <c r="AK29" s="384"/>
      <c r="AL29" s="385"/>
      <c r="AM29" s="383">
        <v>902470</v>
      </c>
      <c r="AN29" s="384"/>
      <c r="AO29" s="384"/>
      <c r="AP29" s="384"/>
      <c r="AQ29" s="384"/>
      <c r="AR29" s="385"/>
      <c r="AS29" s="383">
        <v>3134</v>
      </c>
      <c r="AT29" s="384"/>
      <c r="AU29" s="384"/>
      <c r="AV29" s="384"/>
      <c r="AW29" s="384"/>
      <c r="AX29" s="443"/>
      <c r="AY29" s="450"/>
      <c r="AZ29" s="451"/>
      <c r="BA29" s="451"/>
      <c r="BB29" s="452"/>
      <c r="BC29" s="444" t="s">
        <v>189</v>
      </c>
      <c r="BD29" s="445"/>
      <c r="BE29" s="445"/>
      <c r="BF29" s="445"/>
      <c r="BG29" s="445"/>
      <c r="BH29" s="445"/>
      <c r="BI29" s="445"/>
      <c r="BJ29" s="445"/>
      <c r="BK29" s="445"/>
      <c r="BL29" s="445"/>
      <c r="BM29" s="446"/>
      <c r="BN29" s="430">
        <v>474766</v>
      </c>
      <c r="BO29" s="431"/>
      <c r="BP29" s="431"/>
      <c r="BQ29" s="431"/>
      <c r="BR29" s="431"/>
      <c r="BS29" s="431"/>
      <c r="BT29" s="431"/>
      <c r="BU29" s="432"/>
      <c r="BV29" s="430">
        <v>340651</v>
      </c>
      <c r="BW29" s="431"/>
      <c r="BX29" s="431"/>
      <c r="BY29" s="431"/>
      <c r="BZ29" s="431"/>
      <c r="CA29" s="431"/>
      <c r="CB29" s="431"/>
      <c r="CC29" s="432"/>
      <c r="CD29" s="175"/>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190</v>
      </c>
      <c r="X30" s="398"/>
      <c r="Y30" s="398"/>
      <c r="Z30" s="398"/>
      <c r="AA30" s="398"/>
      <c r="AB30" s="398"/>
      <c r="AC30" s="398"/>
      <c r="AD30" s="398"/>
      <c r="AE30" s="398"/>
      <c r="AF30" s="398"/>
      <c r="AG30" s="399"/>
      <c r="AH30" s="400">
        <v>97.1</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6509253</v>
      </c>
      <c r="BO30" s="465"/>
      <c r="BP30" s="465"/>
      <c r="BQ30" s="465"/>
      <c r="BR30" s="465"/>
      <c r="BS30" s="465"/>
      <c r="BT30" s="465"/>
      <c r="BU30" s="466"/>
      <c r="BV30" s="464">
        <v>4221903</v>
      </c>
      <c r="BW30" s="465"/>
      <c r="BX30" s="465"/>
      <c r="BY30" s="465"/>
      <c r="BZ30" s="465"/>
      <c r="CA30" s="465"/>
      <c r="CB30" s="465"/>
      <c r="CC30" s="466"/>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389" t="s">
        <v>191</v>
      </c>
      <c r="D32" s="389"/>
      <c r="E32" s="389"/>
      <c r="F32" s="389"/>
      <c r="G32" s="389"/>
      <c r="H32" s="389"/>
      <c r="I32" s="389"/>
      <c r="J32" s="389"/>
      <c r="K32" s="389"/>
      <c r="L32" s="389"/>
      <c r="M32" s="389"/>
      <c r="N32" s="389"/>
      <c r="O32" s="389"/>
      <c r="P32" s="389"/>
      <c r="Q32" s="389"/>
      <c r="R32" s="389"/>
      <c r="S32" s="389"/>
      <c r="U32" s="390" t="s">
        <v>192</v>
      </c>
      <c r="V32" s="390"/>
      <c r="W32" s="390"/>
      <c r="X32" s="390"/>
      <c r="Y32" s="390"/>
      <c r="Z32" s="390"/>
      <c r="AA32" s="390"/>
      <c r="AB32" s="390"/>
      <c r="AC32" s="390"/>
      <c r="AD32" s="390"/>
      <c r="AE32" s="390"/>
      <c r="AF32" s="390"/>
      <c r="AG32" s="390"/>
      <c r="AH32" s="390"/>
      <c r="AI32" s="390"/>
      <c r="AJ32" s="390"/>
      <c r="AK32" s="390"/>
      <c r="AM32" s="390" t="s">
        <v>193</v>
      </c>
      <c r="AN32" s="390"/>
      <c r="AO32" s="390"/>
      <c r="AP32" s="390"/>
      <c r="AQ32" s="390"/>
      <c r="AR32" s="390"/>
      <c r="AS32" s="390"/>
      <c r="AT32" s="390"/>
      <c r="AU32" s="390"/>
      <c r="AV32" s="390"/>
      <c r="AW32" s="390"/>
      <c r="AX32" s="390"/>
      <c r="AY32" s="390"/>
      <c r="AZ32" s="390"/>
      <c r="BA32" s="390"/>
      <c r="BB32" s="390"/>
      <c r="BC32" s="390"/>
      <c r="BE32" s="390" t="s">
        <v>194</v>
      </c>
      <c r="BF32" s="390"/>
      <c r="BG32" s="390"/>
      <c r="BH32" s="390"/>
      <c r="BI32" s="390"/>
      <c r="BJ32" s="390"/>
      <c r="BK32" s="390"/>
      <c r="BL32" s="390"/>
      <c r="BM32" s="390"/>
      <c r="BN32" s="390"/>
      <c r="BO32" s="390"/>
      <c r="BP32" s="390"/>
      <c r="BQ32" s="390"/>
      <c r="BR32" s="390"/>
      <c r="BS32" s="390"/>
      <c r="BT32" s="390"/>
      <c r="BU32" s="390"/>
      <c r="BW32" s="390" t="s">
        <v>195</v>
      </c>
      <c r="BX32" s="390"/>
      <c r="BY32" s="390"/>
      <c r="BZ32" s="390"/>
      <c r="CA32" s="390"/>
      <c r="CB32" s="390"/>
      <c r="CC32" s="390"/>
      <c r="CD32" s="390"/>
      <c r="CE32" s="390"/>
      <c r="CF32" s="390"/>
      <c r="CG32" s="390"/>
      <c r="CH32" s="390"/>
      <c r="CI32" s="390"/>
      <c r="CJ32" s="390"/>
      <c r="CK32" s="390"/>
      <c r="CL32" s="390"/>
      <c r="CM32" s="390"/>
      <c r="CO32" s="390" t="s">
        <v>196</v>
      </c>
      <c r="CP32" s="390"/>
      <c r="CQ32" s="390"/>
      <c r="CR32" s="390"/>
      <c r="CS32" s="390"/>
      <c r="CT32" s="390"/>
      <c r="CU32" s="390"/>
      <c r="CV32" s="390"/>
      <c r="CW32" s="390"/>
      <c r="CX32" s="390"/>
      <c r="CY32" s="390"/>
      <c r="CZ32" s="390"/>
      <c r="DA32" s="390"/>
      <c r="DB32" s="390"/>
      <c r="DC32" s="390"/>
      <c r="DD32" s="390"/>
      <c r="DE32" s="390"/>
      <c r="DI32" s="198"/>
    </row>
    <row r="33" spans="1:113" ht="13.5" customHeight="1">
      <c r="A33" s="172"/>
      <c r="B33" s="199"/>
      <c r="C33" s="382" t="s">
        <v>197</v>
      </c>
      <c r="D33" s="382"/>
      <c r="E33" s="381" t="s">
        <v>198</v>
      </c>
      <c r="F33" s="381"/>
      <c r="G33" s="381"/>
      <c r="H33" s="381"/>
      <c r="I33" s="381"/>
      <c r="J33" s="381"/>
      <c r="K33" s="381"/>
      <c r="L33" s="381"/>
      <c r="M33" s="381"/>
      <c r="N33" s="381"/>
      <c r="O33" s="381"/>
      <c r="P33" s="381"/>
      <c r="Q33" s="381"/>
      <c r="R33" s="381"/>
      <c r="S33" s="381"/>
      <c r="T33" s="176"/>
      <c r="U33" s="382" t="s">
        <v>197</v>
      </c>
      <c r="V33" s="382"/>
      <c r="W33" s="381" t="s">
        <v>198</v>
      </c>
      <c r="X33" s="381"/>
      <c r="Y33" s="381"/>
      <c r="Z33" s="381"/>
      <c r="AA33" s="381"/>
      <c r="AB33" s="381"/>
      <c r="AC33" s="381"/>
      <c r="AD33" s="381"/>
      <c r="AE33" s="381"/>
      <c r="AF33" s="381"/>
      <c r="AG33" s="381"/>
      <c r="AH33" s="381"/>
      <c r="AI33" s="381"/>
      <c r="AJ33" s="381"/>
      <c r="AK33" s="381"/>
      <c r="AL33" s="176"/>
      <c r="AM33" s="382" t="s">
        <v>197</v>
      </c>
      <c r="AN33" s="382"/>
      <c r="AO33" s="381" t="s">
        <v>199</v>
      </c>
      <c r="AP33" s="381"/>
      <c r="AQ33" s="381"/>
      <c r="AR33" s="381"/>
      <c r="AS33" s="381"/>
      <c r="AT33" s="381"/>
      <c r="AU33" s="381"/>
      <c r="AV33" s="381"/>
      <c r="AW33" s="381"/>
      <c r="AX33" s="381"/>
      <c r="AY33" s="381"/>
      <c r="AZ33" s="381"/>
      <c r="BA33" s="381"/>
      <c r="BB33" s="381"/>
      <c r="BC33" s="381"/>
      <c r="BD33" s="182"/>
      <c r="BE33" s="381" t="s">
        <v>200</v>
      </c>
      <c r="BF33" s="381"/>
      <c r="BG33" s="381" t="s">
        <v>201</v>
      </c>
      <c r="BH33" s="381"/>
      <c r="BI33" s="381"/>
      <c r="BJ33" s="381"/>
      <c r="BK33" s="381"/>
      <c r="BL33" s="381"/>
      <c r="BM33" s="381"/>
      <c r="BN33" s="381"/>
      <c r="BO33" s="381"/>
      <c r="BP33" s="381"/>
      <c r="BQ33" s="381"/>
      <c r="BR33" s="381"/>
      <c r="BS33" s="381"/>
      <c r="BT33" s="381"/>
      <c r="BU33" s="381"/>
      <c r="BV33" s="182"/>
      <c r="BW33" s="382" t="s">
        <v>200</v>
      </c>
      <c r="BX33" s="382"/>
      <c r="BY33" s="381" t="s">
        <v>202</v>
      </c>
      <c r="BZ33" s="381"/>
      <c r="CA33" s="381"/>
      <c r="CB33" s="381"/>
      <c r="CC33" s="381"/>
      <c r="CD33" s="381"/>
      <c r="CE33" s="381"/>
      <c r="CF33" s="381"/>
      <c r="CG33" s="381"/>
      <c r="CH33" s="381"/>
      <c r="CI33" s="381"/>
      <c r="CJ33" s="381"/>
      <c r="CK33" s="381"/>
      <c r="CL33" s="381"/>
      <c r="CM33" s="381"/>
      <c r="CN33" s="176"/>
      <c r="CO33" s="382" t="s">
        <v>203</v>
      </c>
      <c r="CP33" s="382"/>
      <c r="CQ33" s="381" t="s">
        <v>204</v>
      </c>
      <c r="CR33" s="381"/>
      <c r="CS33" s="381"/>
      <c r="CT33" s="381"/>
      <c r="CU33" s="381"/>
      <c r="CV33" s="381"/>
      <c r="CW33" s="381"/>
      <c r="CX33" s="381"/>
      <c r="CY33" s="381"/>
      <c r="CZ33" s="381"/>
      <c r="DA33" s="381"/>
      <c r="DB33" s="381"/>
      <c r="DC33" s="381"/>
      <c r="DD33" s="381"/>
      <c r="DE33" s="381"/>
      <c r="DF33" s="176"/>
      <c r="DG33" s="380" t="s">
        <v>205</v>
      </c>
      <c r="DH33" s="380"/>
      <c r="DI33" s="177"/>
    </row>
    <row r="34" spans="1:113" ht="32.25" customHeight="1">
      <c r="A34" s="172"/>
      <c r="B34" s="199"/>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5</v>
      </c>
      <c r="AN34" s="378"/>
      <c r="AO34" s="379" t="str">
        <f>IF('各会計、関係団体の財政状況及び健全化判断比率'!B31="","",'各会計、関係団体の財政状況及び健全化判断比率'!B31)</f>
        <v>水道事業会計</v>
      </c>
      <c r="AP34" s="379"/>
      <c r="AQ34" s="379"/>
      <c r="AR34" s="379"/>
      <c r="AS34" s="379"/>
      <c r="AT34" s="379"/>
      <c r="AU34" s="379"/>
      <c r="AV34" s="379"/>
      <c r="AW34" s="379"/>
      <c r="AX34" s="379"/>
      <c r="AY34" s="379"/>
      <c r="AZ34" s="379"/>
      <c r="BA34" s="379"/>
      <c r="BB34" s="379"/>
      <c r="BC34" s="379"/>
      <c r="BD34" s="172"/>
      <c r="BE34" s="378">
        <f>IF(BG34="","",MAX(C34:D43,U34:V43,AM34:AN43)+1)</f>
        <v>6</v>
      </c>
      <c r="BF34" s="378"/>
      <c r="BG34" s="379" t="str">
        <f>IF('各会計、関係団体の財政状況及び健全化判断比率'!B32="","",'各会計、関係団体の財政状況及び健全化判断比率'!B32)</f>
        <v>下水道管理特別会計</v>
      </c>
      <c r="BH34" s="379"/>
      <c r="BI34" s="379"/>
      <c r="BJ34" s="379"/>
      <c r="BK34" s="379"/>
      <c r="BL34" s="379"/>
      <c r="BM34" s="379"/>
      <c r="BN34" s="379"/>
      <c r="BO34" s="379"/>
      <c r="BP34" s="379"/>
      <c r="BQ34" s="379"/>
      <c r="BR34" s="379"/>
      <c r="BS34" s="379"/>
      <c r="BT34" s="379"/>
      <c r="BU34" s="379"/>
      <c r="BV34" s="172"/>
      <c r="BW34" s="378">
        <f>IF(BY34="","",MAX(C34:D43,U34:V43,AM34:AN43,BE34:BF43)+1)</f>
        <v>10</v>
      </c>
      <c r="BX34" s="378"/>
      <c r="BY34" s="379" t="str">
        <f>IF('各会計、関係団体の財政状況及び健全化判断比率'!B68="","",'各会計、関係団体の財政状況及び健全化判断比率'!B68)</f>
        <v>鹿児島県市町村総合事務</v>
      </c>
      <c r="BZ34" s="379"/>
      <c r="CA34" s="379"/>
      <c r="CB34" s="379"/>
      <c r="CC34" s="379"/>
      <c r="CD34" s="379"/>
      <c r="CE34" s="379"/>
      <c r="CF34" s="379"/>
      <c r="CG34" s="379"/>
      <c r="CH34" s="379"/>
      <c r="CI34" s="379"/>
      <c r="CJ34" s="379"/>
      <c r="CK34" s="379"/>
      <c r="CL34" s="379"/>
      <c r="CM34" s="379"/>
      <c r="CN34" s="172"/>
      <c r="CO34" s="378">
        <f>IF(CQ34="","",MAX(C34:D43,U34:V43,AM34:AN43,BE34:BF43,BW34:BX43)+1)</f>
        <v>18</v>
      </c>
      <c r="CP34" s="378"/>
      <c r="CQ34" s="379" t="str">
        <f>IF('各会計、関係団体の財政状況及び健全化判断比率'!BS7="","",'各会計、関係団体の財政状況及び健全化判断比率'!BS7)</f>
        <v>志布志まちづくり公社</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77"/>
    </row>
    <row r="35" spans="1:113" ht="32.25" customHeight="1">
      <c r="A35" s="172"/>
      <c r="B35" s="199"/>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介護保険特別会計</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f t="shared" ref="BE35:BE43" si="1">IF(BG35="","",BE34+1)</f>
        <v>7</v>
      </c>
      <c r="BF35" s="378"/>
      <c r="BG35" s="379" t="str">
        <f>IF('各会計、関係団体の財政状況及び健全化判断比率'!B33="","",'各会計、関係団体の財政状況及び健全化判断比率'!B33)</f>
        <v>公共下水道事業特別会計</v>
      </c>
      <c r="BH35" s="379"/>
      <c r="BI35" s="379"/>
      <c r="BJ35" s="379"/>
      <c r="BK35" s="379"/>
      <c r="BL35" s="379"/>
      <c r="BM35" s="379"/>
      <c r="BN35" s="379"/>
      <c r="BO35" s="379"/>
      <c r="BP35" s="379"/>
      <c r="BQ35" s="379"/>
      <c r="BR35" s="379"/>
      <c r="BS35" s="379"/>
      <c r="BT35" s="379"/>
      <c r="BU35" s="379"/>
      <c r="BV35" s="172"/>
      <c r="BW35" s="378">
        <f t="shared" ref="BW35:BW43" si="2">IF(BY35="","",BW34+1)</f>
        <v>11</v>
      </c>
      <c r="BX35" s="378"/>
      <c r="BY35" s="379" t="str">
        <f>IF('各会計、関係団体の財政状況及び健全化判断比率'!B69="","",'各会計、関係団体の財政状況及び健全化判断比率'!B69)</f>
        <v>曽於北部衛生処理</v>
      </c>
      <c r="BZ35" s="379"/>
      <c r="CA35" s="379"/>
      <c r="CB35" s="379"/>
      <c r="CC35" s="379"/>
      <c r="CD35" s="379"/>
      <c r="CE35" s="379"/>
      <c r="CF35" s="379"/>
      <c r="CG35" s="379"/>
      <c r="CH35" s="379"/>
      <c r="CI35" s="379"/>
      <c r="CJ35" s="379"/>
      <c r="CK35" s="379"/>
      <c r="CL35" s="379"/>
      <c r="CM35" s="379"/>
      <c r="CN35" s="172"/>
      <c r="CO35" s="378">
        <f t="shared" ref="CO35:CO43" si="3">IF(CQ35="","",CO34+1)</f>
        <v>19</v>
      </c>
      <c r="CP35" s="378"/>
      <c r="CQ35" s="379" t="str">
        <f>IF('各会計、関係団体の財政状況及び健全化判断比率'!BS8="","",'各会計、関係団体の財政状況及び健全化判断比率'!BS8)</f>
        <v>志布志市農業公社</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77"/>
    </row>
    <row r="36" spans="1:113" ht="32.25" customHeight="1">
      <c r="A36" s="172"/>
      <c r="B36" s="199"/>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f t="shared" si="1"/>
        <v>8</v>
      </c>
      <c r="BF36" s="378"/>
      <c r="BG36" s="379" t="str">
        <f>IF('各会計、関係団体の財政状況及び健全化判断比率'!B34="","",'各会計、関係団体の財政状況及び健全化判断比率'!B34)</f>
        <v>国民宿舎特別会計</v>
      </c>
      <c r="BH36" s="379"/>
      <c r="BI36" s="379"/>
      <c r="BJ36" s="379"/>
      <c r="BK36" s="379"/>
      <c r="BL36" s="379"/>
      <c r="BM36" s="379"/>
      <c r="BN36" s="379"/>
      <c r="BO36" s="379"/>
      <c r="BP36" s="379"/>
      <c r="BQ36" s="379"/>
      <c r="BR36" s="379"/>
      <c r="BS36" s="379"/>
      <c r="BT36" s="379"/>
      <c r="BU36" s="379"/>
      <c r="BV36" s="172"/>
      <c r="BW36" s="378">
        <f t="shared" si="2"/>
        <v>12</v>
      </c>
      <c r="BX36" s="378"/>
      <c r="BY36" s="379" t="str">
        <f>IF('各会計、関係団体の財政状況及び健全化判断比率'!B70="","",'各会計、関係団体の財政状況及び健全化判断比率'!B70)</f>
        <v>大隅曽於地区消防</v>
      </c>
      <c r="BZ36" s="379"/>
      <c r="CA36" s="379"/>
      <c r="CB36" s="379"/>
      <c r="CC36" s="379"/>
      <c r="CD36" s="379"/>
      <c r="CE36" s="379"/>
      <c r="CF36" s="379"/>
      <c r="CG36" s="379"/>
      <c r="CH36" s="379"/>
      <c r="CI36" s="379"/>
      <c r="CJ36" s="379"/>
      <c r="CK36" s="379"/>
      <c r="CL36" s="379"/>
      <c r="CM36" s="379"/>
      <c r="CN36" s="172"/>
      <c r="CO36" s="378">
        <f t="shared" si="3"/>
        <v>20</v>
      </c>
      <c r="CP36" s="378"/>
      <c r="CQ36" s="379" t="str">
        <f>IF('各会計、関係団体の財政状況及び健全化判断比率'!BS9="","",'各会計、関係団体の財政状況及び健全化判断比率'!BS9)</f>
        <v>志布志市土地開発公社</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77"/>
    </row>
    <row r="37" spans="1:113" ht="32.25" customHeight="1">
      <c r="A37" s="172"/>
      <c r="B37" s="199"/>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f t="shared" si="1"/>
        <v>9</v>
      </c>
      <c r="BF37" s="378"/>
      <c r="BG37" s="379" t="str">
        <f>IF('各会計、関係団体の財政状況及び健全化判断比率'!B35="","",'各会計、関係団体の財政状況及び健全化判断比率'!B35)</f>
        <v>工業団地整備事業特別会計</v>
      </c>
      <c r="BH37" s="379"/>
      <c r="BI37" s="379"/>
      <c r="BJ37" s="379"/>
      <c r="BK37" s="379"/>
      <c r="BL37" s="379"/>
      <c r="BM37" s="379"/>
      <c r="BN37" s="379"/>
      <c r="BO37" s="379"/>
      <c r="BP37" s="379"/>
      <c r="BQ37" s="379"/>
      <c r="BR37" s="379"/>
      <c r="BS37" s="379"/>
      <c r="BT37" s="379"/>
      <c r="BU37" s="379"/>
      <c r="BV37" s="172"/>
      <c r="BW37" s="378">
        <f t="shared" si="2"/>
        <v>13</v>
      </c>
      <c r="BX37" s="378"/>
      <c r="BY37" s="379" t="str">
        <f>IF('各会計、関係団体の財政状況及び健全化判断比率'!B71="","",'各会計、関係団体の財政状況及び健全化判断比率'!B71)</f>
        <v>曽於南部厚生事務</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77"/>
    </row>
    <row r="38" spans="1:113" ht="32.25" customHeight="1">
      <c r="A38" s="172"/>
      <c r="B38" s="199"/>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14</v>
      </c>
      <c r="BX38" s="378"/>
      <c r="BY38" s="379" t="str">
        <f>IF('各会計、関係団体の財政状況及び健全化判断比率'!B72="","",'各会計、関係団体の財政状況及び健全化判断比率'!B72)</f>
        <v>曽於地区介護保険</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77"/>
    </row>
    <row r="39" spans="1:113" ht="32.25" customHeight="1">
      <c r="A39" s="172"/>
      <c r="B39" s="199"/>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15</v>
      </c>
      <c r="BX39" s="378"/>
      <c r="BY39" s="379" t="str">
        <f>IF('各会計、関係団体の財政状況及び健全化判断比率'!B73="","",'各会計、関係団体の財政状況及び健全化判断比率'!B73)</f>
        <v>鹿児島県後期高齢者医療広域連合（一般会計）</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77"/>
    </row>
    <row r="40" spans="1:113" ht="32.25" customHeight="1">
      <c r="A40" s="172"/>
      <c r="B40" s="199"/>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16</v>
      </c>
      <c r="BX40" s="378"/>
      <c r="BY40" s="379" t="str">
        <f>IF('各会計、関係団体の財政状況及び健全化判断比率'!B74="","",'各会計、関係団体の財政状況及び健全化判断比率'!B74)</f>
        <v>鹿児島県後期高齢者医療広域連合（特別会計）</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77"/>
    </row>
    <row r="41" spans="1:113" ht="32.25" customHeight="1">
      <c r="A41" s="172"/>
      <c r="B41" s="199"/>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f t="shared" si="2"/>
        <v>17</v>
      </c>
      <c r="BX41" s="378"/>
      <c r="BY41" s="379" t="str">
        <f>IF('各会計、関係団体の財政状況及び健全化判断比率'!B75="","",'各会計、関係団体の財政状況及び健全化判断比率'!B75)</f>
        <v>曽於地域公設地方卸売市場管理</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77"/>
    </row>
    <row r="42" spans="1:113" ht="32.25" customHeight="1">
      <c r="B42" s="199"/>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77"/>
    </row>
    <row r="43" spans="1:113" ht="32.25" customHeight="1">
      <c r="B43" s="199"/>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206</v>
      </c>
      <c r="E46" s="375" t="s">
        <v>207</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c r="E47" s="375" t="s">
        <v>208</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c r="E48" s="375" t="s">
        <v>209</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c r="E49" s="377" t="s">
        <v>210</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c r="E50" s="375" t="s">
        <v>211</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c r="E51" s="375" t="s">
        <v>212</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c r="E52" s="375" t="s">
        <v>213</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c r="E53" s="348" t="s">
        <v>611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159" t="s">
        <v>578</v>
      </c>
      <c r="D34" s="1159"/>
      <c r="E34" s="1160"/>
      <c r="F34" s="32">
        <v>9.19</v>
      </c>
      <c r="G34" s="33">
        <v>10.47</v>
      </c>
      <c r="H34" s="33">
        <v>11.26</v>
      </c>
      <c r="I34" s="33">
        <v>10.56</v>
      </c>
      <c r="J34" s="34">
        <v>10.33</v>
      </c>
      <c r="K34" s="22"/>
      <c r="L34" s="22"/>
      <c r="M34" s="22"/>
      <c r="N34" s="22"/>
      <c r="O34" s="22"/>
      <c r="P34" s="22"/>
    </row>
    <row r="35" spans="1:16" ht="39" customHeight="1">
      <c r="A35" s="22"/>
      <c r="B35" s="35"/>
      <c r="C35" s="1155" t="s">
        <v>579</v>
      </c>
      <c r="D35" s="1155"/>
      <c r="E35" s="1156"/>
      <c r="F35" s="36">
        <v>5.68</v>
      </c>
      <c r="G35" s="37">
        <v>5.84</v>
      </c>
      <c r="H35" s="37">
        <v>2.73</v>
      </c>
      <c r="I35" s="37">
        <v>4.43</v>
      </c>
      <c r="J35" s="38">
        <v>5.97</v>
      </c>
      <c r="K35" s="22"/>
      <c r="L35" s="22"/>
      <c r="M35" s="22"/>
      <c r="N35" s="22"/>
      <c r="O35" s="22"/>
      <c r="P35" s="22"/>
    </row>
    <row r="36" spans="1:16" ht="39" customHeight="1">
      <c r="A36" s="22"/>
      <c r="B36" s="35"/>
      <c r="C36" s="1155" t="s">
        <v>580</v>
      </c>
      <c r="D36" s="1155"/>
      <c r="E36" s="1156"/>
      <c r="F36" s="36">
        <v>3.32</v>
      </c>
      <c r="G36" s="37">
        <v>3.92</v>
      </c>
      <c r="H36" s="37">
        <v>3.71</v>
      </c>
      <c r="I36" s="37">
        <v>4.04</v>
      </c>
      <c r="J36" s="38">
        <v>3.85</v>
      </c>
      <c r="K36" s="22"/>
      <c r="L36" s="22"/>
      <c r="M36" s="22"/>
      <c r="N36" s="22"/>
      <c r="O36" s="22"/>
      <c r="P36" s="22"/>
    </row>
    <row r="37" spans="1:16" ht="39" customHeight="1">
      <c r="A37" s="22"/>
      <c r="B37" s="35"/>
      <c r="C37" s="1155" t="s">
        <v>581</v>
      </c>
      <c r="D37" s="1155"/>
      <c r="E37" s="1156"/>
      <c r="F37" s="36">
        <v>2.72</v>
      </c>
      <c r="G37" s="37">
        <v>2.0099999999999998</v>
      </c>
      <c r="H37" s="37">
        <v>1.8</v>
      </c>
      <c r="I37" s="37">
        <v>1.25</v>
      </c>
      <c r="J37" s="38">
        <v>1.62</v>
      </c>
      <c r="K37" s="22"/>
      <c r="L37" s="22"/>
      <c r="M37" s="22"/>
      <c r="N37" s="22"/>
      <c r="O37" s="22"/>
      <c r="P37" s="22"/>
    </row>
    <row r="38" spans="1:16" ht="39" customHeight="1">
      <c r="A38" s="22"/>
      <c r="B38" s="35"/>
      <c r="C38" s="1155" t="s">
        <v>582</v>
      </c>
      <c r="D38" s="1155"/>
      <c r="E38" s="1156"/>
      <c r="F38" s="36">
        <v>0.03</v>
      </c>
      <c r="G38" s="37">
        <v>0.02</v>
      </c>
      <c r="H38" s="37">
        <v>0.02</v>
      </c>
      <c r="I38" s="37">
        <v>0.06</v>
      </c>
      <c r="J38" s="38">
        <v>0.05</v>
      </c>
      <c r="K38" s="22"/>
      <c r="L38" s="22"/>
      <c r="M38" s="22"/>
      <c r="N38" s="22"/>
      <c r="O38" s="22"/>
      <c r="P38" s="22"/>
    </row>
    <row r="39" spans="1:16" ht="39" customHeight="1">
      <c r="A39" s="22"/>
      <c r="B39" s="35"/>
      <c r="C39" s="1155" t="s">
        <v>583</v>
      </c>
      <c r="D39" s="1155"/>
      <c r="E39" s="1156"/>
      <c r="F39" s="36">
        <v>0.01</v>
      </c>
      <c r="G39" s="37">
        <v>0.01</v>
      </c>
      <c r="H39" s="37">
        <v>0</v>
      </c>
      <c r="I39" s="37">
        <v>0.01</v>
      </c>
      <c r="J39" s="38">
        <v>0</v>
      </c>
      <c r="K39" s="22"/>
      <c r="L39" s="22"/>
      <c r="M39" s="22"/>
      <c r="N39" s="22"/>
      <c r="O39" s="22"/>
      <c r="P39" s="22"/>
    </row>
    <row r="40" spans="1:16" ht="39" customHeight="1">
      <c r="A40" s="22"/>
      <c r="B40" s="35"/>
      <c r="C40" s="1155" t="s">
        <v>584</v>
      </c>
      <c r="D40" s="1155"/>
      <c r="E40" s="1156"/>
      <c r="F40" s="36">
        <v>0</v>
      </c>
      <c r="G40" s="37">
        <v>0</v>
      </c>
      <c r="H40" s="37">
        <v>0</v>
      </c>
      <c r="I40" s="37">
        <v>0</v>
      </c>
      <c r="J40" s="38">
        <v>0</v>
      </c>
      <c r="K40" s="22"/>
      <c r="L40" s="22"/>
      <c r="M40" s="22"/>
      <c r="N40" s="22"/>
      <c r="O40" s="22"/>
      <c r="P40" s="22"/>
    </row>
    <row r="41" spans="1:16" ht="39" customHeight="1">
      <c r="A41" s="22"/>
      <c r="B41" s="35"/>
      <c r="C41" s="1155" t="s">
        <v>585</v>
      </c>
      <c r="D41" s="1155"/>
      <c r="E41" s="1156"/>
      <c r="F41" s="36">
        <v>0</v>
      </c>
      <c r="G41" s="37">
        <v>0</v>
      </c>
      <c r="H41" s="37">
        <v>0.01</v>
      </c>
      <c r="I41" s="37">
        <v>0</v>
      </c>
      <c r="J41" s="38">
        <v>0</v>
      </c>
      <c r="K41" s="22"/>
      <c r="L41" s="22"/>
      <c r="M41" s="22"/>
      <c r="N41" s="22"/>
      <c r="O41" s="22"/>
      <c r="P41" s="22"/>
    </row>
    <row r="42" spans="1:16" ht="39" customHeight="1">
      <c r="A42" s="22"/>
      <c r="B42" s="39"/>
      <c r="C42" s="1155" t="s">
        <v>586</v>
      </c>
      <c r="D42" s="1155"/>
      <c r="E42" s="1156"/>
      <c r="F42" s="36" t="s">
        <v>529</v>
      </c>
      <c r="G42" s="37" t="s">
        <v>529</v>
      </c>
      <c r="H42" s="37" t="s">
        <v>529</v>
      </c>
      <c r="I42" s="37" t="s">
        <v>529</v>
      </c>
      <c r="J42" s="38" t="s">
        <v>529</v>
      </c>
      <c r="K42" s="22"/>
      <c r="L42" s="22"/>
      <c r="M42" s="22"/>
      <c r="N42" s="22"/>
      <c r="O42" s="22"/>
      <c r="P42" s="22"/>
    </row>
    <row r="43" spans="1:16" ht="39" customHeight="1" thickBot="1">
      <c r="A43" s="22"/>
      <c r="B43" s="40"/>
      <c r="C43" s="1157" t="s">
        <v>587</v>
      </c>
      <c r="D43" s="1157"/>
      <c r="E43" s="1158"/>
      <c r="F43" s="41">
        <v>0</v>
      </c>
      <c r="G43" s="42">
        <v>0</v>
      </c>
      <c r="H43" s="42">
        <v>0</v>
      </c>
      <c r="I43" s="42">
        <v>0</v>
      </c>
      <c r="J43" s="43">
        <v>0</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SB6e/o8tt1P02znfIF+Uqvho6O6n5ESDgoFiigVcu2oHOD+nrduW8/KKE+M/qXF4vNKRKUBt/fIr4dbje3V1A==" saltValue="VfKJOzz/yD+/n38EsKnc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c r="A45" s="46"/>
      <c r="B45" s="1179" t="s">
        <v>11</v>
      </c>
      <c r="C45" s="1180"/>
      <c r="D45" s="56"/>
      <c r="E45" s="1185" t="s">
        <v>12</v>
      </c>
      <c r="F45" s="1185"/>
      <c r="G45" s="1185"/>
      <c r="H45" s="1185"/>
      <c r="I45" s="1185"/>
      <c r="J45" s="1186"/>
      <c r="K45" s="57">
        <v>2573</v>
      </c>
      <c r="L45" s="58">
        <v>2629</v>
      </c>
      <c r="M45" s="58">
        <v>2635</v>
      </c>
      <c r="N45" s="58">
        <v>2608</v>
      </c>
      <c r="O45" s="59">
        <v>2658</v>
      </c>
      <c r="P45" s="46"/>
      <c r="Q45" s="46"/>
      <c r="R45" s="46"/>
      <c r="S45" s="46"/>
      <c r="T45" s="46"/>
      <c r="U45" s="46"/>
    </row>
    <row r="46" spans="1:21" ht="30.75" customHeight="1">
      <c r="A46" s="46"/>
      <c r="B46" s="1181"/>
      <c r="C46" s="1182"/>
      <c r="D46" s="60"/>
      <c r="E46" s="1163" t="s">
        <v>13</v>
      </c>
      <c r="F46" s="1163"/>
      <c r="G46" s="1163"/>
      <c r="H46" s="1163"/>
      <c r="I46" s="1163"/>
      <c r="J46" s="1164"/>
      <c r="K46" s="61" t="s">
        <v>529</v>
      </c>
      <c r="L46" s="62" t="s">
        <v>529</v>
      </c>
      <c r="M46" s="62" t="s">
        <v>529</v>
      </c>
      <c r="N46" s="62" t="s">
        <v>529</v>
      </c>
      <c r="O46" s="63" t="s">
        <v>529</v>
      </c>
      <c r="P46" s="46"/>
      <c r="Q46" s="46"/>
      <c r="R46" s="46"/>
      <c r="S46" s="46"/>
      <c r="T46" s="46"/>
      <c r="U46" s="46"/>
    </row>
    <row r="47" spans="1:21" ht="30.75" customHeight="1">
      <c r="A47" s="46"/>
      <c r="B47" s="1181"/>
      <c r="C47" s="1182"/>
      <c r="D47" s="60"/>
      <c r="E47" s="1163" t="s">
        <v>14</v>
      </c>
      <c r="F47" s="1163"/>
      <c r="G47" s="1163"/>
      <c r="H47" s="1163"/>
      <c r="I47" s="1163"/>
      <c r="J47" s="1164"/>
      <c r="K47" s="61" t="s">
        <v>529</v>
      </c>
      <c r="L47" s="62" t="s">
        <v>529</v>
      </c>
      <c r="M47" s="62" t="s">
        <v>529</v>
      </c>
      <c r="N47" s="62" t="s">
        <v>529</v>
      </c>
      <c r="O47" s="63" t="s">
        <v>529</v>
      </c>
      <c r="P47" s="46"/>
      <c r="Q47" s="46"/>
      <c r="R47" s="46"/>
      <c r="S47" s="46"/>
      <c r="T47" s="46"/>
      <c r="U47" s="46"/>
    </row>
    <row r="48" spans="1:21" ht="30.75" customHeight="1">
      <c r="A48" s="46"/>
      <c r="B48" s="1181"/>
      <c r="C48" s="1182"/>
      <c r="D48" s="60"/>
      <c r="E48" s="1163" t="s">
        <v>15</v>
      </c>
      <c r="F48" s="1163"/>
      <c r="G48" s="1163"/>
      <c r="H48" s="1163"/>
      <c r="I48" s="1163"/>
      <c r="J48" s="1164"/>
      <c r="K48" s="61">
        <v>294</v>
      </c>
      <c r="L48" s="62">
        <v>274</v>
      </c>
      <c r="M48" s="62">
        <v>248</v>
      </c>
      <c r="N48" s="62">
        <v>212</v>
      </c>
      <c r="O48" s="63">
        <v>205</v>
      </c>
      <c r="P48" s="46"/>
      <c r="Q48" s="46"/>
      <c r="R48" s="46"/>
      <c r="S48" s="46"/>
      <c r="T48" s="46"/>
      <c r="U48" s="46"/>
    </row>
    <row r="49" spans="1:21" ht="30.75" customHeight="1">
      <c r="A49" s="46"/>
      <c r="B49" s="1181"/>
      <c r="C49" s="1182"/>
      <c r="D49" s="60"/>
      <c r="E49" s="1163" t="s">
        <v>16</v>
      </c>
      <c r="F49" s="1163"/>
      <c r="G49" s="1163"/>
      <c r="H49" s="1163"/>
      <c r="I49" s="1163"/>
      <c r="J49" s="1164"/>
      <c r="K49" s="61">
        <v>20</v>
      </c>
      <c r="L49" s="62">
        <v>21</v>
      </c>
      <c r="M49" s="62">
        <v>20</v>
      </c>
      <c r="N49" s="62">
        <v>20</v>
      </c>
      <c r="O49" s="63">
        <v>24</v>
      </c>
      <c r="P49" s="46"/>
      <c r="Q49" s="46"/>
      <c r="R49" s="46"/>
      <c r="S49" s="46"/>
      <c r="T49" s="46"/>
      <c r="U49" s="46"/>
    </row>
    <row r="50" spans="1:21" ht="30.75" customHeight="1">
      <c r="A50" s="46"/>
      <c r="B50" s="1181"/>
      <c r="C50" s="1182"/>
      <c r="D50" s="60"/>
      <c r="E50" s="1163" t="s">
        <v>17</v>
      </c>
      <c r="F50" s="1163"/>
      <c r="G50" s="1163"/>
      <c r="H50" s="1163"/>
      <c r="I50" s="1163"/>
      <c r="J50" s="1164"/>
      <c r="K50" s="61">
        <v>104</v>
      </c>
      <c r="L50" s="62">
        <v>102</v>
      </c>
      <c r="M50" s="62">
        <v>92</v>
      </c>
      <c r="N50" s="62">
        <v>7</v>
      </c>
      <c r="O50" s="63">
        <v>182</v>
      </c>
      <c r="P50" s="46"/>
      <c r="Q50" s="46"/>
      <c r="R50" s="46"/>
      <c r="S50" s="46"/>
      <c r="T50" s="46"/>
      <c r="U50" s="46"/>
    </row>
    <row r="51" spans="1:21" ht="30.75" customHeight="1">
      <c r="A51" s="46"/>
      <c r="B51" s="1183"/>
      <c r="C51" s="1184"/>
      <c r="D51" s="64"/>
      <c r="E51" s="1163" t="s">
        <v>18</v>
      </c>
      <c r="F51" s="1163"/>
      <c r="G51" s="1163"/>
      <c r="H51" s="1163"/>
      <c r="I51" s="1163"/>
      <c r="J51" s="1164"/>
      <c r="K51" s="61" t="s">
        <v>529</v>
      </c>
      <c r="L51" s="62" t="s">
        <v>529</v>
      </c>
      <c r="M51" s="62" t="s">
        <v>529</v>
      </c>
      <c r="N51" s="62">
        <v>0</v>
      </c>
      <c r="O51" s="63">
        <v>0</v>
      </c>
      <c r="P51" s="46"/>
      <c r="Q51" s="46"/>
      <c r="R51" s="46"/>
      <c r="S51" s="46"/>
      <c r="T51" s="46"/>
      <c r="U51" s="46"/>
    </row>
    <row r="52" spans="1:21" ht="30.75" customHeight="1">
      <c r="A52" s="46"/>
      <c r="B52" s="1161" t="s">
        <v>19</v>
      </c>
      <c r="C52" s="1162"/>
      <c r="D52" s="64"/>
      <c r="E52" s="1163" t="s">
        <v>20</v>
      </c>
      <c r="F52" s="1163"/>
      <c r="G52" s="1163"/>
      <c r="H52" s="1163"/>
      <c r="I52" s="1163"/>
      <c r="J52" s="1164"/>
      <c r="K52" s="61">
        <v>2047</v>
      </c>
      <c r="L52" s="62">
        <v>2046</v>
      </c>
      <c r="M52" s="62">
        <v>2052</v>
      </c>
      <c r="N52" s="62">
        <v>2035</v>
      </c>
      <c r="O52" s="63">
        <v>2008</v>
      </c>
      <c r="P52" s="46"/>
      <c r="Q52" s="46"/>
      <c r="R52" s="46"/>
      <c r="S52" s="46"/>
      <c r="T52" s="46"/>
      <c r="U52" s="46"/>
    </row>
    <row r="53" spans="1:21" ht="30.75" customHeight="1" thickBot="1">
      <c r="A53" s="46"/>
      <c r="B53" s="1165" t="s">
        <v>21</v>
      </c>
      <c r="C53" s="1166"/>
      <c r="D53" s="65"/>
      <c r="E53" s="1167" t="s">
        <v>22</v>
      </c>
      <c r="F53" s="1167"/>
      <c r="G53" s="1167"/>
      <c r="H53" s="1167"/>
      <c r="I53" s="1167"/>
      <c r="J53" s="1168"/>
      <c r="K53" s="66">
        <v>944</v>
      </c>
      <c r="L53" s="67">
        <v>980</v>
      </c>
      <c r="M53" s="67">
        <v>943</v>
      </c>
      <c r="N53" s="67">
        <v>812</v>
      </c>
      <c r="O53" s="68">
        <v>1061</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588</v>
      </c>
      <c r="P55" s="46"/>
      <c r="Q55" s="46"/>
      <c r="R55" s="46"/>
      <c r="S55" s="46"/>
      <c r="T55" s="46"/>
      <c r="U55" s="46"/>
    </row>
    <row r="56" spans="1:21" ht="31.5" customHeight="1" thickBot="1">
      <c r="A56" s="46"/>
      <c r="B56" s="74"/>
      <c r="C56" s="75"/>
      <c r="D56" s="75"/>
      <c r="E56" s="76"/>
      <c r="F56" s="76"/>
      <c r="G56" s="76"/>
      <c r="H56" s="76"/>
      <c r="I56" s="76"/>
      <c r="J56" s="77" t="s">
        <v>2</v>
      </c>
      <c r="K56" s="78" t="s">
        <v>589</v>
      </c>
      <c r="L56" s="79" t="s">
        <v>590</v>
      </c>
      <c r="M56" s="79" t="s">
        <v>591</v>
      </c>
      <c r="N56" s="79" t="s">
        <v>592</v>
      </c>
      <c r="O56" s="80" t="s">
        <v>593</v>
      </c>
      <c r="P56" s="46"/>
      <c r="Q56" s="46"/>
      <c r="R56" s="46"/>
      <c r="S56" s="46"/>
      <c r="T56" s="46"/>
      <c r="U56" s="46"/>
    </row>
    <row r="57" spans="1:21" ht="31.5" customHeight="1">
      <c r="B57" s="1169" t="s">
        <v>25</v>
      </c>
      <c r="C57" s="1170"/>
      <c r="D57" s="1173" t="s">
        <v>26</v>
      </c>
      <c r="E57" s="1174"/>
      <c r="F57" s="1174"/>
      <c r="G57" s="1174"/>
      <c r="H57" s="1174"/>
      <c r="I57" s="1174"/>
      <c r="J57" s="1175"/>
      <c r="K57" s="81"/>
      <c r="L57" s="82"/>
      <c r="M57" s="82"/>
      <c r="N57" s="82"/>
      <c r="O57" s="83"/>
    </row>
    <row r="58" spans="1:21" ht="31.5" customHeight="1" thickBot="1">
      <c r="B58" s="1171"/>
      <c r="C58" s="1172"/>
      <c r="D58" s="1176" t="s">
        <v>27</v>
      </c>
      <c r="E58" s="1177"/>
      <c r="F58" s="1177"/>
      <c r="G58" s="1177"/>
      <c r="H58" s="1177"/>
      <c r="I58" s="1177"/>
      <c r="J58" s="1178"/>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m9pcr29v2lNGwxWBwcQSMPdviOG29sU+YFH1PnLAqzWMRA98b+Hdm3epfopYPInu+CnGt3njpCcLJ6qhlQ3uw==" saltValue="Ev0b/VMMx7W/eSl9YitD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571</v>
      </c>
      <c r="J40" s="98" t="s">
        <v>572</v>
      </c>
      <c r="K40" s="98" t="s">
        <v>573</v>
      </c>
      <c r="L40" s="98" t="s">
        <v>574</v>
      </c>
      <c r="M40" s="99" t="s">
        <v>575</v>
      </c>
    </row>
    <row r="41" spans="2:13" ht="27.75" customHeight="1">
      <c r="B41" s="1199" t="s">
        <v>30</v>
      </c>
      <c r="C41" s="1200"/>
      <c r="D41" s="100"/>
      <c r="E41" s="1201" t="s">
        <v>31</v>
      </c>
      <c r="F41" s="1201"/>
      <c r="G41" s="1201"/>
      <c r="H41" s="1202"/>
      <c r="I41" s="332">
        <v>23630</v>
      </c>
      <c r="J41" s="333">
        <v>23099</v>
      </c>
      <c r="K41" s="333">
        <v>22439</v>
      </c>
      <c r="L41" s="333">
        <v>22179</v>
      </c>
      <c r="M41" s="334">
        <v>21676</v>
      </c>
    </row>
    <row r="42" spans="2:13" ht="27.75" customHeight="1">
      <c r="B42" s="1189"/>
      <c r="C42" s="1190"/>
      <c r="D42" s="101"/>
      <c r="E42" s="1193" t="s">
        <v>32</v>
      </c>
      <c r="F42" s="1193"/>
      <c r="G42" s="1193"/>
      <c r="H42" s="1194"/>
      <c r="I42" s="335">
        <v>185</v>
      </c>
      <c r="J42" s="336">
        <v>89</v>
      </c>
      <c r="K42" s="336">
        <v>9</v>
      </c>
      <c r="L42" s="336">
        <v>6</v>
      </c>
      <c r="M42" s="337">
        <v>6</v>
      </c>
    </row>
    <row r="43" spans="2:13" ht="27.75" customHeight="1">
      <c r="B43" s="1189"/>
      <c r="C43" s="1190"/>
      <c r="D43" s="101"/>
      <c r="E43" s="1193" t="s">
        <v>33</v>
      </c>
      <c r="F43" s="1193"/>
      <c r="G43" s="1193"/>
      <c r="H43" s="1194"/>
      <c r="I43" s="335">
        <v>2416</v>
      </c>
      <c r="J43" s="336">
        <v>2353</v>
      </c>
      <c r="K43" s="336">
        <v>2606</v>
      </c>
      <c r="L43" s="336">
        <v>2648</v>
      </c>
      <c r="M43" s="337">
        <v>2639</v>
      </c>
    </row>
    <row r="44" spans="2:13" ht="27.75" customHeight="1">
      <c r="B44" s="1189"/>
      <c r="C44" s="1190"/>
      <c r="D44" s="101"/>
      <c r="E44" s="1193" t="s">
        <v>34</v>
      </c>
      <c r="F44" s="1193"/>
      <c r="G44" s="1193"/>
      <c r="H44" s="1194"/>
      <c r="I44" s="335">
        <v>110</v>
      </c>
      <c r="J44" s="336">
        <v>137</v>
      </c>
      <c r="K44" s="336">
        <v>116</v>
      </c>
      <c r="L44" s="336">
        <v>107</v>
      </c>
      <c r="M44" s="337">
        <v>82</v>
      </c>
    </row>
    <row r="45" spans="2:13" ht="27.75" customHeight="1">
      <c r="B45" s="1189"/>
      <c r="C45" s="1190"/>
      <c r="D45" s="101"/>
      <c r="E45" s="1193" t="s">
        <v>35</v>
      </c>
      <c r="F45" s="1193"/>
      <c r="G45" s="1193"/>
      <c r="H45" s="1194"/>
      <c r="I45" s="335">
        <v>2549</v>
      </c>
      <c r="J45" s="336">
        <v>2307</v>
      </c>
      <c r="K45" s="336">
        <v>2121</v>
      </c>
      <c r="L45" s="336">
        <v>1870</v>
      </c>
      <c r="M45" s="337">
        <v>1999</v>
      </c>
    </row>
    <row r="46" spans="2:13" ht="27.75" customHeight="1">
      <c r="B46" s="1189"/>
      <c r="C46" s="1190"/>
      <c r="D46" s="102"/>
      <c r="E46" s="1193" t="s">
        <v>36</v>
      </c>
      <c r="F46" s="1193"/>
      <c r="G46" s="1193"/>
      <c r="H46" s="1194"/>
      <c r="I46" s="335">
        <v>667</v>
      </c>
      <c r="J46" s="336">
        <v>590</v>
      </c>
      <c r="K46" s="336">
        <v>462</v>
      </c>
      <c r="L46" s="336">
        <v>384</v>
      </c>
      <c r="M46" s="337">
        <v>384</v>
      </c>
    </row>
    <row r="47" spans="2:13" ht="27.75" customHeight="1">
      <c r="B47" s="1189"/>
      <c r="C47" s="1190"/>
      <c r="D47" s="103"/>
      <c r="E47" s="1203" t="s">
        <v>37</v>
      </c>
      <c r="F47" s="1204"/>
      <c r="G47" s="1204"/>
      <c r="H47" s="1205"/>
      <c r="I47" s="335" t="s">
        <v>529</v>
      </c>
      <c r="J47" s="336" t="s">
        <v>529</v>
      </c>
      <c r="K47" s="336" t="s">
        <v>529</v>
      </c>
      <c r="L47" s="336" t="s">
        <v>529</v>
      </c>
      <c r="M47" s="337" t="s">
        <v>529</v>
      </c>
    </row>
    <row r="48" spans="2:13" ht="27.75" customHeight="1">
      <c r="B48" s="1189"/>
      <c r="C48" s="1190"/>
      <c r="D48" s="101"/>
      <c r="E48" s="1193" t="s">
        <v>38</v>
      </c>
      <c r="F48" s="1193"/>
      <c r="G48" s="1193"/>
      <c r="H48" s="1194"/>
      <c r="I48" s="335" t="s">
        <v>529</v>
      </c>
      <c r="J48" s="336" t="s">
        <v>529</v>
      </c>
      <c r="K48" s="336" t="s">
        <v>529</v>
      </c>
      <c r="L48" s="336" t="s">
        <v>529</v>
      </c>
      <c r="M48" s="337" t="s">
        <v>529</v>
      </c>
    </row>
    <row r="49" spans="2:13" ht="27.75" customHeight="1">
      <c r="B49" s="1191"/>
      <c r="C49" s="1192"/>
      <c r="D49" s="101"/>
      <c r="E49" s="1193" t="s">
        <v>39</v>
      </c>
      <c r="F49" s="1193"/>
      <c r="G49" s="1193"/>
      <c r="H49" s="1194"/>
      <c r="I49" s="335" t="s">
        <v>529</v>
      </c>
      <c r="J49" s="336" t="s">
        <v>529</v>
      </c>
      <c r="K49" s="336" t="s">
        <v>529</v>
      </c>
      <c r="L49" s="336" t="s">
        <v>529</v>
      </c>
      <c r="M49" s="337" t="s">
        <v>529</v>
      </c>
    </row>
    <row r="50" spans="2:13" ht="27.75" customHeight="1">
      <c r="B50" s="1187" t="s">
        <v>40</v>
      </c>
      <c r="C50" s="1188"/>
      <c r="D50" s="104"/>
      <c r="E50" s="1193" t="s">
        <v>41</v>
      </c>
      <c r="F50" s="1193"/>
      <c r="G50" s="1193"/>
      <c r="H50" s="1194"/>
      <c r="I50" s="335">
        <v>6479</v>
      </c>
      <c r="J50" s="336">
        <v>6757</v>
      </c>
      <c r="K50" s="336">
        <v>7084</v>
      </c>
      <c r="L50" s="336">
        <v>7435</v>
      </c>
      <c r="M50" s="337">
        <v>10053</v>
      </c>
    </row>
    <row r="51" spans="2:13" ht="27.75" customHeight="1">
      <c r="B51" s="1189"/>
      <c r="C51" s="1190"/>
      <c r="D51" s="101"/>
      <c r="E51" s="1193" t="s">
        <v>42</v>
      </c>
      <c r="F51" s="1193"/>
      <c r="G51" s="1193"/>
      <c r="H51" s="1194"/>
      <c r="I51" s="335">
        <v>729</v>
      </c>
      <c r="J51" s="336">
        <v>733</v>
      </c>
      <c r="K51" s="336">
        <v>693</v>
      </c>
      <c r="L51" s="336">
        <v>652</v>
      </c>
      <c r="M51" s="337">
        <v>611</v>
      </c>
    </row>
    <row r="52" spans="2:13" ht="27.75" customHeight="1">
      <c r="B52" s="1191"/>
      <c r="C52" s="1192"/>
      <c r="D52" s="101"/>
      <c r="E52" s="1193" t="s">
        <v>43</v>
      </c>
      <c r="F52" s="1193"/>
      <c r="G52" s="1193"/>
      <c r="H52" s="1194"/>
      <c r="I52" s="335">
        <v>19182</v>
      </c>
      <c r="J52" s="336">
        <v>18946</v>
      </c>
      <c r="K52" s="336">
        <v>18278</v>
      </c>
      <c r="L52" s="336">
        <v>17692</v>
      </c>
      <c r="M52" s="337">
        <v>17422</v>
      </c>
    </row>
    <row r="53" spans="2:13" ht="27.75" customHeight="1" thickBot="1">
      <c r="B53" s="1195" t="s">
        <v>44</v>
      </c>
      <c r="C53" s="1196"/>
      <c r="D53" s="105"/>
      <c r="E53" s="1197" t="s">
        <v>45</v>
      </c>
      <c r="F53" s="1197"/>
      <c r="G53" s="1197"/>
      <c r="H53" s="1198"/>
      <c r="I53" s="338">
        <v>3167</v>
      </c>
      <c r="J53" s="339">
        <v>2140</v>
      </c>
      <c r="K53" s="339">
        <v>1698</v>
      </c>
      <c r="L53" s="339">
        <v>1415</v>
      </c>
      <c r="M53" s="340">
        <v>-1301</v>
      </c>
    </row>
    <row r="54" spans="2:13" ht="27.75" customHeight="1">
      <c r="B54" s="106" t="s">
        <v>46</v>
      </c>
      <c r="C54" s="107"/>
      <c r="D54" s="107"/>
      <c r="E54" s="108"/>
      <c r="F54" s="108"/>
      <c r="G54" s="108"/>
      <c r="H54" s="108"/>
      <c r="I54" s="109"/>
      <c r="J54" s="109"/>
      <c r="K54" s="109"/>
      <c r="L54" s="109"/>
      <c r="M54" s="109"/>
    </row>
    <row r="55" spans="2:13"/>
  </sheetData>
  <sheetProtection algorithmName="SHA-512" hashValue="KoWLf5F/GYf5pyYE9znIrZmwQYsgW1x4J8T48I6lvnucT6RCdhF6t9ly8R5Z/v1PN+B94YvXiryH797s39mCLg==" saltValue="jybs9DeGQtfs7pHGJkRm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573</v>
      </c>
      <c r="G54" s="114" t="s">
        <v>574</v>
      </c>
      <c r="H54" s="115" t="s">
        <v>575</v>
      </c>
    </row>
    <row r="55" spans="2:8" ht="52.5" customHeight="1">
      <c r="B55" s="116"/>
      <c r="C55" s="1214" t="s">
        <v>48</v>
      </c>
      <c r="D55" s="1214"/>
      <c r="E55" s="1215"/>
      <c r="F55" s="117">
        <v>2536</v>
      </c>
      <c r="G55" s="117">
        <v>2539</v>
      </c>
      <c r="H55" s="118">
        <v>2841</v>
      </c>
    </row>
    <row r="56" spans="2:8" ht="52.5" customHeight="1">
      <c r="B56" s="119"/>
      <c r="C56" s="1216" t="s">
        <v>49</v>
      </c>
      <c r="D56" s="1216"/>
      <c r="E56" s="1217"/>
      <c r="F56" s="120">
        <v>345</v>
      </c>
      <c r="G56" s="120">
        <v>341</v>
      </c>
      <c r="H56" s="121">
        <v>475</v>
      </c>
    </row>
    <row r="57" spans="2:8" ht="53.25" customHeight="1">
      <c r="B57" s="119"/>
      <c r="C57" s="1218" t="s">
        <v>50</v>
      </c>
      <c r="D57" s="1218"/>
      <c r="E57" s="1219"/>
      <c r="F57" s="122">
        <v>3848</v>
      </c>
      <c r="G57" s="122">
        <v>4222</v>
      </c>
      <c r="H57" s="123">
        <v>6509</v>
      </c>
    </row>
    <row r="58" spans="2:8" ht="45.75" customHeight="1">
      <c r="B58" s="124"/>
      <c r="C58" s="1206" t="s">
        <v>603</v>
      </c>
      <c r="D58" s="1207"/>
      <c r="E58" s="1208"/>
      <c r="F58" s="125">
        <v>1908.7</v>
      </c>
      <c r="G58" s="125">
        <v>2393.8000000000002</v>
      </c>
      <c r="H58" s="126">
        <v>3521.4</v>
      </c>
    </row>
    <row r="59" spans="2:8" ht="45.75" customHeight="1">
      <c r="B59" s="124"/>
      <c r="C59" s="1206" t="s">
        <v>604</v>
      </c>
      <c r="D59" s="1207"/>
      <c r="E59" s="1208"/>
      <c r="F59" s="125">
        <v>611.9</v>
      </c>
      <c r="G59" s="125">
        <v>491.9</v>
      </c>
      <c r="H59" s="126">
        <v>1355.8</v>
      </c>
    </row>
    <row r="60" spans="2:8" ht="45.75" customHeight="1">
      <c r="B60" s="124"/>
      <c r="C60" s="1206" t="s">
        <v>607</v>
      </c>
      <c r="D60" s="1207"/>
      <c r="E60" s="1208"/>
      <c r="F60" s="125">
        <v>1204.2</v>
      </c>
      <c r="G60" s="125">
        <v>1211.3</v>
      </c>
      <c r="H60" s="126">
        <v>1229</v>
      </c>
    </row>
    <row r="61" spans="2:8" ht="45.75" customHeight="1">
      <c r="B61" s="124"/>
      <c r="C61" s="1206" t="s">
        <v>605</v>
      </c>
      <c r="D61" s="1207"/>
      <c r="E61" s="1208"/>
      <c r="F61" s="125">
        <v>56.4</v>
      </c>
      <c r="G61" s="125">
        <v>37</v>
      </c>
      <c r="H61" s="126">
        <v>217.3</v>
      </c>
    </row>
    <row r="62" spans="2:8" ht="45.75" customHeight="1" thickBot="1">
      <c r="B62" s="127"/>
      <c r="C62" s="1209" t="s">
        <v>606</v>
      </c>
      <c r="D62" s="1210"/>
      <c r="E62" s="1211"/>
      <c r="F62" s="128" t="s">
        <v>594</v>
      </c>
      <c r="G62" s="128" t="s">
        <v>594</v>
      </c>
      <c r="H62" s="129">
        <v>71.099999999999994</v>
      </c>
    </row>
    <row r="63" spans="2:8" ht="52.5" customHeight="1" thickBot="1">
      <c r="B63" s="130"/>
      <c r="C63" s="1212" t="s">
        <v>51</v>
      </c>
      <c r="D63" s="1212"/>
      <c r="E63" s="1213"/>
      <c r="F63" s="131">
        <v>6730</v>
      </c>
      <c r="G63" s="131">
        <v>7102</v>
      </c>
      <c r="H63" s="132">
        <v>9825</v>
      </c>
    </row>
    <row r="64" spans="2:8"/>
  </sheetData>
  <sheetProtection algorithmName="SHA-512" hashValue="sl/AjB8PLLBHs6+x7nouHLkIr5LMqcltdIYkYMhKBHBzUnDG/89Ip0bFwhM9Fu14BmHm9W075cEABYEehONErQ==" saltValue="DFz5xEOBfoun7CQPP7gn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E37F4-B786-4A31-9386-F69EDC0C5AE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c r="A1" s="349"/>
      <c r="B1" s="350"/>
      <c r="DD1" s="245"/>
      <c r="DE1" s="245"/>
    </row>
    <row r="2" spans="1:109" ht="25.5" customHeight="1">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5"/>
      <c r="DE2" s="245"/>
    </row>
    <row r="3" spans="1:109" ht="25.5" customHeight="1">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5"/>
      <c r="DE3" s="245"/>
    </row>
    <row r="4" spans="1:109" s="243" customForma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3" customFormat="1">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3" customFormat="1">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3" customFormat="1">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3" customFormat="1">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3" customFormat="1">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3" customFormat="1">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3" customFormat="1">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3" customForma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3" customFormat="1">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3" customFormat="1">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3" customFormat="1">
      <c r="A15" s="245"/>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3" customFormat="1">
      <c r="A16" s="245"/>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3" customFormat="1">
      <c r="A17" s="245"/>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3" customFormat="1">
      <c r="A18" s="245"/>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c r="DD19" s="245"/>
      <c r="DE19" s="245"/>
    </row>
    <row r="20" spans="1:109">
      <c r="DD20" s="245"/>
      <c r="DE20" s="245"/>
    </row>
    <row r="21" spans="1:109" ht="17.25" customHeight="1">
      <c r="B21" s="352"/>
      <c r="C21" s="247"/>
      <c r="D21" s="247"/>
      <c r="E21" s="247"/>
      <c r="F21" s="247"/>
      <c r="G21" s="247"/>
      <c r="H21" s="247"/>
      <c r="I21" s="247"/>
      <c r="J21" s="247"/>
      <c r="K21" s="247"/>
      <c r="L21" s="247"/>
      <c r="M21" s="247"/>
      <c r="N21" s="353"/>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3"/>
      <c r="AU21" s="247"/>
      <c r="AV21" s="247"/>
      <c r="AW21" s="247"/>
      <c r="AX21" s="247"/>
      <c r="AY21" s="247"/>
      <c r="AZ21" s="247"/>
      <c r="BA21" s="247"/>
      <c r="BB21" s="247"/>
      <c r="BC21" s="247"/>
      <c r="BD21" s="247"/>
      <c r="BE21" s="247"/>
      <c r="BF21" s="353"/>
      <c r="BG21" s="247"/>
      <c r="BH21" s="247"/>
      <c r="BI21" s="247"/>
      <c r="BJ21" s="247"/>
      <c r="BK21" s="247"/>
      <c r="BL21" s="247"/>
      <c r="BM21" s="247"/>
      <c r="BN21" s="247"/>
      <c r="BO21" s="247"/>
      <c r="BP21" s="247"/>
      <c r="BQ21" s="247"/>
      <c r="BR21" s="353"/>
      <c r="BS21" s="247"/>
      <c r="BT21" s="247"/>
      <c r="BU21" s="247"/>
      <c r="BV21" s="247"/>
      <c r="BW21" s="247"/>
      <c r="BX21" s="247"/>
      <c r="BY21" s="247"/>
      <c r="BZ21" s="247"/>
      <c r="CA21" s="247"/>
      <c r="CB21" s="247"/>
      <c r="CC21" s="247"/>
      <c r="CD21" s="353"/>
      <c r="CE21" s="247"/>
      <c r="CF21" s="247"/>
      <c r="CG21" s="247"/>
      <c r="CH21" s="247"/>
      <c r="CI21" s="247"/>
      <c r="CJ21" s="247"/>
      <c r="CK21" s="247"/>
      <c r="CL21" s="247"/>
      <c r="CM21" s="247"/>
      <c r="CN21" s="247"/>
      <c r="CO21" s="247"/>
      <c r="CP21" s="353"/>
      <c r="CQ21" s="247"/>
      <c r="CR21" s="247"/>
      <c r="CS21" s="247"/>
      <c r="CT21" s="247"/>
      <c r="CU21" s="247"/>
      <c r="CV21" s="247"/>
      <c r="CW21" s="247"/>
      <c r="CX21" s="247"/>
      <c r="CY21" s="247"/>
      <c r="CZ21" s="247"/>
      <c r="DA21" s="247"/>
      <c r="DB21" s="353"/>
      <c r="DC21" s="247"/>
      <c r="DD21" s="248"/>
      <c r="DE21" s="245"/>
    </row>
    <row r="22" spans="1:109" ht="17.25" customHeight="1">
      <c r="B22" s="249"/>
    </row>
    <row r="23" spans="1:109">
      <c r="B23" s="249"/>
    </row>
    <row r="24" spans="1:109">
      <c r="B24" s="249"/>
    </row>
    <row r="25" spans="1:109">
      <c r="B25" s="249"/>
    </row>
    <row r="26" spans="1:109">
      <c r="B26" s="249"/>
    </row>
    <row r="27" spans="1:109">
      <c r="B27" s="249"/>
    </row>
    <row r="28" spans="1:109">
      <c r="B28" s="249"/>
    </row>
    <row r="29" spans="1:109">
      <c r="B29" s="249"/>
    </row>
    <row r="30" spans="1:109">
      <c r="B30" s="249"/>
    </row>
    <row r="31" spans="1:109">
      <c r="B31" s="249"/>
    </row>
    <row r="32" spans="1:109">
      <c r="B32" s="249"/>
    </row>
    <row r="33" spans="2:109">
      <c r="B33" s="249"/>
    </row>
    <row r="34" spans="2:109">
      <c r="B34" s="249"/>
    </row>
    <row r="35" spans="2:109">
      <c r="B35" s="249"/>
    </row>
    <row r="36" spans="2:109">
      <c r="B36" s="249"/>
    </row>
    <row r="37" spans="2:109">
      <c r="B37" s="249"/>
    </row>
    <row r="38" spans="2:109">
      <c r="B38" s="249"/>
    </row>
    <row r="39" spans="2:109">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c r="B40" s="354"/>
      <c r="DD40" s="354"/>
      <c r="DE40" s="245"/>
    </row>
    <row r="41" spans="2:109" ht="17.25">
      <c r="B41" s="246" t="s">
        <v>612</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c r="B42" s="249"/>
      <c r="G42" s="355"/>
      <c r="I42" s="356"/>
      <c r="J42" s="356"/>
      <c r="K42" s="356"/>
      <c r="AM42" s="355"/>
      <c r="AN42" s="355" t="s">
        <v>613</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c r="B43" s="249"/>
      <c r="AN43" s="1228" t="s">
        <v>621</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c r="B44" s="249"/>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c r="B45" s="249"/>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c r="B46" s="249"/>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c r="B47" s="249"/>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c r="B48" s="249"/>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c r="B49" s="249"/>
      <c r="AN49" s="245" t="s">
        <v>614</v>
      </c>
    </row>
    <row r="50" spans="1:109">
      <c r="B50" s="249"/>
      <c r="G50" s="1220"/>
      <c r="H50" s="1220"/>
      <c r="I50" s="1220"/>
      <c r="J50" s="1220"/>
      <c r="K50" s="358"/>
      <c r="L50" s="358"/>
      <c r="M50" s="359"/>
      <c r="N50" s="359"/>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26" t="s">
        <v>571</v>
      </c>
      <c r="BQ50" s="1226"/>
      <c r="BR50" s="1226"/>
      <c r="BS50" s="1226"/>
      <c r="BT50" s="1226"/>
      <c r="BU50" s="1226"/>
      <c r="BV50" s="1226"/>
      <c r="BW50" s="1226"/>
      <c r="BX50" s="1226" t="s">
        <v>572</v>
      </c>
      <c r="BY50" s="1226"/>
      <c r="BZ50" s="1226"/>
      <c r="CA50" s="1226"/>
      <c r="CB50" s="1226"/>
      <c r="CC50" s="1226"/>
      <c r="CD50" s="1226"/>
      <c r="CE50" s="1226"/>
      <c r="CF50" s="1226" t="s">
        <v>573</v>
      </c>
      <c r="CG50" s="1226"/>
      <c r="CH50" s="1226"/>
      <c r="CI50" s="1226"/>
      <c r="CJ50" s="1226"/>
      <c r="CK50" s="1226"/>
      <c r="CL50" s="1226"/>
      <c r="CM50" s="1226"/>
      <c r="CN50" s="1226" t="s">
        <v>574</v>
      </c>
      <c r="CO50" s="1226"/>
      <c r="CP50" s="1226"/>
      <c r="CQ50" s="1226"/>
      <c r="CR50" s="1226"/>
      <c r="CS50" s="1226"/>
      <c r="CT50" s="1226"/>
      <c r="CU50" s="1226"/>
      <c r="CV50" s="1226" t="s">
        <v>575</v>
      </c>
      <c r="CW50" s="1226"/>
      <c r="CX50" s="1226"/>
      <c r="CY50" s="1226"/>
      <c r="CZ50" s="1226"/>
      <c r="DA50" s="1226"/>
      <c r="DB50" s="1226"/>
      <c r="DC50" s="1226"/>
    </row>
    <row r="51" spans="1:109" ht="13.5" customHeight="1">
      <c r="B51" s="249"/>
      <c r="G51" s="1237"/>
      <c r="H51" s="1237"/>
      <c r="I51" s="1241"/>
      <c r="J51" s="1241"/>
      <c r="K51" s="1227"/>
      <c r="L51" s="1227"/>
      <c r="M51" s="1227"/>
      <c r="N51" s="1227"/>
      <c r="AM51" s="357"/>
      <c r="AN51" s="1225" t="s">
        <v>615</v>
      </c>
      <c r="AO51" s="1225"/>
      <c r="AP51" s="1225"/>
      <c r="AQ51" s="1225"/>
      <c r="AR51" s="1225"/>
      <c r="AS51" s="1225"/>
      <c r="AT51" s="1225"/>
      <c r="AU51" s="1225"/>
      <c r="AV51" s="1225"/>
      <c r="AW51" s="1225"/>
      <c r="AX51" s="1225"/>
      <c r="AY51" s="1225"/>
      <c r="AZ51" s="1225"/>
      <c r="BA51" s="1225"/>
      <c r="BB51" s="1225" t="s">
        <v>616</v>
      </c>
      <c r="BC51" s="1225"/>
      <c r="BD51" s="1225"/>
      <c r="BE51" s="1225"/>
      <c r="BF51" s="1225"/>
      <c r="BG51" s="1225"/>
      <c r="BH51" s="1225"/>
      <c r="BI51" s="1225"/>
      <c r="BJ51" s="1225"/>
      <c r="BK51" s="1225"/>
      <c r="BL51" s="1225"/>
      <c r="BM51" s="1225"/>
      <c r="BN51" s="1225"/>
      <c r="BO51" s="1225"/>
      <c r="BP51" s="1222">
        <v>34.1</v>
      </c>
      <c r="BQ51" s="1222"/>
      <c r="BR51" s="1222"/>
      <c r="BS51" s="1222"/>
      <c r="BT51" s="1222"/>
      <c r="BU51" s="1222"/>
      <c r="BV51" s="1222"/>
      <c r="BW51" s="1222"/>
      <c r="BX51" s="1222">
        <v>23.4</v>
      </c>
      <c r="BY51" s="1222"/>
      <c r="BZ51" s="1222"/>
      <c r="CA51" s="1222"/>
      <c r="CB51" s="1222"/>
      <c r="CC51" s="1222"/>
      <c r="CD51" s="1222"/>
      <c r="CE51" s="1222"/>
      <c r="CF51" s="1222">
        <v>18.899999999999999</v>
      </c>
      <c r="CG51" s="1222"/>
      <c r="CH51" s="1222"/>
      <c r="CI51" s="1222"/>
      <c r="CJ51" s="1222"/>
      <c r="CK51" s="1222"/>
      <c r="CL51" s="1222"/>
      <c r="CM51" s="1222"/>
      <c r="CN51" s="1222">
        <v>15.3</v>
      </c>
      <c r="CO51" s="1222"/>
      <c r="CP51" s="1222"/>
      <c r="CQ51" s="1222"/>
      <c r="CR51" s="1222"/>
      <c r="CS51" s="1222"/>
      <c r="CT51" s="1222"/>
      <c r="CU51" s="1222"/>
      <c r="CV51" s="1222"/>
      <c r="CW51" s="1222"/>
      <c r="CX51" s="1222"/>
      <c r="CY51" s="1222"/>
      <c r="CZ51" s="1222"/>
      <c r="DA51" s="1222"/>
      <c r="DB51" s="1222"/>
      <c r="DC51" s="1222"/>
    </row>
    <row r="52" spans="1:109">
      <c r="B52" s="249"/>
      <c r="G52" s="1237"/>
      <c r="H52" s="1237"/>
      <c r="I52" s="1241"/>
      <c r="J52" s="1241"/>
      <c r="K52" s="1227"/>
      <c r="L52" s="1227"/>
      <c r="M52" s="1227"/>
      <c r="N52" s="1227"/>
      <c r="AM52" s="357"/>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c r="A53" s="356"/>
      <c r="B53" s="249"/>
      <c r="G53" s="1237"/>
      <c r="H53" s="1237"/>
      <c r="I53" s="1220"/>
      <c r="J53" s="1220"/>
      <c r="K53" s="1227"/>
      <c r="L53" s="1227"/>
      <c r="M53" s="1227"/>
      <c r="N53" s="1227"/>
      <c r="AM53" s="357"/>
      <c r="AN53" s="1225"/>
      <c r="AO53" s="1225"/>
      <c r="AP53" s="1225"/>
      <c r="AQ53" s="1225"/>
      <c r="AR53" s="1225"/>
      <c r="AS53" s="1225"/>
      <c r="AT53" s="1225"/>
      <c r="AU53" s="1225"/>
      <c r="AV53" s="1225"/>
      <c r="AW53" s="1225"/>
      <c r="AX53" s="1225"/>
      <c r="AY53" s="1225"/>
      <c r="AZ53" s="1225"/>
      <c r="BA53" s="1225"/>
      <c r="BB53" s="1225" t="s">
        <v>617</v>
      </c>
      <c r="BC53" s="1225"/>
      <c r="BD53" s="1225"/>
      <c r="BE53" s="1225"/>
      <c r="BF53" s="1225"/>
      <c r="BG53" s="1225"/>
      <c r="BH53" s="1225"/>
      <c r="BI53" s="1225"/>
      <c r="BJ53" s="1225"/>
      <c r="BK53" s="1225"/>
      <c r="BL53" s="1225"/>
      <c r="BM53" s="1225"/>
      <c r="BN53" s="1225"/>
      <c r="BO53" s="1225"/>
      <c r="BP53" s="1222">
        <v>38.6</v>
      </c>
      <c r="BQ53" s="1222"/>
      <c r="BR53" s="1222"/>
      <c r="BS53" s="1222"/>
      <c r="BT53" s="1222"/>
      <c r="BU53" s="1222"/>
      <c r="BV53" s="1222"/>
      <c r="BW53" s="1222"/>
      <c r="BX53" s="1222">
        <v>40.299999999999997</v>
      </c>
      <c r="BY53" s="1222"/>
      <c r="BZ53" s="1222"/>
      <c r="CA53" s="1222"/>
      <c r="CB53" s="1222"/>
      <c r="CC53" s="1222"/>
      <c r="CD53" s="1222"/>
      <c r="CE53" s="1222"/>
      <c r="CF53" s="1222">
        <v>41.9</v>
      </c>
      <c r="CG53" s="1222"/>
      <c r="CH53" s="1222"/>
      <c r="CI53" s="1222"/>
      <c r="CJ53" s="1222"/>
      <c r="CK53" s="1222"/>
      <c r="CL53" s="1222"/>
      <c r="CM53" s="1222"/>
      <c r="CN53" s="1222">
        <v>43.9</v>
      </c>
      <c r="CO53" s="1222"/>
      <c r="CP53" s="1222"/>
      <c r="CQ53" s="1222"/>
      <c r="CR53" s="1222"/>
      <c r="CS53" s="1222"/>
      <c r="CT53" s="1222"/>
      <c r="CU53" s="1222"/>
      <c r="CV53" s="1222">
        <v>44.1</v>
      </c>
      <c r="CW53" s="1222"/>
      <c r="CX53" s="1222"/>
      <c r="CY53" s="1222"/>
      <c r="CZ53" s="1222"/>
      <c r="DA53" s="1222"/>
      <c r="DB53" s="1222"/>
      <c r="DC53" s="1222"/>
    </row>
    <row r="54" spans="1:109">
      <c r="A54" s="356"/>
      <c r="B54" s="249"/>
      <c r="G54" s="1237"/>
      <c r="H54" s="1237"/>
      <c r="I54" s="1220"/>
      <c r="J54" s="1220"/>
      <c r="K54" s="1227"/>
      <c r="L54" s="1227"/>
      <c r="M54" s="1227"/>
      <c r="N54" s="1227"/>
      <c r="AM54" s="357"/>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c r="A55" s="356"/>
      <c r="B55" s="249"/>
      <c r="G55" s="1220"/>
      <c r="H55" s="1220"/>
      <c r="I55" s="1220"/>
      <c r="J55" s="1220"/>
      <c r="K55" s="1227"/>
      <c r="L55" s="1227"/>
      <c r="M55" s="1227"/>
      <c r="N55" s="1227"/>
      <c r="AN55" s="1226" t="s">
        <v>618</v>
      </c>
      <c r="AO55" s="1226"/>
      <c r="AP55" s="1226"/>
      <c r="AQ55" s="1226"/>
      <c r="AR55" s="1226"/>
      <c r="AS55" s="1226"/>
      <c r="AT55" s="1226"/>
      <c r="AU55" s="1226"/>
      <c r="AV55" s="1226"/>
      <c r="AW55" s="1226"/>
      <c r="AX55" s="1226"/>
      <c r="AY55" s="1226"/>
      <c r="AZ55" s="1226"/>
      <c r="BA55" s="1226"/>
      <c r="BB55" s="1225" t="s">
        <v>616</v>
      </c>
      <c r="BC55" s="1225"/>
      <c r="BD55" s="1225"/>
      <c r="BE55" s="1225"/>
      <c r="BF55" s="1225"/>
      <c r="BG55" s="1225"/>
      <c r="BH55" s="1225"/>
      <c r="BI55" s="1225"/>
      <c r="BJ55" s="1225"/>
      <c r="BK55" s="1225"/>
      <c r="BL55" s="1225"/>
      <c r="BM55" s="1225"/>
      <c r="BN55" s="1225"/>
      <c r="BO55" s="1225"/>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25.2</v>
      </c>
      <c r="CW55" s="1222"/>
      <c r="CX55" s="1222"/>
      <c r="CY55" s="1222"/>
      <c r="CZ55" s="1222"/>
      <c r="DA55" s="1222"/>
      <c r="DB55" s="1222"/>
      <c r="DC55" s="1222"/>
    </row>
    <row r="56" spans="1:109">
      <c r="A56" s="356"/>
      <c r="B56" s="249"/>
      <c r="G56" s="1220"/>
      <c r="H56" s="1220"/>
      <c r="I56" s="1220"/>
      <c r="J56" s="1220"/>
      <c r="K56" s="1227"/>
      <c r="L56" s="1227"/>
      <c r="M56" s="1227"/>
      <c r="N56" s="1227"/>
      <c r="AN56" s="1226"/>
      <c r="AO56" s="1226"/>
      <c r="AP56" s="1226"/>
      <c r="AQ56" s="1226"/>
      <c r="AR56" s="1226"/>
      <c r="AS56" s="1226"/>
      <c r="AT56" s="1226"/>
      <c r="AU56" s="1226"/>
      <c r="AV56" s="1226"/>
      <c r="AW56" s="1226"/>
      <c r="AX56" s="1226"/>
      <c r="AY56" s="1226"/>
      <c r="AZ56" s="1226"/>
      <c r="BA56" s="1226"/>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6" customFormat="1">
      <c r="B57" s="360"/>
      <c r="G57" s="1220"/>
      <c r="H57" s="1220"/>
      <c r="I57" s="1223"/>
      <c r="J57" s="1223"/>
      <c r="K57" s="1227"/>
      <c r="L57" s="1227"/>
      <c r="M57" s="1227"/>
      <c r="N57" s="1227"/>
      <c r="AM57" s="245"/>
      <c r="AN57" s="1226"/>
      <c r="AO57" s="1226"/>
      <c r="AP57" s="1226"/>
      <c r="AQ57" s="1226"/>
      <c r="AR57" s="1226"/>
      <c r="AS57" s="1226"/>
      <c r="AT57" s="1226"/>
      <c r="AU57" s="1226"/>
      <c r="AV57" s="1226"/>
      <c r="AW57" s="1226"/>
      <c r="AX57" s="1226"/>
      <c r="AY57" s="1226"/>
      <c r="AZ57" s="1226"/>
      <c r="BA57" s="1226"/>
      <c r="BB57" s="1225" t="s">
        <v>617</v>
      </c>
      <c r="BC57" s="1225"/>
      <c r="BD57" s="1225"/>
      <c r="BE57" s="1225"/>
      <c r="BF57" s="1225"/>
      <c r="BG57" s="1225"/>
      <c r="BH57" s="1225"/>
      <c r="BI57" s="1225"/>
      <c r="BJ57" s="1225"/>
      <c r="BK57" s="1225"/>
      <c r="BL57" s="1225"/>
      <c r="BM57" s="1225"/>
      <c r="BN57" s="1225"/>
      <c r="BO57" s="1225"/>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62.4</v>
      </c>
      <c r="CW57" s="1222"/>
      <c r="CX57" s="1222"/>
      <c r="CY57" s="1222"/>
      <c r="CZ57" s="1222"/>
      <c r="DA57" s="1222"/>
      <c r="DB57" s="1222"/>
      <c r="DC57" s="1222"/>
      <c r="DD57" s="361"/>
      <c r="DE57" s="360"/>
    </row>
    <row r="58" spans="1:109" s="356" customFormat="1">
      <c r="A58" s="245"/>
      <c r="B58" s="360"/>
      <c r="G58" s="1220"/>
      <c r="H58" s="1220"/>
      <c r="I58" s="1223"/>
      <c r="J58" s="1223"/>
      <c r="K58" s="1227"/>
      <c r="L58" s="1227"/>
      <c r="M58" s="1227"/>
      <c r="N58" s="1227"/>
      <c r="AM58" s="245"/>
      <c r="AN58" s="1226"/>
      <c r="AO58" s="1226"/>
      <c r="AP58" s="1226"/>
      <c r="AQ58" s="1226"/>
      <c r="AR58" s="1226"/>
      <c r="AS58" s="1226"/>
      <c r="AT58" s="1226"/>
      <c r="AU58" s="1226"/>
      <c r="AV58" s="1226"/>
      <c r="AW58" s="1226"/>
      <c r="AX58" s="1226"/>
      <c r="AY58" s="1226"/>
      <c r="AZ58" s="1226"/>
      <c r="BA58" s="1226"/>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1"/>
      <c r="DE58" s="360"/>
    </row>
    <row r="59" spans="1:109" s="356" customFormat="1">
      <c r="A59" s="245"/>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c r="A60" s="245"/>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c r="A61" s="245"/>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5"/>
    </row>
    <row r="63" spans="1:109" ht="17.25">
      <c r="B63" s="302" t="s">
        <v>619</v>
      </c>
    </row>
    <row r="64" spans="1:109">
      <c r="B64" s="249"/>
      <c r="G64" s="355"/>
      <c r="I64" s="367"/>
      <c r="J64" s="367"/>
      <c r="K64" s="367"/>
      <c r="L64" s="367"/>
      <c r="M64" s="367"/>
      <c r="N64" s="368"/>
      <c r="AM64" s="355"/>
      <c r="AN64" s="355" t="s">
        <v>613</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c r="B65" s="249"/>
      <c r="AN65" s="1228" t="s">
        <v>622</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c r="B66" s="249"/>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c r="B67" s="249"/>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c r="B68" s="249"/>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c r="B69" s="249"/>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c r="B70" s="249"/>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c r="B71" s="249"/>
      <c r="G71" s="372"/>
      <c r="I71" s="373"/>
      <c r="J71" s="370"/>
      <c r="K71" s="370"/>
      <c r="L71" s="371"/>
      <c r="M71" s="370"/>
      <c r="N71" s="371"/>
      <c r="AM71" s="372"/>
      <c r="AN71" s="245" t="s">
        <v>614</v>
      </c>
    </row>
    <row r="72" spans="2:107">
      <c r="B72" s="249"/>
      <c r="G72" s="1220"/>
      <c r="H72" s="1220"/>
      <c r="I72" s="1220"/>
      <c r="J72" s="1220"/>
      <c r="K72" s="358"/>
      <c r="L72" s="358"/>
      <c r="M72" s="359"/>
      <c r="N72" s="359"/>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26" t="s">
        <v>571</v>
      </c>
      <c r="BQ72" s="1226"/>
      <c r="BR72" s="1226"/>
      <c r="BS72" s="1226"/>
      <c r="BT72" s="1226"/>
      <c r="BU72" s="1226"/>
      <c r="BV72" s="1226"/>
      <c r="BW72" s="1226"/>
      <c r="BX72" s="1226" t="s">
        <v>572</v>
      </c>
      <c r="BY72" s="1226"/>
      <c r="BZ72" s="1226"/>
      <c r="CA72" s="1226"/>
      <c r="CB72" s="1226"/>
      <c r="CC72" s="1226"/>
      <c r="CD72" s="1226"/>
      <c r="CE72" s="1226"/>
      <c r="CF72" s="1226" t="s">
        <v>573</v>
      </c>
      <c r="CG72" s="1226"/>
      <c r="CH72" s="1226"/>
      <c r="CI72" s="1226"/>
      <c r="CJ72" s="1226"/>
      <c r="CK72" s="1226"/>
      <c r="CL72" s="1226"/>
      <c r="CM72" s="1226"/>
      <c r="CN72" s="1226" t="s">
        <v>574</v>
      </c>
      <c r="CO72" s="1226"/>
      <c r="CP72" s="1226"/>
      <c r="CQ72" s="1226"/>
      <c r="CR72" s="1226"/>
      <c r="CS72" s="1226"/>
      <c r="CT72" s="1226"/>
      <c r="CU72" s="1226"/>
      <c r="CV72" s="1226" t="s">
        <v>575</v>
      </c>
      <c r="CW72" s="1226"/>
      <c r="CX72" s="1226"/>
      <c r="CY72" s="1226"/>
      <c r="CZ72" s="1226"/>
      <c r="DA72" s="1226"/>
      <c r="DB72" s="1226"/>
      <c r="DC72" s="1226"/>
    </row>
    <row r="73" spans="2:107">
      <c r="B73" s="249"/>
      <c r="G73" s="1237"/>
      <c r="H73" s="1237"/>
      <c r="I73" s="1237"/>
      <c r="J73" s="1237"/>
      <c r="K73" s="1221"/>
      <c r="L73" s="1221"/>
      <c r="M73" s="1221"/>
      <c r="N73" s="1221"/>
      <c r="AM73" s="357"/>
      <c r="AN73" s="1225" t="s">
        <v>615</v>
      </c>
      <c r="AO73" s="1225"/>
      <c r="AP73" s="1225"/>
      <c r="AQ73" s="1225"/>
      <c r="AR73" s="1225"/>
      <c r="AS73" s="1225"/>
      <c r="AT73" s="1225"/>
      <c r="AU73" s="1225"/>
      <c r="AV73" s="1225"/>
      <c r="AW73" s="1225"/>
      <c r="AX73" s="1225"/>
      <c r="AY73" s="1225"/>
      <c r="AZ73" s="1225"/>
      <c r="BA73" s="1225"/>
      <c r="BB73" s="1225" t="s">
        <v>616</v>
      </c>
      <c r="BC73" s="1225"/>
      <c r="BD73" s="1225"/>
      <c r="BE73" s="1225"/>
      <c r="BF73" s="1225"/>
      <c r="BG73" s="1225"/>
      <c r="BH73" s="1225"/>
      <c r="BI73" s="1225"/>
      <c r="BJ73" s="1225"/>
      <c r="BK73" s="1225"/>
      <c r="BL73" s="1225"/>
      <c r="BM73" s="1225"/>
      <c r="BN73" s="1225"/>
      <c r="BO73" s="1225"/>
      <c r="BP73" s="1222">
        <v>34.1</v>
      </c>
      <c r="BQ73" s="1222"/>
      <c r="BR73" s="1222"/>
      <c r="BS73" s="1222"/>
      <c r="BT73" s="1222"/>
      <c r="BU73" s="1222"/>
      <c r="BV73" s="1222"/>
      <c r="BW73" s="1222"/>
      <c r="BX73" s="1222">
        <v>23.4</v>
      </c>
      <c r="BY73" s="1222"/>
      <c r="BZ73" s="1222"/>
      <c r="CA73" s="1222"/>
      <c r="CB73" s="1222"/>
      <c r="CC73" s="1222"/>
      <c r="CD73" s="1222"/>
      <c r="CE73" s="1222"/>
      <c r="CF73" s="1222">
        <v>18.899999999999999</v>
      </c>
      <c r="CG73" s="1222"/>
      <c r="CH73" s="1222"/>
      <c r="CI73" s="1222"/>
      <c r="CJ73" s="1222"/>
      <c r="CK73" s="1222"/>
      <c r="CL73" s="1222"/>
      <c r="CM73" s="1222"/>
      <c r="CN73" s="1222">
        <v>15.3</v>
      </c>
      <c r="CO73" s="1222"/>
      <c r="CP73" s="1222"/>
      <c r="CQ73" s="1222"/>
      <c r="CR73" s="1222"/>
      <c r="CS73" s="1222"/>
      <c r="CT73" s="1222"/>
      <c r="CU73" s="1222"/>
      <c r="CV73" s="1222"/>
      <c r="CW73" s="1222"/>
      <c r="CX73" s="1222"/>
      <c r="CY73" s="1222"/>
      <c r="CZ73" s="1222"/>
      <c r="DA73" s="1222"/>
      <c r="DB73" s="1222"/>
      <c r="DC73" s="1222"/>
    </row>
    <row r="74" spans="2:107">
      <c r="B74" s="249"/>
      <c r="G74" s="1237"/>
      <c r="H74" s="1237"/>
      <c r="I74" s="1237"/>
      <c r="J74" s="1237"/>
      <c r="K74" s="1221"/>
      <c r="L74" s="1221"/>
      <c r="M74" s="1221"/>
      <c r="N74" s="1221"/>
      <c r="AM74" s="357"/>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c r="B75" s="249"/>
      <c r="G75" s="1237"/>
      <c r="H75" s="1237"/>
      <c r="I75" s="1220"/>
      <c r="J75" s="1220"/>
      <c r="K75" s="1227"/>
      <c r="L75" s="1227"/>
      <c r="M75" s="1227"/>
      <c r="N75" s="1227"/>
      <c r="AM75" s="357"/>
      <c r="AN75" s="1225"/>
      <c r="AO75" s="1225"/>
      <c r="AP75" s="1225"/>
      <c r="AQ75" s="1225"/>
      <c r="AR75" s="1225"/>
      <c r="AS75" s="1225"/>
      <c r="AT75" s="1225"/>
      <c r="AU75" s="1225"/>
      <c r="AV75" s="1225"/>
      <c r="AW75" s="1225"/>
      <c r="AX75" s="1225"/>
      <c r="AY75" s="1225"/>
      <c r="AZ75" s="1225"/>
      <c r="BA75" s="1225"/>
      <c r="BB75" s="1225" t="s">
        <v>620</v>
      </c>
      <c r="BC75" s="1225"/>
      <c r="BD75" s="1225"/>
      <c r="BE75" s="1225"/>
      <c r="BF75" s="1225"/>
      <c r="BG75" s="1225"/>
      <c r="BH75" s="1225"/>
      <c r="BI75" s="1225"/>
      <c r="BJ75" s="1225"/>
      <c r="BK75" s="1225"/>
      <c r="BL75" s="1225"/>
      <c r="BM75" s="1225"/>
      <c r="BN75" s="1225"/>
      <c r="BO75" s="1225"/>
      <c r="BP75" s="1222">
        <v>9.9</v>
      </c>
      <c r="BQ75" s="1222"/>
      <c r="BR75" s="1222"/>
      <c r="BS75" s="1222"/>
      <c r="BT75" s="1222"/>
      <c r="BU75" s="1222"/>
      <c r="BV75" s="1222"/>
      <c r="BW75" s="1222"/>
      <c r="BX75" s="1222">
        <v>10.199999999999999</v>
      </c>
      <c r="BY75" s="1222"/>
      <c r="BZ75" s="1222"/>
      <c r="CA75" s="1222"/>
      <c r="CB75" s="1222"/>
      <c r="CC75" s="1222"/>
      <c r="CD75" s="1222"/>
      <c r="CE75" s="1222"/>
      <c r="CF75" s="1222">
        <v>10.4</v>
      </c>
      <c r="CG75" s="1222"/>
      <c r="CH75" s="1222"/>
      <c r="CI75" s="1222"/>
      <c r="CJ75" s="1222"/>
      <c r="CK75" s="1222"/>
      <c r="CL75" s="1222"/>
      <c r="CM75" s="1222"/>
      <c r="CN75" s="1222">
        <v>10</v>
      </c>
      <c r="CO75" s="1222"/>
      <c r="CP75" s="1222"/>
      <c r="CQ75" s="1222"/>
      <c r="CR75" s="1222"/>
      <c r="CS75" s="1222"/>
      <c r="CT75" s="1222"/>
      <c r="CU75" s="1222"/>
      <c r="CV75" s="1222">
        <v>10.1</v>
      </c>
      <c r="CW75" s="1222"/>
      <c r="CX75" s="1222"/>
      <c r="CY75" s="1222"/>
      <c r="CZ75" s="1222"/>
      <c r="DA75" s="1222"/>
      <c r="DB75" s="1222"/>
      <c r="DC75" s="1222"/>
    </row>
    <row r="76" spans="2:107">
      <c r="B76" s="249"/>
      <c r="G76" s="1237"/>
      <c r="H76" s="1237"/>
      <c r="I76" s="1220"/>
      <c r="J76" s="1220"/>
      <c r="K76" s="1227"/>
      <c r="L76" s="1227"/>
      <c r="M76" s="1227"/>
      <c r="N76" s="1227"/>
      <c r="AM76" s="357"/>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c r="B77" s="249"/>
      <c r="G77" s="1220"/>
      <c r="H77" s="1220"/>
      <c r="I77" s="1220"/>
      <c r="J77" s="1220"/>
      <c r="K77" s="1221"/>
      <c r="L77" s="1221"/>
      <c r="M77" s="1221"/>
      <c r="N77" s="1221"/>
      <c r="AN77" s="1226" t="s">
        <v>618</v>
      </c>
      <c r="AO77" s="1226"/>
      <c r="AP77" s="1226"/>
      <c r="AQ77" s="1226"/>
      <c r="AR77" s="1226"/>
      <c r="AS77" s="1226"/>
      <c r="AT77" s="1226"/>
      <c r="AU77" s="1226"/>
      <c r="AV77" s="1226"/>
      <c r="AW77" s="1226"/>
      <c r="AX77" s="1226"/>
      <c r="AY77" s="1226"/>
      <c r="AZ77" s="1226"/>
      <c r="BA77" s="1226"/>
      <c r="BB77" s="1225" t="s">
        <v>616</v>
      </c>
      <c r="BC77" s="1225"/>
      <c r="BD77" s="1225"/>
      <c r="BE77" s="1225"/>
      <c r="BF77" s="1225"/>
      <c r="BG77" s="1225"/>
      <c r="BH77" s="1225"/>
      <c r="BI77" s="1225"/>
      <c r="BJ77" s="1225"/>
      <c r="BK77" s="1225"/>
      <c r="BL77" s="1225"/>
      <c r="BM77" s="1225"/>
      <c r="BN77" s="1225"/>
      <c r="BO77" s="1225"/>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25.2</v>
      </c>
      <c r="CW77" s="1222"/>
      <c r="CX77" s="1222"/>
      <c r="CY77" s="1222"/>
      <c r="CZ77" s="1222"/>
      <c r="DA77" s="1222"/>
      <c r="DB77" s="1222"/>
      <c r="DC77" s="1222"/>
    </row>
    <row r="78" spans="2:107">
      <c r="B78" s="249"/>
      <c r="G78" s="1220"/>
      <c r="H78" s="1220"/>
      <c r="I78" s="1220"/>
      <c r="J78" s="1220"/>
      <c r="K78" s="1221"/>
      <c r="L78" s="1221"/>
      <c r="M78" s="1221"/>
      <c r="N78" s="1221"/>
      <c r="AN78" s="1226"/>
      <c r="AO78" s="1226"/>
      <c r="AP78" s="1226"/>
      <c r="AQ78" s="1226"/>
      <c r="AR78" s="1226"/>
      <c r="AS78" s="1226"/>
      <c r="AT78" s="1226"/>
      <c r="AU78" s="1226"/>
      <c r="AV78" s="1226"/>
      <c r="AW78" s="1226"/>
      <c r="AX78" s="1226"/>
      <c r="AY78" s="1226"/>
      <c r="AZ78" s="1226"/>
      <c r="BA78" s="1226"/>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c r="B79" s="249"/>
      <c r="G79" s="1220"/>
      <c r="H79" s="1220"/>
      <c r="I79" s="1223"/>
      <c r="J79" s="1223"/>
      <c r="K79" s="1224"/>
      <c r="L79" s="1224"/>
      <c r="M79" s="1224"/>
      <c r="N79" s="1224"/>
      <c r="AN79" s="1226"/>
      <c r="AO79" s="1226"/>
      <c r="AP79" s="1226"/>
      <c r="AQ79" s="1226"/>
      <c r="AR79" s="1226"/>
      <c r="AS79" s="1226"/>
      <c r="AT79" s="1226"/>
      <c r="AU79" s="1226"/>
      <c r="AV79" s="1226"/>
      <c r="AW79" s="1226"/>
      <c r="AX79" s="1226"/>
      <c r="AY79" s="1226"/>
      <c r="AZ79" s="1226"/>
      <c r="BA79" s="1226"/>
      <c r="BB79" s="1225" t="s">
        <v>620</v>
      </c>
      <c r="BC79" s="1225"/>
      <c r="BD79" s="1225"/>
      <c r="BE79" s="1225"/>
      <c r="BF79" s="1225"/>
      <c r="BG79" s="1225"/>
      <c r="BH79" s="1225"/>
      <c r="BI79" s="1225"/>
      <c r="BJ79" s="1225"/>
      <c r="BK79" s="1225"/>
      <c r="BL79" s="1225"/>
      <c r="BM79" s="1225"/>
      <c r="BN79" s="1225"/>
      <c r="BO79" s="1225"/>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8.9</v>
      </c>
      <c r="CW79" s="1222"/>
      <c r="CX79" s="1222"/>
      <c r="CY79" s="1222"/>
      <c r="CZ79" s="1222"/>
      <c r="DA79" s="1222"/>
      <c r="DB79" s="1222"/>
      <c r="DC79" s="1222"/>
    </row>
    <row r="80" spans="2:107">
      <c r="B80" s="249"/>
      <c r="G80" s="1220"/>
      <c r="H80" s="1220"/>
      <c r="I80" s="1223"/>
      <c r="J80" s="1223"/>
      <c r="K80" s="1224"/>
      <c r="L80" s="1224"/>
      <c r="M80" s="1224"/>
      <c r="N80" s="1224"/>
      <c r="AN80" s="1226"/>
      <c r="AO80" s="1226"/>
      <c r="AP80" s="1226"/>
      <c r="AQ80" s="1226"/>
      <c r="AR80" s="1226"/>
      <c r="AS80" s="1226"/>
      <c r="AT80" s="1226"/>
      <c r="AU80" s="1226"/>
      <c r="AV80" s="1226"/>
      <c r="AW80" s="1226"/>
      <c r="AX80" s="1226"/>
      <c r="AY80" s="1226"/>
      <c r="AZ80" s="1226"/>
      <c r="BA80" s="1226"/>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c r="B81" s="249"/>
    </row>
    <row r="82" spans="2:109" ht="17.25">
      <c r="B82" s="24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c r="DD84" s="245"/>
      <c r="DE84" s="245"/>
    </row>
    <row r="85" spans="2:109">
      <c r="DD85" s="245"/>
      <c r="DE85" s="245"/>
    </row>
  </sheetData>
  <sheetProtection algorithmName="SHA-512" hashValue="6dpGqmaLlNtLFQA1fNzeHkt0+tw9/ME6gj+YWx1niG0vfBuj3cq6STFOkB8tXb0zC67/Z6FlagBdBoG/6gMvJw==" saltValue="wBfwl0igvtz64OAeSmltP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515D-CB5F-453D-BDE4-16091CB7CF82}">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44" customWidth="1"/>
    <col min="35" max="122" width="2.5" style="243" customWidth="1"/>
    <col min="123" max="16384" width="2.5"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S2" s="243"/>
      <c r="AH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518</v>
      </c>
    </row>
  </sheetData>
  <sheetProtection algorithmName="SHA-512" hashValue="2wIC35DyBNJ9Xd09+kRWW+MZEiO9vbmzhwY5a9GhORHdZ/76FYPWbbJVDvmMtplSoEUFkoDXddk9ihFKo58PfQ==" saltValue="uw9EYKg8vUVqTo+vXX9G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5ABEF-B082-4675-AAEC-9100DF4296CA}">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44" customWidth="1"/>
    <col min="35" max="122" width="2.5" style="243" customWidth="1"/>
    <col min="123" max="16384" width="2.5"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518</v>
      </c>
    </row>
  </sheetData>
  <sheetProtection algorithmName="SHA-512" hashValue="2ljS/5zyqWfqCZn39TSdnFgNT01Y++XiuloEp3tvFOCpSYVTPuTvl4MvM0LFxmWz99zQkENYshGJ1/Rpe1iV1Q==" saltValue="1fyUBikMswUyprHut7wk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568</v>
      </c>
      <c r="G2" s="146"/>
      <c r="H2" s="147"/>
    </row>
    <row r="3" spans="1:8">
      <c r="A3" s="143" t="s">
        <v>561</v>
      </c>
      <c r="B3" s="148"/>
      <c r="C3" s="149"/>
      <c r="D3" s="150">
        <v>140086</v>
      </c>
      <c r="E3" s="151"/>
      <c r="F3" s="152">
        <v>88968</v>
      </c>
      <c r="G3" s="153"/>
      <c r="H3" s="154"/>
    </row>
    <row r="4" spans="1:8">
      <c r="A4" s="155"/>
      <c r="B4" s="156"/>
      <c r="C4" s="157"/>
      <c r="D4" s="158">
        <v>48253</v>
      </c>
      <c r="E4" s="159"/>
      <c r="F4" s="160">
        <v>45482</v>
      </c>
      <c r="G4" s="161"/>
      <c r="H4" s="162"/>
    </row>
    <row r="5" spans="1:8">
      <c r="A5" s="143" t="s">
        <v>563</v>
      </c>
      <c r="B5" s="148"/>
      <c r="C5" s="149"/>
      <c r="D5" s="150">
        <v>136420</v>
      </c>
      <c r="E5" s="151"/>
      <c r="F5" s="152">
        <v>85173</v>
      </c>
      <c r="G5" s="153"/>
      <c r="H5" s="154"/>
    </row>
    <row r="6" spans="1:8">
      <c r="A6" s="155"/>
      <c r="B6" s="156"/>
      <c r="C6" s="157"/>
      <c r="D6" s="158">
        <v>36553</v>
      </c>
      <c r="E6" s="159"/>
      <c r="F6" s="160">
        <v>43913</v>
      </c>
      <c r="G6" s="161"/>
      <c r="H6" s="162"/>
    </row>
    <row r="7" spans="1:8">
      <c r="A7" s="143" t="s">
        <v>564</v>
      </c>
      <c r="B7" s="148"/>
      <c r="C7" s="149"/>
      <c r="D7" s="150">
        <v>111928</v>
      </c>
      <c r="E7" s="151"/>
      <c r="F7" s="152">
        <v>94081</v>
      </c>
      <c r="G7" s="153"/>
      <c r="H7" s="154"/>
    </row>
    <row r="8" spans="1:8">
      <c r="A8" s="155"/>
      <c r="B8" s="156"/>
      <c r="C8" s="157"/>
      <c r="D8" s="158">
        <v>29636</v>
      </c>
      <c r="E8" s="159"/>
      <c r="F8" s="160">
        <v>48949</v>
      </c>
      <c r="G8" s="161"/>
      <c r="H8" s="162"/>
    </row>
    <row r="9" spans="1:8">
      <c r="A9" s="143" t="s">
        <v>565</v>
      </c>
      <c r="B9" s="148"/>
      <c r="C9" s="149"/>
      <c r="D9" s="150">
        <v>119731</v>
      </c>
      <c r="E9" s="151"/>
      <c r="F9" s="152">
        <v>92632</v>
      </c>
      <c r="G9" s="153"/>
      <c r="H9" s="154"/>
    </row>
    <row r="10" spans="1:8">
      <c r="A10" s="155"/>
      <c r="B10" s="156"/>
      <c r="C10" s="157"/>
      <c r="D10" s="158">
        <v>46361</v>
      </c>
      <c r="E10" s="159"/>
      <c r="F10" s="160">
        <v>47978</v>
      </c>
      <c r="G10" s="161"/>
      <c r="H10" s="162"/>
    </row>
    <row r="11" spans="1:8">
      <c r="A11" s="143" t="s">
        <v>566</v>
      </c>
      <c r="B11" s="148"/>
      <c r="C11" s="149"/>
      <c r="D11" s="150">
        <v>147458</v>
      </c>
      <c r="E11" s="151"/>
      <c r="F11" s="152">
        <v>96469</v>
      </c>
      <c r="G11" s="153"/>
      <c r="H11" s="154"/>
    </row>
    <row r="12" spans="1:8">
      <c r="A12" s="155"/>
      <c r="B12" s="156"/>
      <c r="C12" s="163"/>
      <c r="D12" s="158">
        <v>37494</v>
      </c>
      <c r="E12" s="159"/>
      <c r="F12" s="160">
        <v>49775</v>
      </c>
      <c r="G12" s="161"/>
      <c r="H12" s="162"/>
    </row>
    <row r="13" spans="1:8">
      <c r="A13" s="143"/>
      <c r="B13" s="148"/>
      <c r="C13" s="149"/>
      <c r="D13" s="150">
        <v>131125</v>
      </c>
      <c r="E13" s="151"/>
      <c r="F13" s="152">
        <v>91465</v>
      </c>
      <c r="G13" s="164"/>
      <c r="H13" s="154"/>
    </row>
    <row r="14" spans="1:8">
      <c r="A14" s="155"/>
      <c r="B14" s="156"/>
      <c r="C14" s="157"/>
      <c r="D14" s="158">
        <v>39659</v>
      </c>
      <c r="E14" s="159"/>
      <c r="F14" s="160">
        <v>47219</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5.57</v>
      </c>
      <c r="C19" s="165">
        <f>ROUND(VALUE(SUBSTITUTE(実質収支比率等に係る経年分析!G$48,"▲","-")),2)</f>
        <v>4.5199999999999996</v>
      </c>
      <c r="D19" s="165">
        <f>ROUND(VALUE(SUBSTITUTE(実質収支比率等に係る経年分析!H$48,"▲","-")),2)</f>
        <v>2.67</v>
      </c>
      <c r="E19" s="165">
        <f>ROUND(VALUE(SUBSTITUTE(実質収支比率等に係る経年分析!I$48,"▲","-")),2)</f>
        <v>3.83</v>
      </c>
      <c r="F19" s="165">
        <f>ROUND(VALUE(SUBSTITUTE(実質収支比率等に係る経年分析!J$48,"▲","-")),2)</f>
        <v>5.83</v>
      </c>
    </row>
    <row r="20" spans="1:11">
      <c r="A20" s="165" t="s">
        <v>55</v>
      </c>
      <c r="B20" s="165">
        <f>ROUND(VALUE(SUBSTITUTE(実質収支比率等に係る経年分析!F$47,"▲","-")),2)</f>
        <v>22.84</v>
      </c>
      <c r="C20" s="165">
        <f>ROUND(VALUE(SUBSTITUTE(実質収支比率等に係る経年分析!G$47,"▲","-")),2)</f>
        <v>23.24</v>
      </c>
      <c r="D20" s="165">
        <f>ROUND(VALUE(SUBSTITUTE(実質収支比率等に係る経年分析!H$47,"▲","-")),2)</f>
        <v>23.17</v>
      </c>
      <c r="E20" s="165">
        <f>ROUND(VALUE(SUBSTITUTE(実質収支比率等に係る経年分析!I$47,"▲","-")),2)</f>
        <v>22.65</v>
      </c>
      <c r="F20" s="165">
        <f>ROUND(VALUE(SUBSTITUTE(実質収支比率等に係る経年分析!J$47,"▲","-")),2)</f>
        <v>24.7</v>
      </c>
    </row>
    <row r="21" spans="1:11">
      <c r="A21" s="165" t="s">
        <v>56</v>
      </c>
      <c r="B21" s="165">
        <f>IF(ISNUMBER(VALUE(SUBSTITUTE(実質収支比率等に係る経年分析!F$49,"▲","-"))),ROUND(VALUE(SUBSTITUTE(実質収支比率等に係る経年分析!F$49,"▲","-")),2),NA())</f>
        <v>0.74</v>
      </c>
      <c r="C21" s="165">
        <f>IF(ISNUMBER(VALUE(SUBSTITUTE(実質収支比率等に係る経年分析!G$49,"▲","-"))),ROUND(VALUE(SUBSTITUTE(実質収支比率等に係る経年分析!G$49,"▲","-")),2),NA())</f>
        <v>-1.05</v>
      </c>
      <c r="D21" s="165">
        <f>IF(ISNUMBER(VALUE(SUBSTITUTE(実質収支比率等に係る経年分析!H$49,"▲","-"))),ROUND(VALUE(SUBSTITUTE(実質収支比率等に係る経年分析!H$49,"▲","-")),2),NA())</f>
        <v>-2.35</v>
      </c>
      <c r="E21" s="165">
        <f>IF(ISNUMBER(VALUE(SUBSTITUTE(実質収支比率等に係る経年分析!I$49,"▲","-"))),ROUND(VALUE(SUBSTITUTE(実質収支比率等に係る経年分析!I$49,"▲","-")),2),NA())</f>
        <v>1.25</v>
      </c>
      <c r="F21" s="165">
        <f>IF(ISNUMBER(VALUE(SUBSTITUTE(実質収支比率等に係る経年分析!J$49,"▲","-"))),ROUND(VALUE(SUBSTITUTE(実質収支比率等に係る経年分析!J$49,"▲","-")),2),NA())</f>
        <v>4.72</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国民宿舎特別会計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c r="A30" s="166" t="str">
        <f>IF(連結実質赤字比率に係る赤字・黒字の構成分析!C$40="",NA(),連結実質赤字比率に係る赤字・黒字の構成分析!C$40)</f>
        <v>公共下水道事業特別会計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c r="A32" s="166" t="str">
        <f>IF(連結実質赤字比率に係る赤字・黒字の構成分析!C$38="",NA(),連結実質赤字比率に係る赤字・黒字の構成分析!C$38)</f>
        <v>下水道管理特別会計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0.05</v>
      </c>
    </row>
    <row r="33" spans="1:16">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2.72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2.0099999999999998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1.62</v>
      </c>
    </row>
    <row r="34" spans="1:16">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3.32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3.92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3.71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3.85</v>
      </c>
    </row>
    <row r="35" spans="1:16">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5.68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5.84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4.43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5.97</v>
      </c>
    </row>
    <row r="36" spans="1:16">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9.19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10.47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11.26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10.56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10.33</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2047</v>
      </c>
      <c r="E42" s="167"/>
      <c r="F42" s="167"/>
      <c r="G42" s="167">
        <f>'実質公債費比率（分子）の構造'!L$52</f>
        <v>2046</v>
      </c>
      <c r="H42" s="167"/>
      <c r="I42" s="167"/>
      <c r="J42" s="167">
        <f>'実質公債費比率（分子）の構造'!M$52</f>
        <v>2052</v>
      </c>
      <c r="K42" s="167"/>
      <c r="L42" s="167"/>
      <c r="M42" s="167">
        <f>'実質公債費比率（分子）の構造'!N$52</f>
        <v>2035</v>
      </c>
      <c r="N42" s="167"/>
      <c r="O42" s="167"/>
      <c r="P42" s="167">
        <f>'実質公債費比率（分子）の構造'!O$52</f>
        <v>2008</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f>'実質公債費比率（分子）の構造'!N$51</f>
        <v>0</v>
      </c>
      <c r="L43" s="167"/>
      <c r="M43" s="167"/>
      <c r="N43" s="167">
        <f>'実質公債費比率（分子）の構造'!O$51</f>
        <v>0</v>
      </c>
      <c r="O43" s="167"/>
      <c r="P43" s="167"/>
    </row>
    <row r="44" spans="1:16">
      <c r="A44" s="167" t="s">
        <v>65</v>
      </c>
      <c r="B44" s="167">
        <f>'実質公債費比率（分子）の構造'!K$50</f>
        <v>104</v>
      </c>
      <c r="C44" s="167"/>
      <c r="D44" s="167"/>
      <c r="E44" s="167">
        <f>'実質公債費比率（分子）の構造'!L$50</f>
        <v>102</v>
      </c>
      <c r="F44" s="167"/>
      <c r="G44" s="167"/>
      <c r="H44" s="167">
        <f>'実質公債費比率（分子）の構造'!M$50</f>
        <v>92</v>
      </c>
      <c r="I44" s="167"/>
      <c r="J44" s="167"/>
      <c r="K44" s="167">
        <f>'実質公債費比率（分子）の構造'!N$50</f>
        <v>7</v>
      </c>
      <c r="L44" s="167"/>
      <c r="M44" s="167"/>
      <c r="N44" s="167">
        <f>'実質公債費比率（分子）の構造'!O$50</f>
        <v>182</v>
      </c>
      <c r="O44" s="167"/>
      <c r="P44" s="167"/>
    </row>
    <row r="45" spans="1:16">
      <c r="A45" s="167" t="s">
        <v>66</v>
      </c>
      <c r="B45" s="167">
        <f>'実質公債費比率（分子）の構造'!K$49</f>
        <v>20</v>
      </c>
      <c r="C45" s="167"/>
      <c r="D45" s="167"/>
      <c r="E45" s="167">
        <f>'実質公債費比率（分子）の構造'!L$49</f>
        <v>21</v>
      </c>
      <c r="F45" s="167"/>
      <c r="G45" s="167"/>
      <c r="H45" s="167">
        <f>'実質公債費比率（分子）の構造'!M$49</f>
        <v>20</v>
      </c>
      <c r="I45" s="167"/>
      <c r="J45" s="167"/>
      <c r="K45" s="167">
        <f>'実質公債費比率（分子）の構造'!N$49</f>
        <v>20</v>
      </c>
      <c r="L45" s="167"/>
      <c r="M45" s="167"/>
      <c r="N45" s="167">
        <f>'実質公債費比率（分子）の構造'!O$49</f>
        <v>24</v>
      </c>
      <c r="O45" s="167"/>
      <c r="P45" s="167"/>
    </row>
    <row r="46" spans="1:16">
      <c r="A46" s="167" t="s">
        <v>67</v>
      </c>
      <c r="B46" s="167">
        <f>'実質公債費比率（分子）の構造'!K$48</f>
        <v>294</v>
      </c>
      <c r="C46" s="167"/>
      <c r="D46" s="167"/>
      <c r="E46" s="167">
        <f>'実質公債費比率（分子）の構造'!L$48</f>
        <v>274</v>
      </c>
      <c r="F46" s="167"/>
      <c r="G46" s="167"/>
      <c r="H46" s="167">
        <f>'実質公債費比率（分子）の構造'!M$48</f>
        <v>248</v>
      </c>
      <c r="I46" s="167"/>
      <c r="J46" s="167"/>
      <c r="K46" s="167">
        <f>'実質公債費比率（分子）の構造'!N$48</f>
        <v>212</v>
      </c>
      <c r="L46" s="167"/>
      <c r="M46" s="167"/>
      <c r="N46" s="167">
        <f>'実質公債費比率（分子）の構造'!O$48</f>
        <v>205</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2573</v>
      </c>
      <c r="C49" s="167"/>
      <c r="D49" s="167"/>
      <c r="E49" s="167">
        <f>'実質公債費比率（分子）の構造'!L$45</f>
        <v>2629</v>
      </c>
      <c r="F49" s="167"/>
      <c r="G49" s="167"/>
      <c r="H49" s="167">
        <f>'実質公債費比率（分子）の構造'!M$45</f>
        <v>2635</v>
      </c>
      <c r="I49" s="167"/>
      <c r="J49" s="167"/>
      <c r="K49" s="167">
        <f>'実質公債費比率（分子）の構造'!N$45</f>
        <v>2608</v>
      </c>
      <c r="L49" s="167"/>
      <c r="M49" s="167"/>
      <c r="N49" s="167">
        <f>'実質公債費比率（分子）の構造'!O$45</f>
        <v>2658</v>
      </c>
      <c r="O49" s="167"/>
      <c r="P49" s="167"/>
    </row>
    <row r="50" spans="1:16">
      <c r="A50" s="167" t="s">
        <v>71</v>
      </c>
      <c r="B50" s="167" t="e">
        <f>NA()</f>
        <v>#N/A</v>
      </c>
      <c r="C50" s="167">
        <f>IF(ISNUMBER('実質公債費比率（分子）の構造'!K$53),'実質公債費比率（分子）の構造'!K$53,NA())</f>
        <v>944</v>
      </c>
      <c r="D50" s="167" t="e">
        <f>NA()</f>
        <v>#N/A</v>
      </c>
      <c r="E50" s="167" t="e">
        <f>NA()</f>
        <v>#N/A</v>
      </c>
      <c r="F50" s="167">
        <f>IF(ISNUMBER('実質公債費比率（分子）の構造'!L$53),'実質公債費比率（分子）の構造'!L$53,NA())</f>
        <v>980</v>
      </c>
      <c r="G50" s="167" t="e">
        <f>NA()</f>
        <v>#N/A</v>
      </c>
      <c r="H50" s="167" t="e">
        <f>NA()</f>
        <v>#N/A</v>
      </c>
      <c r="I50" s="167">
        <f>IF(ISNUMBER('実質公債費比率（分子）の構造'!M$53),'実質公債費比率（分子）の構造'!M$53,NA())</f>
        <v>943</v>
      </c>
      <c r="J50" s="167" t="e">
        <f>NA()</f>
        <v>#N/A</v>
      </c>
      <c r="K50" s="167" t="e">
        <f>NA()</f>
        <v>#N/A</v>
      </c>
      <c r="L50" s="167">
        <f>IF(ISNUMBER('実質公債費比率（分子）の構造'!N$53),'実質公債費比率（分子）の構造'!N$53,NA())</f>
        <v>812</v>
      </c>
      <c r="M50" s="167" t="e">
        <f>NA()</f>
        <v>#N/A</v>
      </c>
      <c r="N50" s="167" t="e">
        <f>NA()</f>
        <v>#N/A</v>
      </c>
      <c r="O50" s="167">
        <f>IF(ISNUMBER('実質公債費比率（分子）の構造'!O$53),'実質公債費比率（分子）の構造'!O$53,NA())</f>
        <v>1061</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19182</v>
      </c>
      <c r="E56" s="166"/>
      <c r="F56" s="166"/>
      <c r="G56" s="166">
        <f>'将来負担比率（分子）の構造'!J$52</f>
        <v>18946</v>
      </c>
      <c r="H56" s="166"/>
      <c r="I56" s="166"/>
      <c r="J56" s="166">
        <f>'将来負担比率（分子）の構造'!K$52</f>
        <v>18278</v>
      </c>
      <c r="K56" s="166"/>
      <c r="L56" s="166"/>
      <c r="M56" s="166">
        <f>'将来負担比率（分子）の構造'!L$52</f>
        <v>17692</v>
      </c>
      <c r="N56" s="166"/>
      <c r="O56" s="166"/>
      <c r="P56" s="166">
        <f>'将来負担比率（分子）の構造'!M$52</f>
        <v>17422</v>
      </c>
    </row>
    <row r="57" spans="1:16">
      <c r="A57" s="166" t="s">
        <v>42</v>
      </c>
      <c r="B57" s="166"/>
      <c r="C57" s="166"/>
      <c r="D57" s="166">
        <f>'将来負担比率（分子）の構造'!I$51</f>
        <v>729</v>
      </c>
      <c r="E57" s="166"/>
      <c r="F57" s="166"/>
      <c r="G57" s="166">
        <f>'将来負担比率（分子）の構造'!J$51</f>
        <v>733</v>
      </c>
      <c r="H57" s="166"/>
      <c r="I57" s="166"/>
      <c r="J57" s="166">
        <f>'将来負担比率（分子）の構造'!K$51</f>
        <v>693</v>
      </c>
      <c r="K57" s="166"/>
      <c r="L57" s="166"/>
      <c r="M57" s="166">
        <f>'将来負担比率（分子）の構造'!L$51</f>
        <v>652</v>
      </c>
      <c r="N57" s="166"/>
      <c r="O57" s="166"/>
      <c r="P57" s="166">
        <f>'将来負担比率（分子）の構造'!M$51</f>
        <v>611</v>
      </c>
    </row>
    <row r="58" spans="1:16">
      <c r="A58" s="166" t="s">
        <v>41</v>
      </c>
      <c r="B58" s="166"/>
      <c r="C58" s="166"/>
      <c r="D58" s="166">
        <f>'将来負担比率（分子）の構造'!I$50</f>
        <v>6479</v>
      </c>
      <c r="E58" s="166"/>
      <c r="F58" s="166"/>
      <c r="G58" s="166">
        <f>'将来負担比率（分子）の構造'!J$50</f>
        <v>6757</v>
      </c>
      <c r="H58" s="166"/>
      <c r="I58" s="166"/>
      <c r="J58" s="166">
        <f>'将来負担比率（分子）の構造'!K$50</f>
        <v>7084</v>
      </c>
      <c r="K58" s="166"/>
      <c r="L58" s="166"/>
      <c r="M58" s="166">
        <f>'将来負担比率（分子）の構造'!L$50</f>
        <v>7435</v>
      </c>
      <c r="N58" s="166"/>
      <c r="O58" s="166"/>
      <c r="P58" s="166">
        <f>'将来負担比率（分子）の構造'!M$50</f>
        <v>10053</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f>'将来負担比率（分子）の構造'!I$46</f>
        <v>667</v>
      </c>
      <c r="C61" s="166"/>
      <c r="D61" s="166"/>
      <c r="E61" s="166">
        <f>'将来負担比率（分子）の構造'!J$46</f>
        <v>590</v>
      </c>
      <c r="F61" s="166"/>
      <c r="G61" s="166"/>
      <c r="H61" s="166">
        <f>'将来負担比率（分子）の構造'!K$46</f>
        <v>462</v>
      </c>
      <c r="I61" s="166"/>
      <c r="J61" s="166"/>
      <c r="K61" s="166">
        <f>'将来負担比率（分子）の構造'!L$46</f>
        <v>384</v>
      </c>
      <c r="L61" s="166"/>
      <c r="M61" s="166"/>
      <c r="N61" s="166">
        <f>'将来負担比率（分子）の構造'!M$46</f>
        <v>384</v>
      </c>
      <c r="O61" s="166"/>
      <c r="P61" s="166"/>
    </row>
    <row r="62" spans="1:16">
      <c r="A62" s="166" t="s">
        <v>35</v>
      </c>
      <c r="B62" s="166">
        <f>'将来負担比率（分子）の構造'!I$45</f>
        <v>2549</v>
      </c>
      <c r="C62" s="166"/>
      <c r="D62" s="166"/>
      <c r="E62" s="166">
        <f>'将来負担比率（分子）の構造'!J$45</f>
        <v>2307</v>
      </c>
      <c r="F62" s="166"/>
      <c r="G62" s="166"/>
      <c r="H62" s="166">
        <f>'将来負担比率（分子）の構造'!K$45</f>
        <v>2121</v>
      </c>
      <c r="I62" s="166"/>
      <c r="J62" s="166"/>
      <c r="K62" s="166">
        <f>'将来負担比率（分子）の構造'!L$45</f>
        <v>1870</v>
      </c>
      <c r="L62" s="166"/>
      <c r="M62" s="166"/>
      <c r="N62" s="166">
        <f>'将来負担比率（分子）の構造'!M$45</f>
        <v>1999</v>
      </c>
      <c r="O62" s="166"/>
      <c r="P62" s="166"/>
    </row>
    <row r="63" spans="1:16">
      <c r="A63" s="166" t="s">
        <v>34</v>
      </c>
      <c r="B63" s="166">
        <f>'将来負担比率（分子）の構造'!I$44</f>
        <v>110</v>
      </c>
      <c r="C63" s="166"/>
      <c r="D63" s="166"/>
      <c r="E63" s="166">
        <f>'将来負担比率（分子）の構造'!J$44</f>
        <v>137</v>
      </c>
      <c r="F63" s="166"/>
      <c r="G63" s="166"/>
      <c r="H63" s="166">
        <f>'将来負担比率（分子）の構造'!K$44</f>
        <v>116</v>
      </c>
      <c r="I63" s="166"/>
      <c r="J63" s="166"/>
      <c r="K63" s="166">
        <f>'将来負担比率（分子）の構造'!L$44</f>
        <v>107</v>
      </c>
      <c r="L63" s="166"/>
      <c r="M63" s="166"/>
      <c r="N63" s="166">
        <f>'将来負担比率（分子）の構造'!M$44</f>
        <v>82</v>
      </c>
      <c r="O63" s="166"/>
      <c r="P63" s="166"/>
    </row>
    <row r="64" spans="1:16">
      <c r="A64" s="166" t="s">
        <v>33</v>
      </c>
      <c r="B64" s="166">
        <f>'将来負担比率（分子）の構造'!I$43</f>
        <v>2416</v>
      </c>
      <c r="C64" s="166"/>
      <c r="D64" s="166"/>
      <c r="E64" s="166">
        <f>'将来負担比率（分子）の構造'!J$43</f>
        <v>2353</v>
      </c>
      <c r="F64" s="166"/>
      <c r="G64" s="166"/>
      <c r="H64" s="166">
        <f>'将来負担比率（分子）の構造'!K$43</f>
        <v>2606</v>
      </c>
      <c r="I64" s="166"/>
      <c r="J64" s="166"/>
      <c r="K64" s="166">
        <f>'将来負担比率（分子）の構造'!L$43</f>
        <v>2648</v>
      </c>
      <c r="L64" s="166"/>
      <c r="M64" s="166"/>
      <c r="N64" s="166">
        <f>'将来負担比率（分子）の構造'!M$43</f>
        <v>2639</v>
      </c>
      <c r="O64" s="166"/>
      <c r="P64" s="166"/>
    </row>
    <row r="65" spans="1:16">
      <c r="A65" s="166" t="s">
        <v>32</v>
      </c>
      <c r="B65" s="166">
        <f>'将来負担比率（分子）の構造'!I$42</f>
        <v>185</v>
      </c>
      <c r="C65" s="166"/>
      <c r="D65" s="166"/>
      <c r="E65" s="166">
        <f>'将来負担比率（分子）の構造'!J$42</f>
        <v>89</v>
      </c>
      <c r="F65" s="166"/>
      <c r="G65" s="166"/>
      <c r="H65" s="166">
        <f>'将来負担比率（分子）の構造'!K$42</f>
        <v>9</v>
      </c>
      <c r="I65" s="166"/>
      <c r="J65" s="166"/>
      <c r="K65" s="166">
        <f>'将来負担比率（分子）の構造'!L$42</f>
        <v>6</v>
      </c>
      <c r="L65" s="166"/>
      <c r="M65" s="166"/>
      <c r="N65" s="166">
        <f>'将来負担比率（分子）の構造'!M$42</f>
        <v>6</v>
      </c>
      <c r="O65" s="166"/>
      <c r="P65" s="166"/>
    </row>
    <row r="66" spans="1:16">
      <c r="A66" s="166" t="s">
        <v>31</v>
      </c>
      <c r="B66" s="166">
        <f>'将来負担比率（分子）の構造'!I$41</f>
        <v>23630</v>
      </c>
      <c r="C66" s="166"/>
      <c r="D66" s="166"/>
      <c r="E66" s="166">
        <f>'将来負担比率（分子）の構造'!J$41</f>
        <v>23099</v>
      </c>
      <c r="F66" s="166"/>
      <c r="G66" s="166"/>
      <c r="H66" s="166">
        <f>'将来負担比率（分子）の構造'!K$41</f>
        <v>22439</v>
      </c>
      <c r="I66" s="166"/>
      <c r="J66" s="166"/>
      <c r="K66" s="166">
        <f>'将来負担比率（分子）の構造'!L$41</f>
        <v>22179</v>
      </c>
      <c r="L66" s="166"/>
      <c r="M66" s="166"/>
      <c r="N66" s="166">
        <f>'将来負担比率（分子）の構造'!M$41</f>
        <v>21676</v>
      </c>
      <c r="O66" s="166"/>
      <c r="P66" s="166"/>
    </row>
    <row r="67" spans="1:16">
      <c r="A67" s="166" t="s">
        <v>75</v>
      </c>
      <c r="B67" s="166" t="e">
        <f>NA()</f>
        <v>#N/A</v>
      </c>
      <c r="C67" s="166">
        <f>IF(ISNUMBER('将来負担比率（分子）の構造'!I$53), IF('将来負担比率（分子）の構造'!I$53 &lt; 0, 0, '将来負担比率（分子）の構造'!I$53), NA())</f>
        <v>3167</v>
      </c>
      <c r="D67" s="166" t="e">
        <f>NA()</f>
        <v>#N/A</v>
      </c>
      <c r="E67" s="166" t="e">
        <f>NA()</f>
        <v>#N/A</v>
      </c>
      <c r="F67" s="166">
        <f>IF(ISNUMBER('将来負担比率（分子）の構造'!J$53), IF('将来負担比率（分子）の構造'!J$53 &lt; 0, 0, '将来負担比率（分子）の構造'!J$53), NA())</f>
        <v>2140</v>
      </c>
      <c r="G67" s="166" t="e">
        <f>NA()</f>
        <v>#N/A</v>
      </c>
      <c r="H67" s="166" t="e">
        <f>NA()</f>
        <v>#N/A</v>
      </c>
      <c r="I67" s="166">
        <f>IF(ISNUMBER('将来負担比率（分子）の構造'!K$53), IF('将来負担比率（分子）の構造'!K$53 &lt; 0, 0, '将来負担比率（分子）の構造'!K$53), NA())</f>
        <v>1698</v>
      </c>
      <c r="J67" s="166" t="e">
        <f>NA()</f>
        <v>#N/A</v>
      </c>
      <c r="K67" s="166" t="e">
        <f>NA()</f>
        <v>#N/A</v>
      </c>
      <c r="L67" s="166">
        <f>IF(ISNUMBER('将来負担比率（分子）の構造'!L$53), IF('将来負担比率（分子）の構造'!L$53 &lt; 0, 0, '将来負担比率（分子）の構造'!L$53), NA())</f>
        <v>1415</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2536</v>
      </c>
      <c r="C72" s="170">
        <f>基金残高に係る経年分析!G55</f>
        <v>2539</v>
      </c>
      <c r="D72" s="170">
        <f>基金残高に係る経年分析!H55</f>
        <v>2841</v>
      </c>
    </row>
    <row r="73" spans="1:16">
      <c r="A73" s="169" t="s">
        <v>78</v>
      </c>
      <c r="B73" s="170">
        <f>基金残高に係る経年分析!F56</f>
        <v>345</v>
      </c>
      <c r="C73" s="170">
        <f>基金残高に係る経年分析!G56</f>
        <v>341</v>
      </c>
      <c r="D73" s="170">
        <f>基金残高に係る経年分析!H56</f>
        <v>475</v>
      </c>
    </row>
    <row r="74" spans="1:16">
      <c r="A74" s="169" t="s">
        <v>79</v>
      </c>
      <c r="B74" s="170">
        <f>基金残高に係る経年分析!F57</f>
        <v>3848</v>
      </c>
      <c r="C74" s="170">
        <f>基金残高に係る経年分析!G57</f>
        <v>4222</v>
      </c>
      <c r="D74" s="170">
        <f>基金残高に係る経年分析!H57</f>
        <v>6509</v>
      </c>
    </row>
  </sheetData>
  <sheetProtection algorithmName="SHA-512" hashValue="PsxnjIxsvRX75Wsm5yhz8NyHsZe1GRbvr0+8z1uaEEv7rnzJRwfS8q8Wk2z57ATao4J/3G5kR5ynLU5U0sXC2w==" saltValue="bih2Gq+cvTj2u4k3LjZ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214</v>
      </c>
      <c r="DI1" s="614"/>
      <c r="DJ1" s="614"/>
      <c r="DK1" s="614"/>
      <c r="DL1" s="614"/>
      <c r="DM1" s="614"/>
      <c r="DN1" s="615"/>
      <c r="DO1" s="342"/>
      <c r="DP1" s="613" t="s">
        <v>215</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c r="B2" s="205" t="s">
        <v>216</v>
      </c>
      <c r="R2" s="206"/>
      <c r="S2" s="206"/>
      <c r="T2" s="206"/>
      <c r="U2" s="206"/>
      <c r="V2" s="206"/>
      <c r="W2" s="206"/>
      <c r="X2" s="206"/>
      <c r="Y2" s="206"/>
      <c r="Z2" s="206"/>
      <c r="AA2" s="206"/>
      <c r="AB2" s="206"/>
      <c r="AC2" s="206"/>
      <c r="AE2" s="347"/>
      <c r="AF2" s="347"/>
      <c r="AG2" s="347"/>
      <c r="AH2" s="347"/>
      <c r="AI2" s="34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6" t="s">
        <v>217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219</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c r="B4" s="616" t="s">
        <v>1</v>
      </c>
      <c r="C4" s="617"/>
      <c r="D4" s="617"/>
      <c r="E4" s="617"/>
      <c r="F4" s="617"/>
      <c r="G4" s="617"/>
      <c r="H4" s="617"/>
      <c r="I4" s="617"/>
      <c r="J4" s="617"/>
      <c r="K4" s="617"/>
      <c r="L4" s="617"/>
      <c r="M4" s="617"/>
      <c r="N4" s="617"/>
      <c r="O4" s="617"/>
      <c r="P4" s="617"/>
      <c r="Q4" s="618"/>
      <c r="R4" s="616" t="s">
        <v>220</v>
      </c>
      <c r="S4" s="617"/>
      <c r="T4" s="617"/>
      <c r="U4" s="617"/>
      <c r="V4" s="617"/>
      <c r="W4" s="617"/>
      <c r="X4" s="617"/>
      <c r="Y4" s="618"/>
      <c r="Z4" s="616" t="s">
        <v>221</v>
      </c>
      <c r="AA4" s="617"/>
      <c r="AB4" s="617"/>
      <c r="AC4" s="618"/>
      <c r="AD4" s="616" t="s">
        <v>222</v>
      </c>
      <c r="AE4" s="617"/>
      <c r="AF4" s="617"/>
      <c r="AG4" s="617"/>
      <c r="AH4" s="617"/>
      <c r="AI4" s="617"/>
      <c r="AJ4" s="617"/>
      <c r="AK4" s="618"/>
      <c r="AL4" s="616" t="s">
        <v>221</v>
      </c>
      <c r="AM4" s="617"/>
      <c r="AN4" s="617"/>
      <c r="AO4" s="618"/>
      <c r="AP4" s="619" t="s">
        <v>223</v>
      </c>
      <c r="AQ4" s="619"/>
      <c r="AR4" s="619"/>
      <c r="AS4" s="619"/>
      <c r="AT4" s="619"/>
      <c r="AU4" s="619"/>
      <c r="AV4" s="619"/>
      <c r="AW4" s="619"/>
      <c r="AX4" s="619"/>
      <c r="AY4" s="619"/>
      <c r="AZ4" s="619"/>
      <c r="BA4" s="619"/>
      <c r="BB4" s="619"/>
      <c r="BC4" s="619"/>
      <c r="BD4" s="619"/>
      <c r="BE4" s="619"/>
      <c r="BF4" s="619"/>
      <c r="BG4" s="619" t="s">
        <v>224</v>
      </c>
      <c r="BH4" s="619"/>
      <c r="BI4" s="619"/>
      <c r="BJ4" s="619"/>
      <c r="BK4" s="619"/>
      <c r="BL4" s="619"/>
      <c r="BM4" s="619"/>
      <c r="BN4" s="619"/>
      <c r="BO4" s="619" t="s">
        <v>221</v>
      </c>
      <c r="BP4" s="619"/>
      <c r="BQ4" s="619"/>
      <c r="BR4" s="619"/>
      <c r="BS4" s="619" t="s">
        <v>225</v>
      </c>
      <c r="BT4" s="619"/>
      <c r="BU4" s="619"/>
      <c r="BV4" s="619"/>
      <c r="BW4" s="619"/>
      <c r="BX4" s="619"/>
      <c r="BY4" s="619"/>
      <c r="BZ4" s="619"/>
      <c r="CA4" s="619"/>
      <c r="CB4" s="619"/>
      <c r="CD4" s="616" t="s">
        <v>226</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c r="B5" s="620" t="s">
        <v>227</v>
      </c>
      <c r="C5" s="621"/>
      <c r="D5" s="621"/>
      <c r="E5" s="621"/>
      <c r="F5" s="621"/>
      <c r="G5" s="621"/>
      <c r="H5" s="621"/>
      <c r="I5" s="621"/>
      <c r="J5" s="621"/>
      <c r="K5" s="621"/>
      <c r="L5" s="621"/>
      <c r="M5" s="621"/>
      <c r="N5" s="621"/>
      <c r="O5" s="621"/>
      <c r="P5" s="621"/>
      <c r="Q5" s="622"/>
      <c r="R5" s="623">
        <v>3730448</v>
      </c>
      <c r="S5" s="624"/>
      <c r="T5" s="624"/>
      <c r="U5" s="624"/>
      <c r="V5" s="624"/>
      <c r="W5" s="624"/>
      <c r="X5" s="624"/>
      <c r="Y5" s="625"/>
      <c r="Z5" s="626">
        <v>10.9</v>
      </c>
      <c r="AA5" s="626"/>
      <c r="AB5" s="626"/>
      <c r="AC5" s="626"/>
      <c r="AD5" s="627">
        <v>3730448</v>
      </c>
      <c r="AE5" s="627"/>
      <c r="AF5" s="627"/>
      <c r="AG5" s="627"/>
      <c r="AH5" s="627"/>
      <c r="AI5" s="627"/>
      <c r="AJ5" s="627"/>
      <c r="AK5" s="627"/>
      <c r="AL5" s="628">
        <v>32.700000000000003</v>
      </c>
      <c r="AM5" s="629"/>
      <c r="AN5" s="629"/>
      <c r="AO5" s="630"/>
      <c r="AP5" s="620" t="s">
        <v>228</v>
      </c>
      <c r="AQ5" s="621"/>
      <c r="AR5" s="621"/>
      <c r="AS5" s="621"/>
      <c r="AT5" s="621"/>
      <c r="AU5" s="621"/>
      <c r="AV5" s="621"/>
      <c r="AW5" s="621"/>
      <c r="AX5" s="621"/>
      <c r="AY5" s="621"/>
      <c r="AZ5" s="621"/>
      <c r="BA5" s="621"/>
      <c r="BB5" s="621"/>
      <c r="BC5" s="621"/>
      <c r="BD5" s="621"/>
      <c r="BE5" s="621"/>
      <c r="BF5" s="622"/>
      <c r="BG5" s="631">
        <v>3730448</v>
      </c>
      <c r="BH5" s="632"/>
      <c r="BI5" s="632"/>
      <c r="BJ5" s="632"/>
      <c r="BK5" s="632"/>
      <c r="BL5" s="632"/>
      <c r="BM5" s="632"/>
      <c r="BN5" s="633"/>
      <c r="BO5" s="634">
        <v>100</v>
      </c>
      <c r="BP5" s="634"/>
      <c r="BQ5" s="634"/>
      <c r="BR5" s="634"/>
      <c r="BS5" s="635" t="s">
        <v>130</v>
      </c>
      <c r="BT5" s="635"/>
      <c r="BU5" s="635"/>
      <c r="BV5" s="635"/>
      <c r="BW5" s="635"/>
      <c r="BX5" s="635"/>
      <c r="BY5" s="635"/>
      <c r="BZ5" s="635"/>
      <c r="CA5" s="635"/>
      <c r="CB5" s="636"/>
      <c r="CD5" s="616" t="s">
        <v>223</v>
      </c>
      <c r="CE5" s="617"/>
      <c r="CF5" s="617"/>
      <c r="CG5" s="617"/>
      <c r="CH5" s="617"/>
      <c r="CI5" s="617"/>
      <c r="CJ5" s="617"/>
      <c r="CK5" s="617"/>
      <c r="CL5" s="617"/>
      <c r="CM5" s="617"/>
      <c r="CN5" s="617"/>
      <c r="CO5" s="617"/>
      <c r="CP5" s="617"/>
      <c r="CQ5" s="618"/>
      <c r="CR5" s="616" t="s">
        <v>229</v>
      </c>
      <c r="CS5" s="617"/>
      <c r="CT5" s="617"/>
      <c r="CU5" s="617"/>
      <c r="CV5" s="617"/>
      <c r="CW5" s="617"/>
      <c r="CX5" s="617"/>
      <c r="CY5" s="618"/>
      <c r="CZ5" s="616" t="s">
        <v>221</v>
      </c>
      <c r="DA5" s="617"/>
      <c r="DB5" s="617"/>
      <c r="DC5" s="618"/>
      <c r="DD5" s="616" t="s">
        <v>230</v>
      </c>
      <c r="DE5" s="617"/>
      <c r="DF5" s="617"/>
      <c r="DG5" s="617"/>
      <c r="DH5" s="617"/>
      <c r="DI5" s="617"/>
      <c r="DJ5" s="617"/>
      <c r="DK5" s="617"/>
      <c r="DL5" s="617"/>
      <c r="DM5" s="617"/>
      <c r="DN5" s="617"/>
      <c r="DO5" s="617"/>
      <c r="DP5" s="618"/>
      <c r="DQ5" s="616" t="s">
        <v>231</v>
      </c>
      <c r="DR5" s="617"/>
      <c r="DS5" s="617"/>
      <c r="DT5" s="617"/>
      <c r="DU5" s="617"/>
      <c r="DV5" s="617"/>
      <c r="DW5" s="617"/>
      <c r="DX5" s="617"/>
      <c r="DY5" s="617"/>
      <c r="DZ5" s="617"/>
      <c r="EA5" s="617"/>
      <c r="EB5" s="617"/>
      <c r="EC5" s="618"/>
    </row>
    <row r="6" spans="2:143" ht="11.25" customHeight="1">
      <c r="B6" s="637" t="s">
        <v>232</v>
      </c>
      <c r="C6" s="638"/>
      <c r="D6" s="638"/>
      <c r="E6" s="638"/>
      <c r="F6" s="638"/>
      <c r="G6" s="638"/>
      <c r="H6" s="638"/>
      <c r="I6" s="638"/>
      <c r="J6" s="638"/>
      <c r="K6" s="638"/>
      <c r="L6" s="638"/>
      <c r="M6" s="638"/>
      <c r="N6" s="638"/>
      <c r="O6" s="638"/>
      <c r="P6" s="638"/>
      <c r="Q6" s="639"/>
      <c r="R6" s="631">
        <v>300467</v>
      </c>
      <c r="S6" s="632"/>
      <c r="T6" s="632"/>
      <c r="U6" s="632"/>
      <c r="V6" s="632"/>
      <c r="W6" s="632"/>
      <c r="X6" s="632"/>
      <c r="Y6" s="633"/>
      <c r="Z6" s="634">
        <v>0.9</v>
      </c>
      <c r="AA6" s="634"/>
      <c r="AB6" s="634"/>
      <c r="AC6" s="634"/>
      <c r="AD6" s="635">
        <v>300467</v>
      </c>
      <c r="AE6" s="635"/>
      <c r="AF6" s="635"/>
      <c r="AG6" s="635"/>
      <c r="AH6" s="635"/>
      <c r="AI6" s="635"/>
      <c r="AJ6" s="635"/>
      <c r="AK6" s="635"/>
      <c r="AL6" s="640">
        <v>2.6</v>
      </c>
      <c r="AM6" s="641"/>
      <c r="AN6" s="641"/>
      <c r="AO6" s="642"/>
      <c r="AP6" s="637" t="s">
        <v>233</v>
      </c>
      <c r="AQ6" s="638"/>
      <c r="AR6" s="638"/>
      <c r="AS6" s="638"/>
      <c r="AT6" s="638"/>
      <c r="AU6" s="638"/>
      <c r="AV6" s="638"/>
      <c r="AW6" s="638"/>
      <c r="AX6" s="638"/>
      <c r="AY6" s="638"/>
      <c r="AZ6" s="638"/>
      <c r="BA6" s="638"/>
      <c r="BB6" s="638"/>
      <c r="BC6" s="638"/>
      <c r="BD6" s="638"/>
      <c r="BE6" s="638"/>
      <c r="BF6" s="639"/>
      <c r="BG6" s="631">
        <v>3730448</v>
      </c>
      <c r="BH6" s="632"/>
      <c r="BI6" s="632"/>
      <c r="BJ6" s="632"/>
      <c r="BK6" s="632"/>
      <c r="BL6" s="632"/>
      <c r="BM6" s="632"/>
      <c r="BN6" s="633"/>
      <c r="BO6" s="634">
        <v>100</v>
      </c>
      <c r="BP6" s="634"/>
      <c r="BQ6" s="634"/>
      <c r="BR6" s="634"/>
      <c r="BS6" s="635" t="s">
        <v>130</v>
      </c>
      <c r="BT6" s="635"/>
      <c r="BU6" s="635"/>
      <c r="BV6" s="635"/>
      <c r="BW6" s="635"/>
      <c r="BX6" s="635"/>
      <c r="BY6" s="635"/>
      <c r="BZ6" s="635"/>
      <c r="CA6" s="635"/>
      <c r="CB6" s="636"/>
      <c r="CD6" s="620" t="s">
        <v>234</v>
      </c>
      <c r="CE6" s="621"/>
      <c r="CF6" s="621"/>
      <c r="CG6" s="621"/>
      <c r="CH6" s="621"/>
      <c r="CI6" s="621"/>
      <c r="CJ6" s="621"/>
      <c r="CK6" s="621"/>
      <c r="CL6" s="621"/>
      <c r="CM6" s="621"/>
      <c r="CN6" s="621"/>
      <c r="CO6" s="621"/>
      <c r="CP6" s="621"/>
      <c r="CQ6" s="622"/>
      <c r="CR6" s="631">
        <v>164583</v>
      </c>
      <c r="CS6" s="632"/>
      <c r="CT6" s="632"/>
      <c r="CU6" s="632"/>
      <c r="CV6" s="632"/>
      <c r="CW6" s="632"/>
      <c r="CX6" s="632"/>
      <c r="CY6" s="633"/>
      <c r="CZ6" s="628">
        <v>0.5</v>
      </c>
      <c r="DA6" s="629"/>
      <c r="DB6" s="629"/>
      <c r="DC6" s="643"/>
      <c r="DD6" s="644" t="s">
        <v>130</v>
      </c>
      <c r="DE6" s="632"/>
      <c r="DF6" s="632"/>
      <c r="DG6" s="632"/>
      <c r="DH6" s="632"/>
      <c r="DI6" s="632"/>
      <c r="DJ6" s="632"/>
      <c r="DK6" s="632"/>
      <c r="DL6" s="632"/>
      <c r="DM6" s="632"/>
      <c r="DN6" s="632"/>
      <c r="DO6" s="632"/>
      <c r="DP6" s="633"/>
      <c r="DQ6" s="644">
        <v>164583</v>
      </c>
      <c r="DR6" s="632"/>
      <c r="DS6" s="632"/>
      <c r="DT6" s="632"/>
      <c r="DU6" s="632"/>
      <c r="DV6" s="632"/>
      <c r="DW6" s="632"/>
      <c r="DX6" s="632"/>
      <c r="DY6" s="632"/>
      <c r="DZ6" s="632"/>
      <c r="EA6" s="632"/>
      <c r="EB6" s="632"/>
      <c r="EC6" s="645"/>
    </row>
    <row r="7" spans="2:143" ht="11.25" customHeight="1">
      <c r="B7" s="637" t="s">
        <v>235</v>
      </c>
      <c r="C7" s="638"/>
      <c r="D7" s="638"/>
      <c r="E7" s="638"/>
      <c r="F7" s="638"/>
      <c r="G7" s="638"/>
      <c r="H7" s="638"/>
      <c r="I7" s="638"/>
      <c r="J7" s="638"/>
      <c r="K7" s="638"/>
      <c r="L7" s="638"/>
      <c r="M7" s="638"/>
      <c r="N7" s="638"/>
      <c r="O7" s="638"/>
      <c r="P7" s="638"/>
      <c r="Q7" s="639"/>
      <c r="R7" s="631">
        <v>1680</v>
      </c>
      <c r="S7" s="632"/>
      <c r="T7" s="632"/>
      <c r="U7" s="632"/>
      <c r="V7" s="632"/>
      <c r="W7" s="632"/>
      <c r="X7" s="632"/>
      <c r="Y7" s="633"/>
      <c r="Z7" s="634">
        <v>0</v>
      </c>
      <c r="AA7" s="634"/>
      <c r="AB7" s="634"/>
      <c r="AC7" s="634"/>
      <c r="AD7" s="635">
        <v>1680</v>
      </c>
      <c r="AE7" s="635"/>
      <c r="AF7" s="635"/>
      <c r="AG7" s="635"/>
      <c r="AH7" s="635"/>
      <c r="AI7" s="635"/>
      <c r="AJ7" s="635"/>
      <c r="AK7" s="635"/>
      <c r="AL7" s="640">
        <v>0</v>
      </c>
      <c r="AM7" s="641"/>
      <c r="AN7" s="641"/>
      <c r="AO7" s="642"/>
      <c r="AP7" s="637" t="s">
        <v>236</v>
      </c>
      <c r="AQ7" s="638"/>
      <c r="AR7" s="638"/>
      <c r="AS7" s="638"/>
      <c r="AT7" s="638"/>
      <c r="AU7" s="638"/>
      <c r="AV7" s="638"/>
      <c r="AW7" s="638"/>
      <c r="AX7" s="638"/>
      <c r="AY7" s="638"/>
      <c r="AZ7" s="638"/>
      <c r="BA7" s="638"/>
      <c r="BB7" s="638"/>
      <c r="BC7" s="638"/>
      <c r="BD7" s="638"/>
      <c r="BE7" s="638"/>
      <c r="BF7" s="639"/>
      <c r="BG7" s="631">
        <v>1320704</v>
      </c>
      <c r="BH7" s="632"/>
      <c r="BI7" s="632"/>
      <c r="BJ7" s="632"/>
      <c r="BK7" s="632"/>
      <c r="BL7" s="632"/>
      <c r="BM7" s="632"/>
      <c r="BN7" s="633"/>
      <c r="BO7" s="634">
        <v>35.4</v>
      </c>
      <c r="BP7" s="634"/>
      <c r="BQ7" s="634"/>
      <c r="BR7" s="634"/>
      <c r="BS7" s="635" t="s">
        <v>130</v>
      </c>
      <c r="BT7" s="635"/>
      <c r="BU7" s="635"/>
      <c r="BV7" s="635"/>
      <c r="BW7" s="635"/>
      <c r="BX7" s="635"/>
      <c r="BY7" s="635"/>
      <c r="BZ7" s="635"/>
      <c r="CA7" s="635"/>
      <c r="CB7" s="636"/>
      <c r="CD7" s="637" t="s">
        <v>237</v>
      </c>
      <c r="CE7" s="638"/>
      <c r="CF7" s="638"/>
      <c r="CG7" s="638"/>
      <c r="CH7" s="638"/>
      <c r="CI7" s="638"/>
      <c r="CJ7" s="638"/>
      <c r="CK7" s="638"/>
      <c r="CL7" s="638"/>
      <c r="CM7" s="638"/>
      <c r="CN7" s="638"/>
      <c r="CO7" s="638"/>
      <c r="CP7" s="638"/>
      <c r="CQ7" s="639"/>
      <c r="CR7" s="631">
        <v>8971666</v>
      </c>
      <c r="CS7" s="632"/>
      <c r="CT7" s="632"/>
      <c r="CU7" s="632"/>
      <c r="CV7" s="632"/>
      <c r="CW7" s="632"/>
      <c r="CX7" s="632"/>
      <c r="CY7" s="633"/>
      <c r="CZ7" s="634">
        <v>26.9</v>
      </c>
      <c r="DA7" s="634"/>
      <c r="DB7" s="634"/>
      <c r="DC7" s="634"/>
      <c r="DD7" s="644">
        <v>33278</v>
      </c>
      <c r="DE7" s="632"/>
      <c r="DF7" s="632"/>
      <c r="DG7" s="632"/>
      <c r="DH7" s="632"/>
      <c r="DI7" s="632"/>
      <c r="DJ7" s="632"/>
      <c r="DK7" s="632"/>
      <c r="DL7" s="632"/>
      <c r="DM7" s="632"/>
      <c r="DN7" s="632"/>
      <c r="DO7" s="632"/>
      <c r="DP7" s="633"/>
      <c r="DQ7" s="644">
        <v>3025970</v>
      </c>
      <c r="DR7" s="632"/>
      <c r="DS7" s="632"/>
      <c r="DT7" s="632"/>
      <c r="DU7" s="632"/>
      <c r="DV7" s="632"/>
      <c r="DW7" s="632"/>
      <c r="DX7" s="632"/>
      <c r="DY7" s="632"/>
      <c r="DZ7" s="632"/>
      <c r="EA7" s="632"/>
      <c r="EB7" s="632"/>
      <c r="EC7" s="645"/>
    </row>
    <row r="8" spans="2:143" ht="11.25" customHeight="1">
      <c r="B8" s="637" t="s">
        <v>238</v>
      </c>
      <c r="C8" s="638"/>
      <c r="D8" s="638"/>
      <c r="E8" s="638"/>
      <c r="F8" s="638"/>
      <c r="G8" s="638"/>
      <c r="H8" s="638"/>
      <c r="I8" s="638"/>
      <c r="J8" s="638"/>
      <c r="K8" s="638"/>
      <c r="L8" s="638"/>
      <c r="M8" s="638"/>
      <c r="N8" s="638"/>
      <c r="O8" s="638"/>
      <c r="P8" s="638"/>
      <c r="Q8" s="639"/>
      <c r="R8" s="631">
        <v>6996</v>
      </c>
      <c r="S8" s="632"/>
      <c r="T8" s="632"/>
      <c r="U8" s="632"/>
      <c r="V8" s="632"/>
      <c r="W8" s="632"/>
      <c r="X8" s="632"/>
      <c r="Y8" s="633"/>
      <c r="Z8" s="634">
        <v>0</v>
      </c>
      <c r="AA8" s="634"/>
      <c r="AB8" s="634"/>
      <c r="AC8" s="634"/>
      <c r="AD8" s="635">
        <v>6996</v>
      </c>
      <c r="AE8" s="635"/>
      <c r="AF8" s="635"/>
      <c r="AG8" s="635"/>
      <c r="AH8" s="635"/>
      <c r="AI8" s="635"/>
      <c r="AJ8" s="635"/>
      <c r="AK8" s="635"/>
      <c r="AL8" s="640">
        <v>0.1</v>
      </c>
      <c r="AM8" s="641"/>
      <c r="AN8" s="641"/>
      <c r="AO8" s="642"/>
      <c r="AP8" s="637" t="s">
        <v>239</v>
      </c>
      <c r="AQ8" s="638"/>
      <c r="AR8" s="638"/>
      <c r="AS8" s="638"/>
      <c r="AT8" s="638"/>
      <c r="AU8" s="638"/>
      <c r="AV8" s="638"/>
      <c r="AW8" s="638"/>
      <c r="AX8" s="638"/>
      <c r="AY8" s="638"/>
      <c r="AZ8" s="638"/>
      <c r="BA8" s="638"/>
      <c r="BB8" s="638"/>
      <c r="BC8" s="638"/>
      <c r="BD8" s="638"/>
      <c r="BE8" s="638"/>
      <c r="BF8" s="639"/>
      <c r="BG8" s="631">
        <v>47817</v>
      </c>
      <c r="BH8" s="632"/>
      <c r="BI8" s="632"/>
      <c r="BJ8" s="632"/>
      <c r="BK8" s="632"/>
      <c r="BL8" s="632"/>
      <c r="BM8" s="632"/>
      <c r="BN8" s="633"/>
      <c r="BO8" s="634">
        <v>1.3</v>
      </c>
      <c r="BP8" s="634"/>
      <c r="BQ8" s="634"/>
      <c r="BR8" s="634"/>
      <c r="BS8" s="635" t="s">
        <v>130</v>
      </c>
      <c r="BT8" s="635"/>
      <c r="BU8" s="635"/>
      <c r="BV8" s="635"/>
      <c r="BW8" s="635"/>
      <c r="BX8" s="635"/>
      <c r="BY8" s="635"/>
      <c r="BZ8" s="635"/>
      <c r="CA8" s="635"/>
      <c r="CB8" s="636"/>
      <c r="CD8" s="637" t="s">
        <v>240</v>
      </c>
      <c r="CE8" s="638"/>
      <c r="CF8" s="638"/>
      <c r="CG8" s="638"/>
      <c r="CH8" s="638"/>
      <c r="CI8" s="638"/>
      <c r="CJ8" s="638"/>
      <c r="CK8" s="638"/>
      <c r="CL8" s="638"/>
      <c r="CM8" s="638"/>
      <c r="CN8" s="638"/>
      <c r="CO8" s="638"/>
      <c r="CP8" s="638"/>
      <c r="CQ8" s="639"/>
      <c r="CR8" s="631">
        <v>8098739</v>
      </c>
      <c r="CS8" s="632"/>
      <c r="CT8" s="632"/>
      <c r="CU8" s="632"/>
      <c r="CV8" s="632"/>
      <c r="CW8" s="632"/>
      <c r="CX8" s="632"/>
      <c r="CY8" s="633"/>
      <c r="CZ8" s="634">
        <v>24.3</v>
      </c>
      <c r="DA8" s="634"/>
      <c r="DB8" s="634"/>
      <c r="DC8" s="634"/>
      <c r="DD8" s="644">
        <v>69102</v>
      </c>
      <c r="DE8" s="632"/>
      <c r="DF8" s="632"/>
      <c r="DG8" s="632"/>
      <c r="DH8" s="632"/>
      <c r="DI8" s="632"/>
      <c r="DJ8" s="632"/>
      <c r="DK8" s="632"/>
      <c r="DL8" s="632"/>
      <c r="DM8" s="632"/>
      <c r="DN8" s="632"/>
      <c r="DO8" s="632"/>
      <c r="DP8" s="633"/>
      <c r="DQ8" s="644">
        <v>3121128</v>
      </c>
      <c r="DR8" s="632"/>
      <c r="DS8" s="632"/>
      <c r="DT8" s="632"/>
      <c r="DU8" s="632"/>
      <c r="DV8" s="632"/>
      <c r="DW8" s="632"/>
      <c r="DX8" s="632"/>
      <c r="DY8" s="632"/>
      <c r="DZ8" s="632"/>
      <c r="EA8" s="632"/>
      <c r="EB8" s="632"/>
      <c r="EC8" s="645"/>
    </row>
    <row r="9" spans="2:143" ht="11.25" customHeight="1">
      <c r="B9" s="637" t="s">
        <v>241</v>
      </c>
      <c r="C9" s="638"/>
      <c r="D9" s="638"/>
      <c r="E9" s="638"/>
      <c r="F9" s="638"/>
      <c r="G9" s="638"/>
      <c r="H9" s="638"/>
      <c r="I9" s="638"/>
      <c r="J9" s="638"/>
      <c r="K9" s="638"/>
      <c r="L9" s="638"/>
      <c r="M9" s="638"/>
      <c r="N9" s="638"/>
      <c r="O9" s="638"/>
      <c r="P9" s="638"/>
      <c r="Q9" s="639"/>
      <c r="R9" s="631">
        <v>9707</v>
      </c>
      <c r="S9" s="632"/>
      <c r="T9" s="632"/>
      <c r="U9" s="632"/>
      <c r="V9" s="632"/>
      <c r="W9" s="632"/>
      <c r="X9" s="632"/>
      <c r="Y9" s="633"/>
      <c r="Z9" s="634">
        <v>0</v>
      </c>
      <c r="AA9" s="634"/>
      <c r="AB9" s="634"/>
      <c r="AC9" s="634"/>
      <c r="AD9" s="635">
        <v>9707</v>
      </c>
      <c r="AE9" s="635"/>
      <c r="AF9" s="635"/>
      <c r="AG9" s="635"/>
      <c r="AH9" s="635"/>
      <c r="AI9" s="635"/>
      <c r="AJ9" s="635"/>
      <c r="AK9" s="635"/>
      <c r="AL9" s="640">
        <v>0.1</v>
      </c>
      <c r="AM9" s="641"/>
      <c r="AN9" s="641"/>
      <c r="AO9" s="642"/>
      <c r="AP9" s="637" t="s">
        <v>242</v>
      </c>
      <c r="AQ9" s="638"/>
      <c r="AR9" s="638"/>
      <c r="AS9" s="638"/>
      <c r="AT9" s="638"/>
      <c r="AU9" s="638"/>
      <c r="AV9" s="638"/>
      <c r="AW9" s="638"/>
      <c r="AX9" s="638"/>
      <c r="AY9" s="638"/>
      <c r="AZ9" s="638"/>
      <c r="BA9" s="638"/>
      <c r="BB9" s="638"/>
      <c r="BC9" s="638"/>
      <c r="BD9" s="638"/>
      <c r="BE9" s="638"/>
      <c r="BF9" s="639"/>
      <c r="BG9" s="631">
        <v>991680</v>
      </c>
      <c r="BH9" s="632"/>
      <c r="BI9" s="632"/>
      <c r="BJ9" s="632"/>
      <c r="BK9" s="632"/>
      <c r="BL9" s="632"/>
      <c r="BM9" s="632"/>
      <c r="BN9" s="633"/>
      <c r="BO9" s="634">
        <v>26.6</v>
      </c>
      <c r="BP9" s="634"/>
      <c r="BQ9" s="634"/>
      <c r="BR9" s="634"/>
      <c r="BS9" s="635" t="s">
        <v>130</v>
      </c>
      <c r="BT9" s="635"/>
      <c r="BU9" s="635"/>
      <c r="BV9" s="635"/>
      <c r="BW9" s="635"/>
      <c r="BX9" s="635"/>
      <c r="BY9" s="635"/>
      <c r="BZ9" s="635"/>
      <c r="CA9" s="635"/>
      <c r="CB9" s="636"/>
      <c r="CD9" s="637" t="s">
        <v>243</v>
      </c>
      <c r="CE9" s="638"/>
      <c r="CF9" s="638"/>
      <c r="CG9" s="638"/>
      <c r="CH9" s="638"/>
      <c r="CI9" s="638"/>
      <c r="CJ9" s="638"/>
      <c r="CK9" s="638"/>
      <c r="CL9" s="638"/>
      <c r="CM9" s="638"/>
      <c r="CN9" s="638"/>
      <c r="CO9" s="638"/>
      <c r="CP9" s="638"/>
      <c r="CQ9" s="639"/>
      <c r="CR9" s="631">
        <v>1275407</v>
      </c>
      <c r="CS9" s="632"/>
      <c r="CT9" s="632"/>
      <c r="CU9" s="632"/>
      <c r="CV9" s="632"/>
      <c r="CW9" s="632"/>
      <c r="CX9" s="632"/>
      <c r="CY9" s="633"/>
      <c r="CZ9" s="634">
        <v>3.8</v>
      </c>
      <c r="DA9" s="634"/>
      <c r="DB9" s="634"/>
      <c r="DC9" s="634"/>
      <c r="DD9" s="644">
        <v>28634</v>
      </c>
      <c r="DE9" s="632"/>
      <c r="DF9" s="632"/>
      <c r="DG9" s="632"/>
      <c r="DH9" s="632"/>
      <c r="DI9" s="632"/>
      <c r="DJ9" s="632"/>
      <c r="DK9" s="632"/>
      <c r="DL9" s="632"/>
      <c r="DM9" s="632"/>
      <c r="DN9" s="632"/>
      <c r="DO9" s="632"/>
      <c r="DP9" s="633"/>
      <c r="DQ9" s="644">
        <v>692713</v>
      </c>
      <c r="DR9" s="632"/>
      <c r="DS9" s="632"/>
      <c r="DT9" s="632"/>
      <c r="DU9" s="632"/>
      <c r="DV9" s="632"/>
      <c r="DW9" s="632"/>
      <c r="DX9" s="632"/>
      <c r="DY9" s="632"/>
      <c r="DZ9" s="632"/>
      <c r="EA9" s="632"/>
      <c r="EB9" s="632"/>
      <c r="EC9" s="645"/>
    </row>
    <row r="10" spans="2:143" ht="11.25" customHeight="1">
      <c r="B10" s="637" t="s">
        <v>244</v>
      </c>
      <c r="C10" s="638"/>
      <c r="D10" s="638"/>
      <c r="E10" s="638"/>
      <c r="F10" s="638"/>
      <c r="G10" s="638"/>
      <c r="H10" s="638"/>
      <c r="I10" s="638"/>
      <c r="J10" s="638"/>
      <c r="K10" s="638"/>
      <c r="L10" s="638"/>
      <c r="M10" s="638"/>
      <c r="N10" s="638"/>
      <c r="O10" s="638"/>
      <c r="P10" s="638"/>
      <c r="Q10" s="639"/>
      <c r="R10" s="631" t="s">
        <v>130</v>
      </c>
      <c r="S10" s="632"/>
      <c r="T10" s="632"/>
      <c r="U10" s="632"/>
      <c r="V10" s="632"/>
      <c r="W10" s="632"/>
      <c r="X10" s="632"/>
      <c r="Y10" s="633"/>
      <c r="Z10" s="634" t="s">
        <v>130</v>
      </c>
      <c r="AA10" s="634"/>
      <c r="AB10" s="634"/>
      <c r="AC10" s="634"/>
      <c r="AD10" s="635" t="s">
        <v>130</v>
      </c>
      <c r="AE10" s="635"/>
      <c r="AF10" s="635"/>
      <c r="AG10" s="635"/>
      <c r="AH10" s="635"/>
      <c r="AI10" s="635"/>
      <c r="AJ10" s="635"/>
      <c r="AK10" s="635"/>
      <c r="AL10" s="640" t="s">
        <v>130</v>
      </c>
      <c r="AM10" s="641"/>
      <c r="AN10" s="641"/>
      <c r="AO10" s="642"/>
      <c r="AP10" s="637" t="s">
        <v>245</v>
      </c>
      <c r="AQ10" s="638"/>
      <c r="AR10" s="638"/>
      <c r="AS10" s="638"/>
      <c r="AT10" s="638"/>
      <c r="AU10" s="638"/>
      <c r="AV10" s="638"/>
      <c r="AW10" s="638"/>
      <c r="AX10" s="638"/>
      <c r="AY10" s="638"/>
      <c r="AZ10" s="638"/>
      <c r="BA10" s="638"/>
      <c r="BB10" s="638"/>
      <c r="BC10" s="638"/>
      <c r="BD10" s="638"/>
      <c r="BE10" s="638"/>
      <c r="BF10" s="639"/>
      <c r="BG10" s="631">
        <v>91757</v>
      </c>
      <c r="BH10" s="632"/>
      <c r="BI10" s="632"/>
      <c r="BJ10" s="632"/>
      <c r="BK10" s="632"/>
      <c r="BL10" s="632"/>
      <c r="BM10" s="632"/>
      <c r="BN10" s="633"/>
      <c r="BO10" s="634">
        <v>2.5</v>
      </c>
      <c r="BP10" s="634"/>
      <c r="BQ10" s="634"/>
      <c r="BR10" s="634"/>
      <c r="BS10" s="635" t="s">
        <v>130</v>
      </c>
      <c r="BT10" s="635"/>
      <c r="BU10" s="635"/>
      <c r="BV10" s="635"/>
      <c r="BW10" s="635"/>
      <c r="BX10" s="635"/>
      <c r="BY10" s="635"/>
      <c r="BZ10" s="635"/>
      <c r="CA10" s="635"/>
      <c r="CB10" s="636"/>
      <c r="CD10" s="637" t="s">
        <v>246</v>
      </c>
      <c r="CE10" s="638"/>
      <c r="CF10" s="638"/>
      <c r="CG10" s="638"/>
      <c r="CH10" s="638"/>
      <c r="CI10" s="638"/>
      <c r="CJ10" s="638"/>
      <c r="CK10" s="638"/>
      <c r="CL10" s="638"/>
      <c r="CM10" s="638"/>
      <c r="CN10" s="638"/>
      <c r="CO10" s="638"/>
      <c r="CP10" s="638"/>
      <c r="CQ10" s="639"/>
      <c r="CR10" s="631" t="s">
        <v>130</v>
      </c>
      <c r="CS10" s="632"/>
      <c r="CT10" s="632"/>
      <c r="CU10" s="632"/>
      <c r="CV10" s="632"/>
      <c r="CW10" s="632"/>
      <c r="CX10" s="632"/>
      <c r="CY10" s="633"/>
      <c r="CZ10" s="634" t="s">
        <v>130</v>
      </c>
      <c r="DA10" s="634"/>
      <c r="DB10" s="634"/>
      <c r="DC10" s="634"/>
      <c r="DD10" s="644" t="s">
        <v>130</v>
      </c>
      <c r="DE10" s="632"/>
      <c r="DF10" s="632"/>
      <c r="DG10" s="632"/>
      <c r="DH10" s="632"/>
      <c r="DI10" s="632"/>
      <c r="DJ10" s="632"/>
      <c r="DK10" s="632"/>
      <c r="DL10" s="632"/>
      <c r="DM10" s="632"/>
      <c r="DN10" s="632"/>
      <c r="DO10" s="632"/>
      <c r="DP10" s="633"/>
      <c r="DQ10" s="644" t="s">
        <v>130</v>
      </c>
      <c r="DR10" s="632"/>
      <c r="DS10" s="632"/>
      <c r="DT10" s="632"/>
      <c r="DU10" s="632"/>
      <c r="DV10" s="632"/>
      <c r="DW10" s="632"/>
      <c r="DX10" s="632"/>
      <c r="DY10" s="632"/>
      <c r="DZ10" s="632"/>
      <c r="EA10" s="632"/>
      <c r="EB10" s="632"/>
      <c r="EC10" s="645"/>
    </row>
    <row r="11" spans="2:143" ht="11.25" customHeight="1">
      <c r="B11" s="637" t="s">
        <v>247</v>
      </c>
      <c r="C11" s="638"/>
      <c r="D11" s="638"/>
      <c r="E11" s="638"/>
      <c r="F11" s="638"/>
      <c r="G11" s="638"/>
      <c r="H11" s="638"/>
      <c r="I11" s="638"/>
      <c r="J11" s="638"/>
      <c r="K11" s="638"/>
      <c r="L11" s="638"/>
      <c r="M11" s="638"/>
      <c r="N11" s="638"/>
      <c r="O11" s="638"/>
      <c r="P11" s="638"/>
      <c r="Q11" s="639"/>
      <c r="R11" s="631">
        <v>722819</v>
      </c>
      <c r="S11" s="632"/>
      <c r="T11" s="632"/>
      <c r="U11" s="632"/>
      <c r="V11" s="632"/>
      <c r="W11" s="632"/>
      <c r="X11" s="632"/>
      <c r="Y11" s="633"/>
      <c r="Z11" s="640">
        <v>2.1</v>
      </c>
      <c r="AA11" s="641"/>
      <c r="AB11" s="641"/>
      <c r="AC11" s="646"/>
      <c r="AD11" s="644">
        <v>722819</v>
      </c>
      <c r="AE11" s="632"/>
      <c r="AF11" s="632"/>
      <c r="AG11" s="632"/>
      <c r="AH11" s="632"/>
      <c r="AI11" s="632"/>
      <c r="AJ11" s="632"/>
      <c r="AK11" s="633"/>
      <c r="AL11" s="640">
        <v>6.3</v>
      </c>
      <c r="AM11" s="641"/>
      <c r="AN11" s="641"/>
      <c r="AO11" s="642"/>
      <c r="AP11" s="637" t="s">
        <v>248</v>
      </c>
      <c r="AQ11" s="638"/>
      <c r="AR11" s="638"/>
      <c r="AS11" s="638"/>
      <c r="AT11" s="638"/>
      <c r="AU11" s="638"/>
      <c r="AV11" s="638"/>
      <c r="AW11" s="638"/>
      <c r="AX11" s="638"/>
      <c r="AY11" s="638"/>
      <c r="AZ11" s="638"/>
      <c r="BA11" s="638"/>
      <c r="BB11" s="638"/>
      <c r="BC11" s="638"/>
      <c r="BD11" s="638"/>
      <c r="BE11" s="638"/>
      <c r="BF11" s="639"/>
      <c r="BG11" s="631">
        <v>189450</v>
      </c>
      <c r="BH11" s="632"/>
      <c r="BI11" s="632"/>
      <c r="BJ11" s="632"/>
      <c r="BK11" s="632"/>
      <c r="BL11" s="632"/>
      <c r="BM11" s="632"/>
      <c r="BN11" s="633"/>
      <c r="BO11" s="634">
        <v>5.0999999999999996</v>
      </c>
      <c r="BP11" s="634"/>
      <c r="BQ11" s="634"/>
      <c r="BR11" s="634"/>
      <c r="BS11" s="635" t="s">
        <v>130</v>
      </c>
      <c r="BT11" s="635"/>
      <c r="BU11" s="635"/>
      <c r="BV11" s="635"/>
      <c r="BW11" s="635"/>
      <c r="BX11" s="635"/>
      <c r="BY11" s="635"/>
      <c r="BZ11" s="635"/>
      <c r="CA11" s="635"/>
      <c r="CB11" s="636"/>
      <c r="CD11" s="637" t="s">
        <v>249</v>
      </c>
      <c r="CE11" s="638"/>
      <c r="CF11" s="638"/>
      <c r="CG11" s="638"/>
      <c r="CH11" s="638"/>
      <c r="CI11" s="638"/>
      <c r="CJ11" s="638"/>
      <c r="CK11" s="638"/>
      <c r="CL11" s="638"/>
      <c r="CM11" s="638"/>
      <c r="CN11" s="638"/>
      <c r="CO11" s="638"/>
      <c r="CP11" s="638"/>
      <c r="CQ11" s="639"/>
      <c r="CR11" s="631">
        <v>2814492</v>
      </c>
      <c r="CS11" s="632"/>
      <c r="CT11" s="632"/>
      <c r="CU11" s="632"/>
      <c r="CV11" s="632"/>
      <c r="CW11" s="632"/>
      <c r="CX11" s="632"/>
      <c r="CY11" s="633"/>
      <c r="CZ11" s="634">
        <v>8.4</v>
      </c>
      <c r="DA11" s="634"/>
      <c r="DB11" s="634"/>
      <c r="DC11" s="634"/>
      <c r="DD11" s="644">
        <v>1861095</v>
      </c>
      <c r="DE11" s="632"/>
      <c r="DF11" s="632"/>
      <c r="DG11" s="632"/>
      <c r="DH11" s="632"/>
      <c r="DI11" s="632"/>
      <c r="DJ11" s="632"/>
      <c r="DK11" s="632"/>
      <c r="DL11" s="632"/>
      <c r="DM11" s="632"/>
      <c r="DN11" s="632"/>
      <c r="DO11" s="632"/>
      <c r="DP11" s="633"/>
      <c r="DQ11" s="644">
        <v>759780</v>
      </c>
      <c r="DR11" s="632"/>
      <c r="DS11" s="632"/>
      <c r="DT11" s="632"/>
      <c r="DU11" s="632"/>
      <c r="DV11" s="632"/>
      <c r="DW11" s="632"/>
      <c r="DX11" s="632"/>
      <c r="DY11" s="632"/>
      <c r="DZ11" s="632"/>
      <c r="EA11" s="632"/>
      <c r="EB11" s="632"/>
      <c r="EC11" s="645"/>
    </row>
    <row r="12" spans="2:143" ht="11.25" customHeight="1">
      <c r="B12" s="637" t="s">
        <v>250</v>
      </c>
      <c r="C12" s="638"/>
      <c r="D12" s="638"/>
      <c r="E12" s="638"/>
      <c r="F12" s="638"/>
      <c r="G12" s="638"/>
      <c r="H12" s="638"/>
      <c r="I12" s="638"/>
      <c r="J12" s="638"/>
      <c r="K12" s="638"/>
      <c r="L12" s="638"/>
      <c r="M12" s="638"/>
      <c r="N12" s="638"/>
      <c r="O12" s="638"/>
      <c r="P12" s="638"/>
      <c r="Q12" s="639"/>
      <c r="R12" s="631">
        <v>868</v>
      </c>
      <c r="S12" s="632"/>
      <c r="T12" s="632"/>
      <c r="U12" s="632"/>
      <c r="V12" s="632"/>
      <c r="W12" s="632"/>
      <c r="X12" s="632"/>
      <c r="Y12" s="633"/>
      <c r="Z12" s="634">
        <v>0</v>
      </c>
      <c r="AA12" s="634"/>
      <c r="AB12" s="634"/>
      <c r="AC12" s="634"/>
      <c r="AD12" s="635">
        <v>868</v>
      </c>
      <c r="AE12" s="635"/>
      <c r="AF12" s="635"/>
      <c r="AG12" s="635"/>
      <c r="AH12" s="635"/>
      <c r="AI12" s="635"/>
      <c r="AJ12" s="635"/>
      <c r="AK12" s="635"/>
      <c r="AL12" s="640">
        <v>0</v>
      </c>
      <c r="AM12" s="641"/>
      <c r="AN12" s="641"/>
      <c r="AO12" s="642"/>
      <c r="AP12" s="637" t="s">
        <v>251</v>
      </c>
      <c r="AQ12" s="638"/>
      <c r="AR12" s="638"/>
      <c r="AS12" s="638"/>
      <c r="AT12" s="638"/>
      <c r="AU12" s="638"/>
      <c r="AV12" s="638"/>
      <c r="AW12" s="638"/>
      <c r="AX12" s="638"/>
      <c r="AY12" s="638"/>
      <c r="AZ12" s="638"/>
      <c r="BA12" s="638"/>
      <c r="BB12" s="638"/>
      <c r="BC12" s="638"/>
      <c r="BD12" s="638"/>
      <c r="BE12" s="638"/>
      <c r="BF12" s="639"/>
      <c r="BG12" s="631">
        <v>1978373</v>
      </c>
      <c r="BH12" s="632"/>
      <c r="BI12" s="632"/>
      <c r="BJ12" s="632"/>
      <c r="BK12" s="632"/>
      <c r="BL12" s="632"/>
      <c r="BM12" s="632"/>
      <c r="BN12" s="633"/>
      <c r="BO12" s="634">
        <v>53</v>
      </c>
      <c r="BP12" s="634"/>
      <c r="BQ12" s="634"/>
      <c r="BR12" s="634"/>
      <c r="BS12" s="635" t="s">
        <v>130</v>
      </c>
      <c r="BT12" s="635"/>
      <c r="BU12" s="635"/>
      <c r="BV12" s="635"/>
      <c r="BW12" s="635"/>
      <c r="BX12" s="635"/>
      <c r="BY12" s="635"/>
      <c r="BZ12" s="635"/>
      <c r="CA12" s="635"/>
      <c r="CB12" s="636"/>
      <c r="CD12" s="637" t="s">
        <v>252</v>
      </c>
      <c r="CE12" s="638"/>
      <c r="CF12" s="638"/>
      <c r="CG12" s="638"/>
      <c r="CH12" s="638"/>
      <c r="CI12" s="638"/>
      <c r="CJ12" s="638"/>
      <c r="CK12" s="638"/>
      <c r="CL12" s="638"/>
      <c r="CM12" s="638"/>
      <c r="CN12" s="638"/>
      <c r="CO12" s="638"/>
      <c r="CP12" s="638"/>
      <c r="CQ12" s="639"/>
      <c r="CR12" s="631">
        <v>3535568</v>
      </c>
      <c r="CS12" s="632"/>
      <c r="CT12" s="632"/>
      <c r="CU12" s="632"/>
      <c r="CV12" s="632"/>
      <c r="CW12" s="632"/>
      <c r="CX12" s="632"/>
      <c r="CY12" s="633"/>
      <c r="CZ12" s="634">
        <v>10.6</v>
      </c>
      <c r="DA12" s="634"/>
      <c r="DB12" s="634"/>
      <c r="DC12" s="634"/>
      <c r="DD12" s="644">
        <v>12720</v>
      </c>
      <c r="DE12" s="632"/>
      <c r="DF12" s="632"/>
      <c r="DG12" s="632"/>
      <c r="DH12" s="632"/>
      <c r="DI12" s="632"/>
      <c r="DJ12" s="632"/>
      <c r="DK12" s="632"/>
      <c r="DL12" s="632"/>
      <c r="DM12" s="632"/>
      <c r="DN12" s="632"/>
      <c r="DO12" s="632"/>
      <c r="DP12" s="633"/>
      <c r="DQ12" s="644">
        <v>339257</v>
      </c>
      <c r="DR12" s="632"/>
      <c r="DS12" s="632"/>
      <c r="DT12" s="632"/>
      <c r="DU12" s="632"/>
      <c r="DV12" s="632"/>
      <c r="DW12" s="632"/>
      <c r="DX12" s="632"/>
      <c r="DY12" s="632"/>
      <c r="DZ12" s="632"/>
      <c r="EA12" s="632"/>
      <c r="EB12" s="632"/>
      <c r="EC12" s="645"/>
    </row>
    <row r="13" spans="2:143" ht="11.25" customHeight="1">
      <c r="B13" s="637" t="s">
        <v>253</v>
      </c>
      <c r="C13" s="638"/>
      <c r="D13" s="638"/>
      <c r="E13" s="638"/>
      <c r="F13" s="638"/>
      <c r="G13" s="638"/>
      <c r="H13" s="638"/>
      <c r="I13" s="638"/>
      <c r="J13" s="638"/>
      <c r="K13" s="638"/>
      <c r="L13" s="638"/>
      <c r="M13" s="638"/>
      <c r="N13" s="638"/>
      <c r="O13" s="638"/>
      <c r="P13" s="638"/>
      <c r="Q13" s="639"/>
      <c r="R13" s="631" t="s">
        <v>130</v>
      </c>
      <c r="S13" s="632"/>
      <c r="T13" s="632"/>
      <c r="U13" s="632"/>
      <c r="V13" s="632"/>
      <c r="W13" s="632"/>
      <c r="X13" s="632"/>
      <c r="Y13" s="633"/>
      <c r="Z13" s="634" t="s">
        <v>130</v>
      </c>
      <c r="AA13" s="634"/>
      <c r="AB13" s="634"/>
      <c r="AC13" s="634"/>
      <c r="AD13" s="635" t="s">
        <v>130</v>
      </c>
      <c r="AE13" s="635"/>
      <c r="AF13" s="635"/>
      <c r="AG13" s="635"/>
      <c r="AH13" s="635"/>
      <c r="AI13" s="635"/>
      <c r="AJ13" s="635"/>
      <c r="AK13" s="635"/>
      <c r="AL13" s="640" t="s">
        <v>130</v>
      </c>
      <c r="AM13" s="641"/>
      <c r="AN13" s="641"/>
      <c r="AO13" s="642"/>
      <c r="AP13" s="637" t="s">
        <v>254</v>
      </c>
      <c r="AQ13" s="638"/>
      <c r="AR13" s="638"/>
      <c r="AS13" s="638"/>
      <c r="AT13" s="638"/>
      <c r="AU13" s="638"/>
      <c r="AV13" s="638"/>
      <c r="AW13" s="638"/>
      <c r="AX13" s="638"/>
      <c r="AY13" s="638"/>
      <c r="AZ13" s="638"/>
      <c r="BA13" s="638"/>
      <c r="BB13" s="638"/>
      <c r="BC13" s="638"/>
      <c r="BD13" s="638"/>
      <c r="BE13" s="638"/>
      <c r="BF13" s="639"/>
      <c r="BG13" s="631">
        <v>1937566</v>
      </c>
      <c r="BH13" s="632"/>
      <c r="BI13" s="632"/>
      <c r="BJ13" s="632"/>
      <c r="BK13" s="632"/>
      <c r="BL13" s="632"/>
      <c r="BM13" s="632"/>
      <c r="BN13" s="633"/>
      <c r="BO13" s="634">
        <v>51.9</v>
      </c>
      <c r="BP13" s="634"/>
      <c r="BQ13" s="634"/>
      <c r="BR13" s="634"/>
      <c r="BS13" s="635" t="s">
        <v>130</v>
      </c>
      <c r="BT13" s="635"/>
      <c r="BU13" s="635"/>
      <c r="BV13" s="635"/>
      <c r="BW13" s="635"/>
      <c r="BX13" s="635"/>
      <c r="BY13" s="635"/>
      <c r="BZ13" s="635"/>
      <c r="CA13" s="635"/>
      <c r="CB13" s="636"/>
      <c r="CD13" s="637" t="s">
        <v>255</v>
      </c>
      <c r="CE13" s="638"/>
      <c r="CF13" s="638"/>
      <c r="CG13" s="638"/>
      <c r="CH13" s="638"/>
      <c r="CI13" s="638"/>
      <c r="CJ13" s="638"/>
      <c r="CK13" s="638"/>
      <c r="CL13" s="638"/>
      <c r="CM13" s="638"/>
      <c r="CN13" s="638"/>
      <c r="CO13" s="638"/>
      <c r="CP13" s="638"/>
      <c r="CQ13" s="639"/>
      <c r="CR13" s="631">
        <v>1944466</v>
      </c>
      <c r="CS13" s="632"/>
      <c r="CT13" s="632"/>
      <c r="CU13" s="632"/>
      <c r="CV13" s="632"/>
      <c r="CW13" s="632"/>
      <c r="CX13" s="632"/>
      <c r="CY13" s="633"/>
      <c r="CZ13" s="634">
        <v>5.8</v>
      </c>
      <c r="DA13" s="634"/>
      <c r="DB13" s="634"/>
      <c r="DC13" s="634"/>
      <c r="DD13" s="644">
        <v>1720937</v>
      </c>
      <c r="DE13" s="632"/>
      <c r="DF13" s="632"/>
      <c r="DG13" s="632"/>
      <c r="DH13" s="632"/>
      <c r="DI13" s="632"/>
      <c r="DJ13" s="632"/>
      <c r="DK13" s="632"/>
      <c r="DL13" s="632"/>
      <c r="DM13" s="632"/>
      <c r="DN13" s="632"/>
      <c r="DO13" s="632"/>
      <c r="DP13" s="633"/>
      <c r="DQ13" s="644">
        <v>480015</v>
      </c>
      <c r="DR13" s="632"/>
      <c r="DS13" s="632"/>
      <c r="DT13" s="632"/>
      <c r="DU13" s="632"/>
      <c r="DV13" s="632"/>
      <c r="DW13" s="632"/>
      <c r="DX13" s="632"/>
      <c r="DY13" s="632"/>
      <c r="DZ13" s="632"/>
      <c r="EA13" s="632"/>
      <c r="EB13" s="632"/>
      <c r="EC13" s="645"/>
    </row>
    <row r="14" spans="2:143" ht="11.25" customHeight="1">
      <c r="B14" s="637" t="s">
        <v>256</v>
      </c>
      <c r="C14" s="638"/>
      <c r="D14" s="638"/>
      <c r="E14" s="638"/>
      <c r="F14" s="638"/>
      <c r="G14" s="638"/>
      <c r="H14" s="638"/>
      <c r="I14" s="638"/>
      <c r="J14" s="638"/>
      <c r="K14" s="638"/>
      <c r="L14" s="638"/>
      <c r="M14" s="638"/>
      <c r="N14" s="638"/>
      <c r="O14" s="638"/>
      <c r="P14" s="638"/>
      <c r="Q14" s="639"/>
      <c r="R14" s="631" t="s">
        <v>130</v>
      </c>
      <c r="S14" s="632"/>
      <c r="T14" s="632"/>
      <c r="U14" s="632"/>
      <c r="V14" s="632"/>
      <c r="W14" s="632"/>
      <c r="X14" s="632"/>
      <c r="Y14" s="633"/>
      <c r="Z14" s="634" t="s">
        <v>130</v>
      </c>
      <c r="AA14" s="634"/>
      <c r="AB14" s="634"/>
      <c r="AC14" s="634"/>
      <c r="AD14" s="635" t="s">
        <v>130</v>
      </c>
      <c r="AE14" s="635"/>
      <c r="AF14" s="635"/>
      <c r="AG14" s="635"/>
      <c r="AH14" s="635"/>
      <c r="AI14" s="635"/>
      <c r="AJ14" s="635"/>
      <c r="AK14" s="635"/>
      <c r="AL14" s="640" t="s">
        <v>130</v>
      </c>
      <c r="AM14" s="641"/>
      <c r="AN14" s="641"/>
      <c r="AO14" s="642"/>
      <c r="AP14" s="637" t="s">
        <v>257</v>
      </c>
      <c r="AQ14" s="638"/>
      <c r="AR14" s="638"/>
      <c r="AS14" s="638"/>
      <c r="AT14" s="638"/>
      <c r="AU14" s="638"/>
      <c r="AV14" s="638"/>
      <c r="AW14" s="638"/>
      <c r="AX14" s="638"/>
      <c r="AY14" s="638"/>
      <c r="AZ14" s="638"/>
      <c r="BA14" s="638"/>
      <c r="BB14" s="638"/>
      <c r="BC14" s="638"/>
      <c r="BD14" s="638"/>
      <c r="BE14" s="638"/>
      <c r="BF14" s="639"/>
      <c r="BG14" s="631">
        <v>142169</v>
      </c>
      <c r="BH14" s="632"/>
      <c r="BI14" s="632"/>
      <c r="BJ14" s="632"/>
      <c r="BK14" s="632"/>
      <c r="BL14" s="632"/>
      <c r="BM14" s="632"/>
      <c r="BN14" s="633"/>
      <c r="BO14" s="634">
        <v>3.8</v>
      </c>
      <c r="BP14" s="634"/>
      <c r="BQ14" s="634"/>
      <c r="BR14" s="634"/>
      <c r="BS14" s="635" t="s">
        <v>130</v>
      </c>
      <c r="BT14" s="635"/>
      <c r="BU14" s="635"/>
      <c r="BV14" s="635"/>
      <c r="BW14" s="635"/>
      <c r="BX14" s="635"/>
      <c r="BY14" s="635"/>
      <c r="BZ14" s="635"/>
      <c r="CA14" s="635"/>
      <c r="CB14" s="636"/>
      <c r="CD14" s="637" t="s">
        <v>258</v>
      </c>
      <c r="CE14" s="638"/>
      <c r="CF14" s="638"/>
      <c r="CG14" s="638"/>
      <c r="CH14" s="638"/>
      <c r="CI14" s="638"/>
      <c r="CJ14" s="638"/>
      <c r="CK14" s="638"/>
      <c r="CL14" s="638"/>
      <c r="CM14" s="638"/>
      <c r="CN14" s="638"/>
      <c r="CO14" s="638"/>
      <c r="CP14" s="638"/>
      <c r="CQ14" s="639"/>
      <c r="CR14" s="631">
        <v>545258</v>
      </c>
      <c r="CS14" s="632"/>
      <c r="CT14" s="632"/>
      <c r="CU14" s="632"/>
      <c r="CV14" s="632"/>
      <c r="CW14" s="632"/>
      <c r="CX14" s="632"/>
      <c r="CY14" s="633"/>
      <c r="CZ14" s="634">
        <v>1.6</v>
      </c>
      <c r="DA14" s="634"/>
      <c r="DB14" s="634"/>
      <c r="DC14" s="634"/>
      <c r="DD14" s="644">
        <v>46990</v>
      </c>
      <c r="DE14" s="632"/>
      <c r="DF14" s="632"/>
      <c r="DG14" s="632"/>
      <c r="DH14" s="632"/>
      <c r="DI14" s="632"/>
      <c r="DJ14" s="632"/>
      <c r="DK14" s="632"/>
      <c r="DL14" s="632"/>
      <c r="DM14" s="632"/>
      <c r="DN14" s="632"/>
      <c r="DO14" s="632"/>
      <c r="DP14" s="633"/>
      <c r="DQ14" s="644">
        <v>498755</v>
      </c>
      <c r="DR14" s="632"/>
      <c r="DS14" s="632"/>
      <c r="DT14" s="632"/>
      <c r="DU14" s="632"/>
      <c r="DV14" s="632"/>
      <c r="DW14" s="632"/>
      <c r="DX14" s="632"/>
      <c r="DY14" s="632"/>
      <c r="DZ14" s="632"/>
      <c r="EA14" s="632"/>
      <c r="EB14" s="632"/>
      <c r="EC14" s="645"/>
    </row>
    <row r="15" spans="2:143" ht="11.25" customHeight="1">
      <c r="B15" s="637" t="s">
        <v>259</v>
      </c>
      <c r="C15" s="638"/>
      <c r="D15" s="638"/>
      <c r="E15" s="638"/>
      <c r="F15" s="638"/>
      <c r="G15" s="638"/>
      <c r="H15" s="638"/>
      <c r="I15" s="638"/>
      <c r="J15" s="638"/>
      <c r="K15" s="638"/>
      <c r="L15" s="638"/>
      <c r="M15" s="638"/>
      <c r="N15" s="638"/>
      <c r="O15" s="638"/>
      <c r="P15" s="638"/>
      <c r="Q15" s="639"/>
      <c r="R15" s="631" t="s">
        <v>130</v>
      </c>
      <c r="S15" s="632"/>
      <c r="T15" s="632"/>
      <c r="U15" s="632"/>
      <c r="V15" s="632"/>
      <c r="W15" s="632"/>
      <c r="X15" s="632"/>
      <c r="Y15" s="633"/>
      <c r="Z15" s="634" t="s">
        <v>130</v>
      </c>
      <c r="AA15" s="634"/>
      <c r="AB15" s="634"/>
      <c r="AC15" s="634"/>
      <c r="AD15" s="635" t="s">
        <v>130</v>
      </c>
      <c r="AE15" s="635"/>
      <c r="AF15" s="635"/>
      <c r="AG15" s="635"/>
      <c r="AH15" s="635"/>
      <c r="AI15" s="635"/>
      <c r="AJ15" s="635"/>
      <c r="AK15" s="635"/>
      <c r="AL15" s="640" t="s">
        <v>130</v>
      </c>
      <c r="AM15" s="641"/>
      <c r="AN15" s="641"/>
      <c r="AO15" s="642"/>
      <c r="AP15" s="637" t="s">
        <v>260</v>
      </c>
      <c r="AQ15" s="638"/>
      <c r="AR15" s="638"/>
      <c r="AS15" s="638"/>
      <c r="AT15" s="638"/>
      <c r="AU15" s="638"/>
      <c r="AV15" s="638"/>
      <c r="AW15" s="638"/>
      <c r="AX15" s="638"/>
      <c r="AY15" s="638"/>
      <c r="AZ15" s="638"/>
      <c r="BA15" s="638"/>
      <c r="BB15" s="638"/>
      <c r="BC15" s="638"/>
      <c r="BD15" s="638"/>
      <c r="BE15" s="638"/>
      <c r="BF15" s="639"/>
      <c r="BG15" s="631">
        <v>289202</v>
      </c>
      <c r="BH15" s="632"/>
      <c r="BI15" s="632"/>
      <c r="BJ15" s="632"/>
      <c r="BK15" s="632"/>
      <c r="BL15" s="632"/>
      <c r="BM15" s="632"/>
      <c r="BN15" s="633"/>
      <c r="BO15" s="634">
        <v>7.8</v>
      </c>
      <c r="BP15" s="634"/>
      <c r="BQ15" s="634"/>
      <c r="BR15" s="634"/>
      <c r="BS15" s="635" t="s">
        <v>130</v>
      </c>
      <c r="BT15" s="635"/>
      <c r="BU15" s="635"/>
      <c r="BV15" s="635"/>
      <c r="BW15" s="635"/>
      <c r="BX15" s="635"/>
      <c r="BY15" s="635"/>
      <c r="BZ15" s="635"/>
      <c r="CA15" s="635"/>
      <c r="CB15" s="636"/>
      <c r="CD15" s="637" t="s">
        <v>261</v>
      </c>
      <c r="CE15" s="638"/>
      <c r="CF15" s="638"/>
      <c r="CG15" s="638"/>
      <c r="CH15" s="638"/>
      <c r="CI15" s="638"/>
      <c r="CJ15" s="638"/>
      <c r="CK15" s="638"/>
      <c r="CL15" s="638"/>
      <c r="CM15" s="638"/>
      <c r="CN15" s="638"/>
      <c r="CO15" s="638"/>
      <c r="CP15" s="638"/>
      <c r="CQ15" s="639"/>
      <c r="CR15" s="631">
        <v>2056152</v>
      </c>
      <c r="CS15" s="632"/>
      <c r="CT15" s="632"/>
      <c r="CU15" s="632"/>
      <c r="CV15" s="632"/>
      <c r="CW15" s="632"/>
      <c r="CX15" s="632"/>
      <c r="CY15" s="633"/>
      <c r="CZ15" s="634">
        <v>6.2</v>
      </c>
      <c r="DA15" s="634"/>
      <c r="DB15" s="634"/>
      <c r="DC15" s="634"/>
      <c r="DD15" s="644">
        <v>677384</v>
      </c>
      <c r="DE15" s="632"/>
      <c r="DF15" s="632"/>
      <c r="DG15" s="632"/>
      <c r="DH15" s="632"/>
      <c r="DI15" s="632"/>
      <c r="DJ15" s="632"/>
      <c r="DK15" s="632"/>
      <c r="DL15" s="632"/>
      <c r="DM15" s="632"/>
      <c r="DN15" s="632"/>
      <c r="DO15" s="632"/>
      <c r="DP15" s="633"/>
      <c r="DQ15" s="644">
        <v>1284005</v>
      </c>
      <c r="DR15" s="632"/>
      <c r="DS15" s="632"/>
      <c r="DT15" s="632"/>
      <c r="DU15" s="632"/>
      <c r="DV15" s="632"/>
      <c r="DW15" s="632"/>
      <c r="DX15" s="632"/>
      <c r="DY15" s="632"/>
      <c r="DZ15" s="632"/>
      <c r="EA15" s="632"/>
      <c r="EB15" s="632"/>
      <c r="EC15" s="645"/>
    </row>
    <row r="16" spans="2:143" ht="11.25" customHeight="1">
      <c r="B16" s="637" t="s">
        <v>262</v>
      </c>
      <c r="C16" s="638"/>
      <c r="D16" s="638"/>
      <c r="E16" s="638"/>
      <c r="F16" s="638"/>
      <c r="G16" s="638"/>
      <c r="H16" s="638"/>
      <c r="I16" s="638"/>
      <c r="J16" s="638"/>
      <c r="K16" s="638"/>
      <c r="L16" s="638"/>
      <c r="M16" s="638"/>
      <c r="N16" s="638"/>
      <c r="O16" s="638"/>
      <c r="P16" s="638"/>
      <c r="Q16" s="639"/>
      <c r="R16" s="631">
        <v>12676</v>
      </c>
      <c r="S16" s="632"/>
      <c r="T16" s="632"/>
      <c r="U16" s="632"/>
      <c r="V16" s="632"/>
      <c r="W16" s="632"/>
      <c r="X16" s="632"/>
      <c r="Y16" s="633"/>
      <c r="Z16" s="634">
        <v>0</v>
      </c>
      <c r="AA16" s="634"/>
      <c r="AB16" s="634"/>
      <c r="AC16" s="634"/>
      <c r="AD16" s="635">
        <v>12676</v>
      </c>
      <c r="AE16" s="635"/>
      <c r="AF16" s="635"/>
      <c r="AG16" s="635"/>
      <c r="AH16" s="635"/>
      <c r="AI16" s="635"/>
      <c r="AJ16" s="635"/>
      <c r="AK16" s="635"/>
      <c r="AL16" s="640">
        <v>0.1</v>
      </c>
      <c r="AM16" s="641"/>
      <c r="AN16" s="641"/>
      <c r="AO16" s="642"/>
      <c r="AP16" s="637" t="s">
        <v>263</v>
      </c>
      <c r="AQ16" s="638"/>
      <c r="AR16" s="638"/>
      <c r="AS16" s="638"/>
      <c r="AT16" s="638"/>
      <c r="AU16" s="638"/>
      <c r="AV16" s="638"/>
      <c r="AW16" s="638"/>
      <c r="AX16" s="638"/>
      <c r="AY16" s="638"/>
      <c r="AZ16" s="638"/>
      <c r="BA16" s="638"/>
      <c r="BB16" s="638"/>
      <c r="BC16" s="638"/>
      <c r="BD16" s="638"/>
      <c r="BE16" s="638"/>
      <c r="BF16" s="639"/>
      <c r="BG16" s="631" t="s">
        <v>130</v>
      </c>
      <c r="BH16" s="632"/>
      <c r="BI16" s="632"/>
      <c r="BJ16" s="632"/>
      <c r="BK16" s="632"/>
      <c r="BL16" s="632"/>
      <c r="BM16" s="632"/>
      <c r="BN16" s="633"/>
      <c r="BO16" s="634" t="s">
        <v>130</v>
      </c>
      <c r="BP16" s="634"/>
      <c r="BQ16" s="634"/>
      <c r="BR16" s="634"/>
      <c r="BS16" s="635" t="s">
        <v>130</v>
      </c>
      <c r="BT16" s="635"/>
      <c r="BU16" s="635"/>
      <c r="BV16" s="635"/>
      <c r="BW16" s="635"/>
      <c r="BX16" s="635"/>
      <c r="BY16" s="635"/>
      <c r="BZ16" s="635"/>
      <c r="CA16" s="635"/>
      <c r="CB16" s="636"/>
      <c r="CD16" s="637" t="s">
        <v>264</v>
      </c>
      <c r="CE16" s="638"/>
      <c r="CF16" s="638"/>
      <c r="CG16" s="638"/>
      <c r="CH16" s="638"/>
      <c r="CI16" s="638"/>
      <c r="CJ16" s="638"/>
      <c r="CK16" s="638"/>
      <c r="CL16" s="638"/>
      <c r="CM16" s="638"/>
      <c r="CN16" s="638"/>
      <c r="CO16" s="638"/>
      <c r="CP16" s="638"/>
      <c r="CQ16" s="639"/>
      <c r="CR16" s="631">
        <v>1329285</v>
      </c>
      <c r="CS16" s="632"/>
      <c r="CT16" s="632"/>
      <c r="CU16" s="632"/>
      <c r="CV16" s="632"/>
      <c r="CW16" s="632"/>
      <c r="CX16" s="632"/>
      <c r="CY16" s="633"/>
      <c r="CZ16" s="634">
        <v>4</v>
      </c>
      <c r="DA16" s="634"/>
      <c r="DB16" s="634"/>
      <c r="DC16" s="634"/>
      <c r="DD16" s="644" t="s">
        <v>130</v>
      </c>
      <c r="DE16" s="632"/>
      <c r="DF16" s="632"/>
      <c r="DG16" s="632"/>
      <c r="DH16" s="632"/>
      <c r="DI16" s="632"/>
      <c r="DJ16" s="632"/>
      <c r="DK16" s="632"/>
      <c r="DL16" s="632"/>
      <c r="DM16" s="632"/>
      <c r="DN16" s="632"/>
      <c r="DO16" s="632"/>
      <c r="DP16" s="633"/>
      <c r="DQ16" s="644">
        <v>151940</v>
      </c>
      <c r="DR16" s="632"/>
      <c r="DS16" s="632"/>
      <c r="DT16" s="632"/>
      <c r="DU16" s="632"/>
      <c r="DV16" s="632"/>
      <c r="DW16" s="632"/>
      <c r="DX16" s="632"/>
      <c r="DY16" s="632"/>
      <c r="DZ16" s="632"/>
      <c r="EA16" s="632"/>
      <c r="EB16" s="632"/>
      <c r="EC16" s="645"/>
    </row>
    <row r="17" spans="2:133" ht="11.25" customHeight="1">
      <c r="B17" s="637" t="s">
        <v>265</v>
      </c>
      <c r="C17" s="638"/>
      <c r="D17" s="638"/>
      <c r="E17" s="638"/>
      <c r="F17" s="638"/>
      <c r="G17" s="638"/>
      <c r="H17" s="638"/>
      <c r="I17" s="638"/>
      <c r="J17" s="638"/>
      <c r="K17" s="638"/>
      <c r="L17" s="638"/>
      <c r="M17" s="638"/>
      <c r="N17" s="638"/>
      <c r="O17" s="638"/>
      <c r="P17" s="638"/>
      <c r="Q17" s="639"/>
      <c r="R17" s="631">
        <v>57470</v>
      </c>
      <c r="S17" s="632"/>
      <c r="T17" s="632"/>
      <c r="U17" s="632"/>
      <c r="V17" s="632"/>
      <c r="W17" s="632"/>
      <c r="X17" s="632"/>
      <c r="Y17" s="633"/>
      <c r="Z17" s="634">
        <v>0.2</v>
      </c>
      <c r="AA17" s="634"/>
      <c r="AB17" s="634"/>
      <c r="AC17" s="634"/>
      <c r="AD17" s="635">
        <v>57470</v>
      </c>
      <c r="AE17" s="635"/>
      <c r="AF17" s="635"/>
      <c r="AG17" s="635"/>
      <c r="AH17" s="635"/>
      <c r="AI17" s="635"/>
      <c r="AJ17" s="635"/>
      <c r="AK17" s="635"/>
      <c r="AL17" s="640">
        <v>0.5</v>
      </c>
      <c r="AM17" s="641"/>
      <c r="AN17" s="641"/>
      <c r="AO17" s="642"/>
      <c r="AP17" s="637" t="s">
        <v>266</v>
      </c>
      <c r="AQ17" s="638"/>
      <c r="AR17" s="638"/>
      <c r="AS17" s="638"/>
      <c r="AT17" s="638"/>
      <c r="AU17" s="638"/>
      <c r="AV17" s="638"/>
      <c r="AW17" s="638"/>
      <c r="AX17" s="638"/>
      <c r="AY17" s="638"/>
      <c r="AZ17" s="638"/>
      <c r="BA17" s="638"/>
      <c r="BB17" s="638"/>
      <c r="BC17" s="638"/>
      <c r="BD17" s="638"/>
      <c r="BE17" s="638"/>
      <c r="BF17" s="639"/>
      <c r="BG17" s="631" t="s">
        <v>130</v>
      </c>
      <c r="BH17" s="632"/>
      <c r="BI17" s="632"/>
      <c r="BJ17" s="632"/>
      <c r="BK17" s="632"/>
      <c r="BL17" s="632"/>
      <c r="BM17" s="632"/>
      <c r="BN17" s="633"/>
      <c r="BO17" s="634" t="s">
        <v>130</v>
      </c>
      <c r="BP17" s="634"/>
      <c r="BQ17" s="634"/>
      <c r="BR17" s="634"/>
      <c r="BS17" s="635" t="s">
        <v>130</v>
      </c>
      <c r="BT17" s="635"/>
      <c r="BU17" s="635"/>
      <c r="BV17" s="635"/>
      <c r="BW17" s="635"/>
      <c r="BX17" s="635"/>
      <c r="BY17" s="635"/>
      <c r="BZ17" s="635"/>
      <c r="CA17" s="635"/>
      <c r="CB17" s="636"/>
      <c r="CD17" s="637" t="s">
        <v>267</v>
      </c>
      <c r="CE17" s="638"/>
      <c r="CF17" s="638"/>
      <c r="CG17" s="638"/>
      <c r="CH17" s="638"/>
      <c r="CI17" s="638"/>
      <c r="CJ17" s="638"/>
      <c r="CK17" s="638"/>
      <c r="CL17" s="638"/>
      <c r="CM17" s="638"/>
      <c r="CN17" s="638"/>
      <c r="CO17" s="638"/>
      <c r="CP17" s="638"/>
      <c r="CQ17" s="639"/>
      <c r="CR17" s="631">
        <v>2658147</v>
      </c>
      <c r="CS17" s="632"/>
      <c r="CT17" s="632"/>
      <c r="CU17" s="632"/>
      <c r="CV17" s="632"/>
      <c r="CW17" s="632"/>
      <c r="CX17" s="632"/>
      <c r="CY17" s="633"/>
      <c r="CZ17" s="634">
        <v>8</v>
      </c>
      <c r="DA17" s="634"/>
      <c r="DB17" s="634"/>
      <c r="DC17" s="634"/>
      <c r="DD17" s="644" t="s">
        <v>130</v>
      </c>
      <c r="DE17" s="632"/>
      <c r="DF17" s="632"/>
      <c r="DG17" s="632"/>
      <c r="DH17" s="632"/>
      <c r="DI17" s="632"/>
      <c r="DJ17" s="632"/>
      <c r="DK17" s="632"/>
      <c r="DL17" s="632"/>
      <c r="DM17" s="632"/>
      <c r="DN17" s="632"/>
      <c r="DO17" s="632"/>
      <c r="DP17" s="633"/>
      <c r="DQ17" s="644">
        <v>2612063</v>
      </c>
      <c r="DR17" s="632"/>
      <c r="DS17" s="632"/>
      <c r="DT17" s="632"/>
      <c r="DU17" s="632"/>
      <c r="DV17" s="632"/>
      <c r="DW17" s="632"/>
      <c r="DX17" s="632"/>
      <c r="DY17" s="632"/>
      <c r="DZ17" s="632"/>
      <c r="EA17" s="632"/>
      <c r="EB17" s="632"/>
      <c r="EC17" s="645"/>
    </row>
    <row r="18" spans="2:133" ht="11.25" customHeight="1">
      <c r="B18" s="637" t="s">
        <v>268</v>
      </c>
      <c r="C18" s="638"/>
      <c r="D18" s="638"/>
      <c r="E18" s="638"/>
      <c r="F18" s="638"/>
      <c r="G18" s="638"/>
      <c r="H18" s="638"/>
      <c r="I18" s="638"/>
      <c r="J18" s="638"/>
      <c r="K18" s="638"/>
      <c r="L18" s="638"/>
      <c r="M18" s="638"/>
      <c r="N18" s="638"/>
      <c r="O18" s="638"/>
      <c r="P18" s="638"/>
      <c r="Q18" s="639"/>
      <c r="R18" s="631">
        <v>89575</v>
      </c>
      <c r="S18" s="632"/>
      <c r="T18" s="632"/>
      <c r="U18" s="632"/>
      <c r="V18" s="632"/>
      <c r="W18" s="632"/>
      <c r="X18" s="632"/>
      <c r="Y18" s="633"/>
      <c r="Z18" s="634">
        <v>0.3</v>
      </c>
      <c r="AA18" s="634"/>
      <c r="AB18" s="634"/>
      <c r="AC18" s="634"/>
      <c r="AD18" s="635">
        <v>89575</v>
      </c>
      <c r="AE18" s="635"/>
      <c r="AF18" s="635"/>
      <c r="AG18" s="635"/>
      <c r="AH18" s="635"/>
      <c r="AI18" s="635"/>
      <c r="AJ18" s="635"/>
      <c r="AK18" s="635"/>
      <c r="AL18" s="640">
        <v>0.80000001192092896</v>
      </c>
      <c r="AM18" s="641"/>
      <c r="AN18" s="641"/>
      <c r="AO18" s="642"/>
      <c r="AP18" s="637" t="s">
        <v>269</v>
      </c>
      <c r="AQ18" s="638"/>
      <c r="AR18" s="638"/>
      <c r="AS18" s="638"/>
      <c r="AT18" s="638"/>
      <c r="AU18" s="638"/>
      <c r="AV18" s="638"/>
      <c r="AW18" s="638"/>
      <c r="AX18" s="638"/>
      <c r="AY18" s="638"/>
      <c r="AZ18" s="638"/>
      <c r="BA18" s="638"/>
      <c r="BB18" s="638"/>
      <c r="BC18" s="638"/>
      <c r="BD18" s="638"/>
      <c r="BE18" s="638"/>
      <c r="BF18" s="639"/>
      <c r="BG18" s="631" t="s">
        <v>130</v>
      </c>
      <c r="BH18" s="632"/>
      <c r="BI18" s="632"/>
      <c r="BJ18" s="632"/>
      <c r="BK18" s="632"/>
      <c r="BL18" s="632"/>
      <c r="BM18" s="632"/>
      <c r="BN18" s="633"/>
      <c r="BO18" s="634" t="s">
        <v>130</v>
      </c>
      <c r="BP18" s="634"/>
      <c r="BQ18" s="634"/>
      <c r="BR18" s="634"/>
      <c r="BS18" s="635" t="s">
        <v>130</v>
      </c>
      <c r="BT18" s="635"/>
      <c r="BU18" s="635"/>
      <c r="BV18" s="635"/>
      <c r="BW18" s="635"/>
      <c r="BX18" s="635"/>
      <c r="BY18" s="635"/>
      <c r="BZ18" s="635"/>
      <c r="CA18" s="635"/>
      <c r="CB18" s="636"/>
      <c r="CD18" s="637" t="s">
        <v>270</v>
      </c>
      <c r="CE18" s="638"/>
      <c r="CF18" s="638"/>
      <c r="CG18" s="638"/>
      <c r="CH18" s="638"/>
      <c r="CI18" s="638"/>
      <c r="CJ18" s="638"/>
      <c r="CK18" s="638"/>
      <c r="CL18" s="638"/>
      <c r="CM18" s="638"/>
      <c r="CN18" s="638"/>
      <c r="CO18" s="638"/>
      <c r="CP18" s="638"/>
      <c r="CQ18" s="639"/>
      <c r="CR18" s="631" t="s">
        <v>130</v>
      </c>
      <c r="CS18" s="632"/>
      <c r="CT18" s="632"/>
      <c r="CU18" s="632"/>
      <c r="CV18" s="632"/>
      <c r="CW18" s="632"/>
      <c r="CX18" s="632"/>
      <c r="CY18" s="633"/>
      <c r="CZ18" s="634" t="s">
        <v>130</v>
      </c>
      <c r="DA18" s="634"/>
      <c r="DB18" s="634"/>
      <c r="DC18" s="634"/>
      <c r="DD18" s="644" t="s">
        <v>130</v>
      </c>
      <c r="DE18" s="632"/>
      <c r="DF18" s="632"/>
      <c r="DG18" s="632"/>
      <c r="DH18" s="632"/>
      <c r="DI18" s="632"/>
      <c r="DJ18" s="632"/>
      <c r="DK18" s="632"/>
      <c r="DL18" s="632"/>
      <c r="DM18" s="632"/>
      <c r="DN18" s="632"/>
      <c r="DO18" s="632"/>
      <c r="DP18" s="633"/>
      <c r="DQ18" s="644" t="s">
        <v>130</v>
      </c>
      <c r="DR18" s="632"/>
      <c r="DS18" s="632"/>
      <c r="DT18" s="632"/>
      <c r="DU18" s="632"/>
      <c r="DV18" s="632"/>
      <c r="DW18" s="632"/>
      <c r="DX18" s="632"/>
      <c r="DY18" s="632"/>
      <c r="DZ18" s="632"/>
      <c r="EA18" s="632"/>
      <c r="EB18" s="632"/>
      <c r="EC18" s="645"/>
    </row>
    <row r="19" spans="2:133" ht="11.25" customHeight="1">
      <c r="B19" s="637" t="s">
        <v>271</v>
      </c>
      <c r="C19" s="638"/>
      <c r="D19" s="638"/>
      <c r="E19" s="638"/>
      <c r="F19" s="638"/>
      <c r="G19" s="638"/>
      <c r="H19" s="638"/>
      <c r="I19" s="638"/>
      <c r="J19" s="638"/>
      <c r="K19" s="638"/>
      <c r="L19" s="638"/>
      <c r="M19" s="638"/>
      <c r="N19" s="638"/>
      <c r="O19" s="638"/>
      <c r="P19" s="638"/>
      <c r="Q19" s="639"/>
      <c r="R19" s="631">
        <v>18660</v>
      </c>
      <c r="S19" s="632"/>
      <c r="T19" s="632"/>
      <c r="U19" s="632"/>
      <c r="V19" s="632"/>
      <c r="W19" s="632"/>
      <c r="X19" s="632"/>
      <c r="Y19" s="633"/>
      <c r="Z19" s="634">
        <v>0.1</v>
      </c>
      <c r="AA19" s="634"/>
      <c r="AB19" s="634"/>
      <c r="AC19" s="634"/>
      <c r="AD19" s="635">
        <v>18660</v>
      </c>
      <c r="AE19" s="635"/>
      <c r="AF19" s="635"/>
      <c r="AG19" s="635"/>
      <c r="AH19" s="635"/>
      <c r="AI19" s="635"/>
      <c r="AJ19" s="635"/>
      <c r="AK19" s="635"/>
      <c r="AL19" s="640">
        <v>0.2</v>
      </c>
      <c r="AM19" s="641"/>
      <c r="AN19" s="641"/>
      <c r="AO19" s="642"/>
      <c r="AP19" s="637" t="s">
        <v>272</v>
      </c>
      <c r="AQ19" s="638"/>
      <c r="AR19" s="638"/>
      <c r="AS19" s="638"/>
      <c r="AT19" s="638"/>
      <c r="AU19" s="638"/>
      <c r="AV19" s="638"/>
      <c r="AW19" s="638"/>
      <c r="AX19" s="638"/>
      <c r="AY19" s="638"/>
      <c r="AZ19" s="638"/>
      <c r="BA19" s="638"/>
      <c r="BB19" s="638"/>
      <c r="BC19" s="638"/>
      <c r="BD19" s="638"/>
      <c r="BE19" s="638"/>
      <c r="BF19" s="639"/>
      <c r="BG19" s="631" t="s">
        <v>130</v>
      </c>
      <c r="BH19" s="632"/>
      <c r="BI19" s="632"/>
      <c r="BJ19" s="632"/>
      <c r="BK19" s="632"/>
      <c r="BL19" s="632"/>
      <c r="BM19" s="632"/>
      <c r="BN19" s="633"/>
      <c r="BO19" s="634" t="s">
        <v>130</v>
      </c>
      <c r="BP19" s="634"/>
      <c r="BQ19" s="634"/>
      <c r="BR19" s="634"/>
      <c r="BS19" s="635" t="s">
        <v>130</v>
      </c>
      <c r="BT19" s="635"/>
      <c r="BU19" s="635"/>
      <c r="BV19" s="635"/>
      <c r="BW19" s="635"/>
      <c r="BX19" s="635"/>
      <c r="BY19" s="635"/>
      <c r="BZ19" s="635"/>
      <c r="CA19" s="635"/>
      <c r="CB19" s="636"/>
      <c r="CD19" s="637" t="s">
        <v>273</v>
      </c>
      <c r="CE19" s="638"/>
      <c r="CF19" s="638"/>
      <c r="CG19" s="638"/>
      <c r="CH19" s="638"/>
      <c r="CI19" s="638"/>
      <c r="CJ19" s="638"/>
      <c r="CK19" s="638"/>
      <c r="CL19" s="638"/>
      <c r="CM19" s="638"/>
      <c r="CN19" s="638"/>
      <c r="CO19" s="638"/>
      <c r="CP19" s="638"/>
      <c r="CQ19" s="639"/>
      <c r="CR19" s="631" t="s">
        <v>130</v>
      </c>
      <c r="CS19" s="632"/>
      <c r="CT19" s="632"/>
      <c r="CU19" s="632"/>
      <c r="CV19" s="632"/>
      <c r="CW19" s="632"/>
      <c r="CX19" s="632"/>
      <c r="CY19" s="633"/>
      <c r="CZ19" s="634" t="s">
        <v>130</v>
      </c>
      <c r="DA19" s="634"/>
      <c r="DB19" s="634"/>
      <c r="DC19" s="634"/>
      <c r="DD19" s="644" t="s">
        <v>130</v>
      </c>
      <c r="DE19" s="632"/>
      <c r="DF19" s="632"/>
      <c r="DG19" s="632"/>
      <c r="DH19" s="632"/>
      <c r="DI19" s="632"/>
      <c r="DJ19" s="632"/>
      <c r="DK19" s="632"/>
      <c r="DL19" s="632"/>
      <c r="DM19" s="632"/>
      <c r="DN19" s="632"/>
      <c r="DO19" s="632"/>
      <c r="DP19" s="633"/>
      <c r="DQ19" s="644" t="s">
        <v>130</v>
      </c>
      <c r="DR19" s="632"/>
      <c r="DS19" s="632"/>
      <c r="DT19" s="632"/>
      <c r="DU19" s="632"/>
      <c r="DV19" s="632"/>
      <c r="DW19" s="632"/>
      <c r="DX19" s="632"/>
      <c r="DY19" s="632"/>
      <c r="DZ19" s="632"/>
      <c r="EA19" s="632"/>
      <c r="EB19" s="632"/>
      <c r="EC19" s="645"/>
    </row>
    <row r="20" spans="2:133" ht="11.25" customHeight="1">
      <c r="B20" s="637" t="s">
        <v>274</v>
      </c>
      <c r="C20" s="638"/>
      <c r="D20" s="638"/>
      <c r="E20" s="638"/>
      <c r="F20" s="638"/>
      <c r="G20" s="638"/>
      <c r="H20" s="638"/>
      <c r="I20" s="638"/>
      <c r="J20" s="638"/>
      <c r="K20" s="638"/>
      <c r="L20" s="638"/>
      <c r="M20" s="638"/>
      <c r="N20" s="638"/>
      <c r="O20" s="638"/>
      <c r="P20" s="638"/>
      <c r="Q20" s="639"/>
      <c r="R20" s="631">
        <v>3553</v>
      </c>
      <c r="S20" s="632"/>
      <c r="T20" s="632"/>
      <c r="U20" s="632"/>
      <c r="V20" s="632"/>
      <c r="W20" s="632"/>
      <c r="X20" s="632"/>
      <c r="Y20" s="633"/>
      <c r="Z20" s="634">
        <v>0</v>
      </c>
      <c r="AA20" s="634"/>
      <c r="AB20" s="634"/>
      <c r="AC20" s="634"/>
      <c r="AD20" s="635">
        <v>3553</v>
      </c>
      <c r="AE20" s="635"/>
      <c r="AF20" s="635"/>
      <c r="AG20" s="635"/>
      <c r="AH20" s="635"/>
      <c r="AI20" s="635"/>
      <c r="AJ20" s="635"/>
      <c r="AK20" s="635"/>
      <c r="AL20" s="640">
        <v>0</v>
      </c>
      <c r="AM20" s="641"/>
      <c r="AN20" s="641"/>
      <c r="AO20" s="642"/>
      <c r="AP20" s="637" t="s">
        <v>275</v>
      </c>
      <c r="AQ20" s="638"/>
      <c r="AR20" s="638"/>
      <c r="AS20" s="638"/>
      <c r="AT20" s="638"/>
      <c r="AU20" s="638"/>
      <c r="AV20" s="638"/>
      <c r="AW20" s="638"/>
      <c r="AX20" s="638"/>
      <c r="AY20" s="638"/>
      <c r="AZ20" s="638"/>
      <c r="BA20" s="638"/>
      <c r="BB20" s="638"/>
      <c r="BC20" s="638"/>
      <c r="BD20" s="638"/>
      <c r="BE20" s="638"/>
      <c r="BF20" s="639"/>
      <c r="BG20" s="631" t="s">
        <v>130</v>
      </c>
      <c r="BH20" s="632"/>
      <c r="BI20" s="632"/>
      <c r="BJ20" s="632"/>
      <c r="BK20" s="632"/>
      <c r="BL20" s="632"/>
      <c r="BM20" s="632"/>
      <c r="BN20" s="633"/>
      <c r="BO20" s="634" t="s">
        <v>130</v>
      </c>
      <c r="BP20" s="634"/>
      <c r="BQ20" s="634"/>
      <c r="BR20" s="634"/>
      <c r="BS20" s="635" t="s">
        <v>130</v>
      </c>
      <c r="BT20" s="635"/>
      <c r="BU20" s="635"/>
      <c r="BV20" s="635"/>
      <c r="BW20" s="635"/>
      <c r="BX20" s="635"/>
      <c r="BY20" s="635"/>
      <c r="BZ20" s="635"/>
      <c r="CA20" s="635"/>
      <c r="CB20" s="636"/>
      <c r="CD20" s="637" t="s">
        <v>276</v>
      </c>
      <c r="CE20" s="638"/>
      <c r="CF20" s="638"/>
      <c r="CG20" s="638"/>
      <c r="CH20" s="638"/>
      <c r="CI20" s="638"/>
      <c r="CJ20" s="638"/>
      <c r="CK20" s="638"/>
      <c r="CL20" s="638"/>
      <c r="CM20" s="638"/>
      <c r="CN20" s="638"/>
      <c r="CO20" s="638"/>
      <c r="CP20" s="638"/>
      <c r="CQ20" s="639"/>
      <c r="CR20" s="631">
        <v>33393763</v>
      </c>
      <c r="CS20" s="632"/>
      <c r="CT20" s="632"/>
      <c r="CU20" s="632"/>
      <c r="CV20" s="632"/>
      <c r="CW20" s="632"/>
      <c r="CX20" s="632"/>
      <c r="CY20" s="633"/>
      <c r="CZ20" s="634">
        <v>100</v>
      </c>
      <c r="DA20" s="634"/>
      <c r="DB20" s="634"/>
      <c r="DC20" s="634"/>
      <c r="DD20" s="644">
        <v>4450140</v>
      </c>
      <c r="DE20" s="632"/>
      <c r="DF20" s="632"/>
      <c r="DG20" s="632"/>
      <c r="DH20" s="632"/>
      <c r="DI20" s="632"/>
      <c r="DJ20" s="632"/>
      <c r="DK20" s="632"/>
      <c r="DL20" s="632"/>
      <c r="DM20" s="632"/>
      <c r="DN20" s="632"/>
      <c r="DO20" s="632"/>
      <c r="DP20" s="633"/>
      <c r="DQ20" s="644">
        <v>13130209</v>
      </c>
      <c r="DR20" s="632"/>
      <c r="DS20" s="632"/>
      <c r="DT20" s="632"/>
      <c r="DU20" s="632"/>
      <c r="DV20" s="632"/>
      <c r="DW20" s="632"/>
      <c r="DX20" s="632"/>
      <c r="DY20" s="632"/>
      <c r="DZ20" s="632"/>
      <c r="EA20" s="632"/>
      <c r="EB20" s="632"/>
      <c r="EC20" s="645"/>
    </row>
    <row r="21" spans="2:133" ht="11.25" customHeight="1">
      <c r="B21" s="637" t="s">
        <v>277</v>
      </c>
      <c r="C21" s="638"/>
      <c r="D21" s="638"/>
      <c r="E21" s="638"/>
      <c r="F21" s="638"/>
      <c r="G21" s="638"/>
      <c r="H21" s="638"/>
      <c r="I21" s="638"/>
      <c r="J21" s="638"/>
      <c r="K21" s="638"/>
      <c r="L21" s="638"/>
      <c r="M21" s="638"/>
      <c r="N21" s="638"/>
      <c r="O21" s="638"/>
      <c r="P21" s="638"/>
      <c r="Q21" s="639"/>
      <c r="R21" s="631">
        <v>1275</v>
      </c>
      <c r="S21" s="632"/>
      <c r="T21" s="632"/>
      <c r="U21" s="632"/>
      <c r="V21" s="632"/>
      <c r="W21" s="632"/>
      <c r="X21" s="632"/>
      <c r="Y21" s="633"/>
      <c r="Z21" s="634">
        <v>0</v>
      </c>
      <c r="AA21" s="634"/>
      <c r="AB21" s="634"/>
      <c r="AC21" s="634"/>
      <c r="AD21" s="635">
        <v>1275</v>
      </c>
      <c r="AE21" s="635"/>
      <c r="AF21" s="635"/>
      <c r="AG21" s="635"/>
      <c r="AH21" s="635"/>
      <c r="AI21" s="635"/>
      <c r="AJ21" s="635"/>
      <c r="AK21" s="635"/>
      <c r="AL21" s="640">
        <v>0</v>
      </c>
      <c r="AM21" s="641"/>
      <c r="AN21" s="641"/>
      <c r="AO21" s="642"/>
      <c r="AP21" s="637" t="s">
        <v>278</v>
      </c>
      <c r="AQ21" s="659"/>
      <c r="AR21" s="659"/>
      <c r="AS21" s="659"/>
      <c r="AT21" s="659"/>
      <c r="AU21" s="659"/>
      <c r="AV21" s="659"/>
      <c r="AW21" s="659"/>
      <c r="AX21" s="659"/>
      <c r="AY21" s="659"/>
      <c r="AZ21" s="659"/>
      <c r="BA21" s="659"/>
      <c r="BB21" s="659"/>
      <c r="BC21" s="659"/>
      <c r="BD21" s="659"/>
      <c r="BE21" s="659"/>
      <c r="BF21" s="660"/>
      <c r="BG21" s="631" t="s">
        <v>130</v>
      </c>
      <c r="BH21" s="632"/>
      <c r="BI21" s="632"/>
      <c r="BJ21" s="632"/>
      <c r="BK21" s="632"/>
      <c r="BL21" s="632"/>
      <c r="BM21" s="632"/>
      <c r="BN21" s="633"/>
      <c r="BO21" s="634" t="s">
        <v>130</v>
      </c>
      <c r="BP21" s="634"/>
      <c r="BQ21" s="634"/>
      <c r="BR21" s="634"/>
      <c r="BS21" s="635" t="s">
        <v>130</v>
      </c>
      <c r="BT21" s="635"/>
      <c r="BU21" s="635"/>
      <c r="BV21" s="635"/>
      <c r="BW21" s="635"/>
      <c r="BX21" s="635"/>
      <c r="BY21" s="635"/>
      <c r="BZ21" s="635"/>
      <c r="CA21" s="635"/>
      <c r="CB21" s="636"/>
      <c r="CD21" s="650"/>
      <c r="CE21" s="651"/>
      <c r="CF21" s="651"/>
      <c r="CG21" s="651"/>
      <c r="CH21" s="651"/>
      <c r="CI21" s="651"/>
      <c r="CJ21" s="651"/>
      <c r="CK21" s="651"/>
      <c r="CL21" s="651"/>
      <c r="CM21" s="651"/>
      <c r="CN21" s="651"/>
      <c r="CO21" s="651"/>
      <c r="CP21" s="651"/>
      <c r="CQ21" s="652"/>
      <c r="CR21" s="653"/>
      <c r="CS21" s="648"/>
      <c r="CT21" s="648"/>
      <c r="CU21" s="648"/>
      <c r="CV21" s="648"/>
      <c r="CW21" s="648"/>
      <c r="CX21" s="648"/>
      <c r="CY21" s="654"/>
      <c r="CZ21" s="655"/>
      <c r="DA21" s="655"/>
      <c r="DB21" s="655"/>
      <c r="DC21" s="655"/>
      <c r="DD21" s="647"/>
      <c r="DE21" s="648"/>
      <c r="DF21" s="648"/>
      <c r="DG21" s="648"/>
      <c r="DH21" s="648"/>
      <c r="DI21" s="648"/>
      <c r="DJ21" s="648"/>
      <c r="DK21" s="648"/>
      <c r="DL21" s="648"/>
      <c r="DM21" s="648"/>
      <c r="DN21" s="648"/>
      <c r="DO21" s="648"/>
      <c r="DP21" s="654"/>
      <c r="DQ21" s="647"/>
      <c r="DR21" s="648"/>
      <c r="DS21" s="648"/>
      <c r="DT21" s="648"/>
      <c r="DU21" s="648"/>
      <c r="DV21" s="648"/>
      <c r="DW21" s="648"/>
      <c r="DX21" s="648"/>
      <c r="DY21" s="648"/>
      <c r="DZ21" s="648"/>
      <c r="EA21" s="648"/>
      <c r="EB21" s="648"/>
      <c r="EC21" s="649"/>
    </row>
    <row r="22" spans="2:133" ht="11.25" customHeight="1">
      <c r="B22" s="656" t="s">
        <v>279</v>
      </c>
      <c r="C22" s="657"/>
      <c r="D22" s="657"/>
      <c r="E22" s="657"/>
      <c r="F22" s="657"/>
      <c r="G22" s="657"/>
      <c r="H22" s="657"/>
      <c r="I22" s="657"/>
      <c r="J22" s="657"/>
      <c r="K22" s="657"/>
      <c r="L22" s="657"/>
      <c r="M22" s="657"/>
      <c r="N22" s="657"/>
      <c r="O22" s="657"/>
      <c r="P22" s="657"/>
      <c r="Q22" s="658"/>
      <c r="R22" s="631">
        <v>66087</v>
      </c>
      <c r="S22" s="632"/>
      <c r="T22" s="632"/>
      <c r="U22" s="632"/>
      <c r="V22" s="632"/>
      <c r="W22" s="632"/>
      <c r="X22" s="632"/>
      <c r="Y22" s="633"/>
      <c r="Z22" s="634">
        <v>0.2</v>
      </c>
      <c r="AA22" s="634"/>
      <c r="AB22" s="634"/>
      <c r="AC22" s="634"/>
      <c r="AD22" s="635">
        <v>66087</v>
      </c>
      <c r="AE22" s="635"/>
      <c r="AF22" s="635"/>
      <c r="AG22" s="635"/>
      <c r="AH22" s="635"/>
      <c r="AI22" s="635"/>
      <c r="AJ22" s="635"/>
      <c r="AK22" s="635"/>
      <c r="AL22" s="640">
        <v>0.60000002384185791</v>
      </c>
      <c r="AM22" s="641"/>
      <c r="AN22" s="641"/>
      <c r="AO22" s="642"/>
      <c r="AP22" s="637" t="s">
        <v>280</v>
      </c>
      <c r="AQ22" s="659"/>
      <c r="AR22" s="659"/>
      <c r="AS22" s="659"/>
      <c r="AT22" s="659"/>
      <c r="AU22" s="659"/>
      <c r="AV22" s="659"/>
      <c r="AW22" s="659"/>
      <c r="AX22" s="659"/>
      <c r="AY22" s="659"/>
      <c r="AZ22" s="659"/>
      <c r="BA22" s="659"/>
      <c r="BB22" s="659"/>
      <c r="BC22" s="659"/>
      <c r="BD22" s="659"/>
      <c r="BE22" s="659"/>
      <c r="BF22" s="660"/>
      <c r="BG22" s="631" t="s">
        <v>130</v>
      </c>
      <c r="BH22" s="632"/>
      <c r="BI22" s="632"/>
      <c r="BJ22" s="632"/>
      <c r="BK22" s="632"/>
      <c r="BL22" s="632"/>
      <c r="BM22" s="632"/>
      <c r="BN22" s="633"/>
      <c r="BO22" s="634" t="s">
        <v>130</v>
      </c>
      <c r="BP22" s="634"/>
      <c r="BQ22" s="634"/>
      <c r="BR22" s="634"/>
      <c r="BS22" s="635" t="s">
        <v>130</v>
      </c>
      <c r="BT22" s="635"/>
      <c r="BU22" s="635"/>
      <c r="BV22" s="635"/>
      <c r="BW22" s="635"/>
      <c r="BX22" s="635"/>
      <c r="BY22" s="635"/>
      <c r="BZ22" s="635"/>
      <c r="CA22" s="635"/>
      <c r="CB22" s="636"/>
      <c r="CD22" s="616" t="s">
        <v>281</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c r="B23" s="637" t="s">
        <v>282</v>
      </c>
      <c r="C23" s="638"/>
      <c r="D23" s="638"/>
      <c r="E23" s="638"/>
      <c r="F23" s="638"/>
      <c r="G23" s="638"/>
      <c r="H23" s="638"/>
      <c r="I23" s="638"/>
      <c r="J23" s="638"/>
      <c r="K23" s="638"/>
      <c r="L23" s="638"/>
      <c r="M23" s="638"/>
      <c r="N23" s="638"/>
      <c r="O23" s="638"/>
      <c r="P23" s="638"/>
      <c r="Q23" s="639"/>
      <c r="R23" s="631">
        <v>7107921</v>
      </c>
      <c r="S23" s="632"/>
      <c r="T23" s="632"/>
      <c r="U23" s="632"/>
      <c r="V23" s="632"/>
      <c r="W23" s="632"/>
      <c r="X23" s="632"/>
      <c r="Y23" s="633"/>
      <c r="Z23" s="634">
        <v>20.8</v>
      </c>
      <c r="AA23" s="634"/>
      <c r="AB23" s="634"/>
      <c r="AC23" s="634"/>
      <c r="AD23" s="635">
        <v>6456756</v>
      </c>
      <c r="AE23" s="635"/>
      <c r="AF23" s="635"/>
      <c r="AG23" s="635"/>
      <c r="AH23" s="635"/>
      <c r="AI23" s="635"/>
      <c r="AJ23" s="635"/>
      <c r="AK23" s="635"/>
      <c r="AL23" s="640">
        <v>56.5</v>
      </c>
      <c r="AM23" s="641"/>
      <c r="AN23" s="641"/>
      <c r="AO23" s="642"/>
      <c r="AP23" s="637" t="s">
        <v>283</v>
      </c>
      <c r="AQ23" s="659"/>
      <c r="AR23" s="659"/>
      <c r="AS23" s="659"/>
      <c r="AT23" s="659"/>
      <c r="AU23" s="659"/>
      <c r="AV23" s="659"/>
      <c r="AW23" s="659"/>
      <c r="AX23" s="659"/>
      <c r="AY23" s="659"/>
      <c r="AZ23" s="659"/>
      <c r="BA23" s="659"/>
      <c r="BB23" s="659"/>
      <c r="BC23" s="659"/>
      <c r="BD23" s="659"/>
      <c r="BE23" s="659"/>
      <c r="BF23" s="660"/>
      <c r="BG23" s="631" t="s">
        <v>130</v>
      </c>
      <c r="BH23" s="632"/>
      <c r="BI23" s="632"/>
      <c r="BJ23" s="632"/>
      <c r="BK23" s="632"/>
      <c r="BL23" s="632"/>
      <c r="BM23" s="632"/>
      <c r="BN23" s="633"/>
      <c r="BO23" s="634" t="s">
        <v>130</v>
      </c>
      <c r="BP23" s="634"/>
      <c r="BQ23" s="634"/>
      <c r="BR23" s="634"/>
      <c r="BS23" s="635" t="s">
        <v>130</v>
      </c>
      <c r="BT23" s="635"/>
      <c r="BU23" s="635"/>
      <c r="BV23" s="635"/>
      <c r="BW23" s="635"/>
      <c r="BX23" s="635"/>
      <c r="BY23" s="635"/>
      <c r="BZ23" s="635"/>
      <c r="CA23" s="635"/>
      <c r="CB23" s="636"/>
      <c r="CD23" s="616" t="s">
        <v>223</v>
      </c>
      <c r="CE23" s="617"/>
      <c r="CF23" s="617"/>
      <c r="CG23" s="617"/>
      <c r="CH23" s="617"/>
      <c r="CI23" s="617"/>
      <c r="CJ23" s="617"/>
      <c r="CK23" s="617"/>
      <c r="CL23" s="617"/>
      <c r="CM23" s="617"/>
      <c r="CN23" s="617"/>
      <c r="CO23" s="617"/>
      <c r="CP23" s="617"/>
      <c r="CQ23" s="618"/>
      <c r="CR23" s="616" t="s">
        <v>284</v>
      </c>
      <c r="CS23" s="617"/>
      <c r="CT23" s="617"/>
      <c r="CU23" s="617"/>
      <c r="CV23" s="617"/>
      <c r="CW23" s="617"/>
      <c r="CX23" s="617"/>
      <c r="CY23" s="618"/>
      <c r="CZ23" s="616" t="s">
        <v>285</v>
      </c>
      <c r="DA23" s="617"/>
      <c r="DB23" s="617"/>
      <c r="DC23" s="618"/>
      <c r="DD23" s="616" t="s">
        <v>286</v>
      </c>
      <c r="DE23" s="617"/>
      <c r="DF23" s="617"/>
      <c r="DG23" s="617"/>
      <c r="DH23" s="617"/>
      <c r="DI23" s="617"/>
      <c r="DJ23" s="617"/>
      <c r="DK23" s="618"/>
      <c r="DL23" s="662" t="s">
        <v>287</v>
      </c>
      <c r="DM23" s="663"/>
      <c r="DN23" s="663"/>
      <c r="DO23" s="663"/>
      <c r="DP23" s="663"/>
      <c r="DQ23" s="663"/>
      <c r="DR23" s="663"/>
      <c r="DS23" s="663"/>
      <c r="DT23" s="663"/>
      <c r="DU23" s="663"/>
      <c r="DV23" s="664"/>
      <c r="DW23" s="616" t="s">
        <v>288</v>
      </c>
      <c r="DX23" s="617"/>
      <c r="DY23" s="617"/>
      <c r="DZ23" s="617"/>
      <c r="EA23" s="617"/>
      <c r="EB23" s="617"/>
      <c r="EC23" s="618"/>
    </row>
    <row r="24" spans="2:133" ht="11.25" customHeight="1">
      <c r="B24" s="637" t="s">
        <v>289</v>
      </c>
      <c r="C24" s="638"/>
      <c r="D24" s="638"/>
      <c r="E24" s="638"/>
      <c r="F24" s="638"/>
      <c r="G24" s="638"/>
      <c r="H24" s="638"/>
      <c r="I24" s="638"/>
      <c r="J24" s="638"/>
      <c r="K24" s="638"/>
      <c r="L24" s="638"/>
      <c r="M24" s="638"/>
      <c r="N24" s="638"/>
      <c r="O24" s="638"/>
      <c r="P24" s="638"/>
      <c r="Q24" s="639"/>
      <c r="R24" s="631">
        <v>6456756</v>
      </c>
      <c r="S24" s="632"/>
      <c r="T24" s="632"/>
      <c r="U24" s="632"/>
      <c r="V24" s="632"/>
      <c r="W24" s="632"/>
      <c r="X24" s="632"/>
      <c r="Y24" s="633"/>
      <c r="Z24" s="634">
        <v>18.899999999999999</v>
      </c>
      <c r="AA24" s="634"/>
      <c r="AB24" s="634"/>
      <c r="AC24" s="634"/>
      <c r="AD24" s="635">
        <v>6456756</v>
      </c>
      <c r="AE24" s="635"/>
      <c r="AF24" s="635"/>
      <c r="AG24" s="635"/>
      <c r="AH24" s="635"/>
      <c r="AI24" s="635"/>
      <c r="AJ24" s="635"/>
      <c r="AK24" s="635"/>
      <c r="AL24" s="640">
        <v>56.5</v>
      </c>
      <c r="AM24" s="641"/>
      <c r="AN24" s="641"/>
      <c r="AO24" s="642"/>
      <c r="AP24" s="637" t="s">
        <v>290</v>
      </c>
      <c r="AQ24" s="659"/>
      <c r="AR24" s="659"/>
      <c r="AS24" s="659"/>
      <c r="AT24" s="659"/>
      <c r="AU24" s="659"/>
      <c r="AV24" s="659"/>
      <c r="AW24" s="659"/>
      <c r="AX24" s="659"/>
      <c r="AY24" s="659"/>
      <c r="AZ24" s="659"/>
      <c r="BA24" s="659"/>
      <c r="BB24" s="659"/>
      <c r="BC24" s="659"/>
      <c r="BD24" s="659"/>
      <c r="BE24" s="659"/>
      <c r="BF24" s="660"/>
      <c r="BG24" s="631" t="s">
        <v>130</v>
      </c>
      <c r="BH24" s="632"/>
      <c r="BI24" s="632"/>
      <c r="BJ24" s="632"/>
      <c r="BK24" s="632"/>
      <c r="BL24" s="632"/>
      <c r="BM24" s="632"/>
      <c r="BN24" s="633"/>
      <c r="BO24" s="634" t="s">
        <v>130</v>
      </c>
      <c r="BP24" s="634"/>
      <c r="BQ24" s="634"/>
      <c r="BR24" s="634"/>
      <c r="BS24" s="635" t="s">
        <v>130</v>
      </c>
      <c r="BT24" s="635"/>
      <c r="BU24" s="635"/>
      <c r="BV24" s="635"/>
      <c r="BW24" s="635"/>
      <c r="BX24" s="635"/>
      <c r="BY24" s="635"/>
      <c r="BZ24" s="635"/>
      <c r="CA24" s="635"/>
      <c r="CB24" s="636"/>
      <c r="CD24" s="620" t="s">
        <v>291</v>
      </c>
      <c r="CE24" s="621"/>
      <c r="CF24" s="621"/>
      <c r="CG24" s="621"/>
      <c r="CH24" s="621"/>
      <c r="CI24" s="621"/>
      <c r="CJ24" s="621"/>
      <c r="CK24" s="621"/>
      <c r="CL24" s="621"/>
      <c r="CM24" s="621"/>
      <c r="CN24" s="621"/>
      <c r="CO24" s="621"/>
      <c r="CP24" s="621"/>
      <c r="CQ24" s="622"/>
      <c r="CR24" s="623">
        <v>10982922</v>
      </c>
      <c r="CS24" s="624"/>
      <c r="CT24" s="624"/>
      <c r="CU24" s="624"/>
      <c r="CV24" s="624"/>
      <c r="CW24" s="624"/>
      <c r="CX24" s="624"/>
      <c r="CY24" s="625"/>
      <c r="CZ24" s="628">
        <v>32.9</v>
      </c>
      <c r="DA24" s="629"/>
      <c r="DB24" s="629"/>
      <c r="DC24" s="643"/>
      <c r="DD24" s="661">
        <v>6351663</v>
      </c>
      <c r="DE24" s="624"/>
      <c r="DF24" s="624"/>
      <c r="DG24" s="624"/>
      <c r="DH24" s="624"/>
      <c r="DI24" s="624"/>
      <c r="DJ24" s="624"/>
      <c r="DK24" s="625"/>
      <c r="DL24" s="661">
        <v>6227745</v>
      </c>
      <c r="DM24" s="624"/>
      <c r="DN24" s="624"/>
      <c r="DO24" s="624"/>
      <c r="DP24" s="624"/>
      <c r="DQ24" s="624"/>
      <c r="DR24" s="624"/>
      <c r="DS24" s="624"/>
      <c r="DT24" s="624"/>
      <c r="DU24" s="624"/>
      <c r="DV24" s="625"/>
      <c r="DW24" s="628">
        <v>52.2</v>
      </c>
      <c r="DX24" s="629"/>
      <c r="DY24" s="629"/>
      <c r="DZ24" s="629"/>
      <c r="EA24" s="629"/>
      <c r="EB24" s="629"/>
      <c r="EC24" s="630"/>
    </row>
    <row r="25" spans="2:133" ht="11.25" customHeight="1">
      <c r="B25" s="637" t="s">
        <v>292</v>
      </c>
      <c r="C25" s="638"/>
      <c r="D25" s="638"/>
      <c r="E25" s="638"/>
      <c r="F25" s="638"/>
      <c r="G25" s="638"/>
      <c r="H25" s="638"/>
      <c r="I25" s="638"/>
      <c r="J25" s="638"/>
      <c r="K25" s="638"/>
      <c r="L25" s="638"/>
      <c r="M25" s="638"/>
      <c r="N25" s="638"/>
      <c r="O25" s="638"/>
      <c r="P25" s="638"/>
      <c r="Q25" s="639"/>
      <c r="R25" s="631">
        <v>651165</v>
      </c>
      <c r="S25" s="632"/>
      <c r="T25" s="632"/>
      <c r="U25" s="632"/>
      <c r="V25" s="632"/>
      <c r="W25" s="632"/>
      <c r="X25" s="632"/>
      <c r="Y25" s="633"/>
      <c r="Z25" s="634">
        <v>1.9</v>
      </c>
      <c r="AA25" s="634"/>
      <c r="AB25" s="634"/>
      <c r="AC25" s="634"/>
      <c r="AD25" s="635" t="s">
        <v>130</v>
      </c>
      <c r="AE25" s="635"/>
      <c r="AF25" s="635"/>
      <c r="AG25" s="635"/>
      <c r="AH25" s="635"/>
      <c r="AI25" s="635"/>
      <c r="AJ25" s="635"/>
      <c r="AK25" s="635"/>
      <c r="AL25" s="640" t="s">
        <v>130</v>
      </c>
      <c r="AM25" s="641"/>
      <c r="AN25" s="641"/>
      <c r="AO25" s="642"/>
      <c r="AP25" s="637" t="s">
        <v>293</v>
      </c>
      <c r="AQ25" s="659"/>
      <c r="AR25" s="659"/>
      <c r="AS25" s="659"/>
      <c r="AT25" s="659"/>
      <c r="AU25" s="659"/>
      <c r="AV25" s="659"/>
      <c r="AW25" s="659"/>
      <c r="AX25" s="659"/>
      <c r="AY25" s="659"/>
      <c r="AZ25" s="659"/>
      <c r="BA25" s="659"/>
      <c r="BB25" s="659"/>
      <c r="BC25" s="659"/>
      <c r="BD25" s="659"/>
      <c r="BE25" s="659"/>
      <c r="BF25" s="660"/>
      <c r="BG25" s="631" t="s">
        <v>130</v>
      </c>
      <c r="BH25" s="632"/>
      <c r="BI25" s="632"/>
      <c r="BJ25" s="632"/>
      <c r="BK25" s="632"/>
      <c r="BL25" s="632"/>
      <c r="BM25" s="632"/>
      <c r="BN25" s="633"/>
      <c r="BO25" s="634" t="s">
        <v>130</v>
      </c>
      <c r="BP25" s="634"/>
      <c r="BQ25" s="634"/>
      <c r="BR25" s="634"/>
      <c r="BS25" s="635" t="s">
        <v>130</v>
      </c>
      <c r="BT25" s="635"/>
      <c r="BU25" s="635"/>
      <c r="BV25" s="635"/>
      <c r="BW25" s="635"/>
      <c r="BX25" s="635"/>
      <c r="BY25" s="635"/>
      <c r="BZ25" s="635"/>
      <c r="CA25" s="635"/>
      <c r="CB25" s="636"/>
      <c r="CD25" s="637" t="s">
        <v>294</v>
      </c>
      <c r="CE25" s="638"/>
      <c r="CF25" s="638"/>
      <c r="CG25" s="638"/>
      <c r="CH25" s="638"/>
      <c r="CI25" s="638"/>
      <c r="CJ25" s="638"/>
      <c r="CK25" s="638"/>
      <c r="CL25" s="638"/>
      <c r="CM25" s="638"/>
      <c r="CN25" s="638"/>
      <c r="CO25" s="638"/>
      <c r="CP25" s="638"/>
      <c r="CQ25" s="639"/>
      <c r="CR25" s="631">
        <v>2873229</v>
      </c>
      <c r="CS25" s="665"/>
      <c r="CT25" s="665"/>
      <c r="CU25" s="665"/>
      <c r="CV25" s="665"/>
      <c r="CW25" s="665"/>
      <c r="CX25" s="665"/>
      <c r="CY25" s="666"/>
      <c r="CZ25" s="640">
        <v>8.6</v>
      </c>
      <c r="DA25" s="667"/>
      <c r="DB25" s="667"/>
      <c r="DC25" s="669"/>
      <c r="DD25" s="644">
        <v>2698061</v>
      </c>
      <c r="DE25" s="665"/>
      <c r="DF25" s="665"/>
      <c r="DG25" s="665"/>
      <c r="DH25" s="665"/>
      <c r="DI25" s="665"/>
      <c r="DJ25" s="665"/>
      <c r="DK25" s="666"/>
      <c r="DL25" s="644">
        <v>2626296</v>
      </c>
      <c r="DM25" s="665"/>
      <c r="DN25" s="665"/>
      <c r="DO25" s="665"/>
      <c r="DP25" s="665"/>
      <c r="DQ25" s="665"/>
      <c r="DR25" s="665"/>
      <c r="DS25" s="665"/>
      <c r="DT25" s="665"/>
      <c r="DU25" s="665"/>
      <c r="DV25" s="666"/>
      <c r="DW25" s="640">
        <v>22</v>
      </c>
      <c r="DX25" s="667"/>
      <c r="DY25" s="667"/>
      <c r="DZ25" s="667"/>
      <c r="EA25" s="667"/>
      <c r="EB25" s="667"/>
      <c r="EC25" s="668"/>
    </row>
    <row r="26" spans="2:133" ht="11.25" customHeight="1">
      <c r="B26" s="637" t="s">
        <v>295</v>
      </c>
      <c r="C26" s="638"/>
      <c r="D26" s="638"/>
      <c r="E26" s="638"/>
      <c r="F26" s="638"/>
      <c r="G26" s="638"/>
      <c r="H26" s="638"/>
      <c r="I26" s="638"/>
      <c r="J26" s="638"/>
      <c r="K26" s="638"/>
      <c r="L26" s="638"/>
      <c r="M26" s="638"/>
      <c r="N26" s="638"/>
      <c r="O26" s="638"/>
      <c r="P26" s="638"/>
      <c r="Q26" s="639"/>
      <c r="R26" s="631" t="s">
        <v>130</v>
      </c>
      <c r="S26" s="632"/>
      <c r="T26" s="632"/>
      <c r="U26" s="632"/>
      <c r="V26" s="632"/>
      <c r="W26" s="632"/>
      <c r="X26" s="632"/>
      <c r="Y26" s="633"/>
      <c r="Z26" s="634" t="s">
        <v>130</v>
      </c>
      <c r="AA26" s="634"/>
      <c r="AB26" s="634"/>
      <c r="AC26" s="634"/>
      <c r="AD26" s="635" t="s">
        <v>130</v>
      </c>
      <c r="AE26" s="635"/>
      <c r="AF26" s="635"/>
      <c r="AG26" s="635"/>
      <c r="AH26" s="635"/>
      <c r="AI26" s="635"/>
      <c r="AJ26" s="635"/>
      <c r="AK26" s="635"/>
      <c r="AL26" s="640" t="s">
        <v>130</v>
      </c>
      <c r="AM26" s="641"/>
      <c r="AN26" s="641"/>
      <c r="AO26" s="642"/>
      <c r="AP26" s="637" t="s">
        <v>296</v>
      </c>
      <c r="AQ26" s="659"/>
      <c r="AR26" s="659"/>
      <c r="AS26" s="659"/>
      <c r="AT26" s="659"/>
      <c r="AU26" s="659"/>
      <c r="AV26" s="659"/>
      <c r="AW26" s="659"/>
      <c r="AX26" s="659"/>
      <c r="AY26" s="659"/>
      <c r="AZ26" s="659"/>
      <c r="BA26" s="659"/>
      <c r="BB26" s="659"/>
      <c r="BC26" s="659"/>
      <c r="BD26" s="659"/>
      <c r="BE26" s="659"/>
      <c r="BF26" s="660"/>
      <c r="BG26" s="631" t="s">
        <v>130</v>
      </c>
      <c r="BH26" s="632"/>
      <c r="BI26" s="632"/>
      <c r="BJ26" s="632"/>
      <c r="BK26" s="632"/>
      <c r="BL26" s="632"/>
      <c r="BM26" s="632"/>
      <c r="BN26" s="633"/>
      <c r="BO26" s="634" t="s">
        <v>130</v>
      </c>
      <c r="BP26" s="634"/>
      <c r="BQ26" s="634"/>
      <c r="BR26" s="634"/>
      <c r="BS26" s="635" t="s">
        <v>130</v>
      </c>
      <c r="BT26" s="635"/>
      <c r="BU26" s="635"/>
      <c r="BV26" s="635"/>
      <c r="BW26" s="635"/>
      <c r="BX26" s="635"/>
      <c r="BY26" s="635"/>
      <c r="BZ26" s="635"/>
      <c r="CA26" s="635"/>
      <c r="CB26" s="636"/>
      <c r="CD26" s="637" t="s">
        <v>297</v>
      </c>
      <c r="CE26" s="638"/>
      <c r="CF26" s="638"/>
      <c r="CG26" s="638"/>
      <c r="CH26" s="638"/>
      <c r="CI26" s="638"/>
      <c r="CJ26" s="638"/>
      <c r="CK26" s="638"/>
      <c r="CL26" s="638"/>
      <c r="CM26" s="638"/>
      <c r="CN26" s="638"/>
      <c r="CO26" s="638"/>
      <c r="CP26" s="638"/>
      <c r="CQ26" s="639"/>
      <c r="CR26" s="631">
        <v>1599059</v>
      </c>
      <c r="CS26" s="632"/>
      <c r="CT26" s="632"/>
      <c r="CU26" s="632"/>
      <c r="CV26" s="632"/>
      <c r="CW26" s="632"/>
      <c r="CX26" s="632"/>
      <c r="CY26" s="633"/>
      <c r="CZ26" s="640">
        <v>4.8</v>
      </c>
      <c r="DA26" s="667"/>
      <c r="DB26" s="667"/>
      <c r="DC26" s="669"/>
      <c r="DD26" s="644">
        <v>1501243</v>
      </c>
      <c r="DE26" s="632"/>
      <c r="DF26" s="632"/>
      <c r="DG26" s="632"/>
      <c r="DH26" s="632"/>
      <c r="DI26" s="632"/>
      <c r="DJ26" s="632"/>
      <c r="DK26" s="633"/>
      <c r="DL26" s="644" t="s">
        <v>130</v>
      </c>
      <c r="DM26" s="632"/>
      <c r="DN26" s="632"/>
      <c r="DO26" s="632"/>
      <c r="DP26" s="632"/>
      <c r="DQ26" s="632"/>
      <c r="DR26" s="632"/>
      <c r="DS26" s="632"/>
      <c r="DT26" s="632"/>
      <c r="DU26" s="632"/>
      <c r="DV26" s="633"/>
      <c r="DW26" s="640" t="s">
        <v>130</v>
      </c>
      <c r="DX26" s="667"/>
      <c r="DY26" s="667"/>
      <c r="DZ26" s="667"/>
      <c r="EA26" s="667"/>
      <c r="EB26" s="667"/>
      <c r="EC26" s="668"/>
    </row>
    <row r="27" spans="2:133" ht="11.25" customHeight="1">
      <c r="B27" s="637" t="s">
        <v>298</v>
      </c>
      <c r="C27" s="638"/>
      <c r="D27" s="638"/>
      <c r="E27" s="638"/>
      <c r="F27" s="638"/>
      <c r="G27" s="638"/>
      <c r="H27" s="638"/>
      <c r="I27" s="638"/>
      <c r="J27" s="638"/>
      <c r="K27" s="638"/>
      <c r="L27" s="638"/>
      <c r="M27" s="638"/>
      <c r="N27" s="638"/>
      <c r="O27" s="638"/>
      <c r="P27" s="638"/>
      <c r="Q27" s="639"/>
      <c r="R27" s="631">
        <v>12040627</v>
      </c>
      <c r="S27" s="632"/>
      <c r="T27" s="632"/>
      <c r="U27" s="632"/>
      <c r="V27" s="632"/>
      <c r="W27" s="632"/>
      <c r="X27" s="632"/>
      <c r="Y27" s="633"/>
      <c r="Z27" s="634">
        <v>35.299999999999997</v>
      </c>
      <c r="AA27" s="634"/>
      <c r="AB27" s="634"/>
      <c r="AC27" s="634"/>
      <c r="AD27" s="635">
        <v>11389462</v>
      </c>
      <c r="AE27" s="635"/>
      <c r="AF27" s="635"/>
      <c r="AG27" s="635"/>
      <c r="AH27" s="635"/>
      <c r="AI27" s="635"/>
      <c r="AJ27" s="635"/>
      <c r="AK27" s="635"/>
      <c r="AL27" s="640">
        <v>99.699996948242188</v>
      </c>
      <c r="AM27" s="641"/>
      <c r="AN27" s="641"/>
      <c r="AO27" s="642"/>
      <c r="AP27" s="637" t="s">
        <v>299</v>
      </c>
      <c r="AQ27" s="638"/>
      <c r="AR27" s="638"/>
      <c r="AS27" s="638"/>
      <c r="AT27" s="638"/>
      <c r="AU27" s="638"/>
      <c r="AV27" s="638"/>
      <c r="AW27" s="638"/>
      <c r="AX27" s="638"/>
      <c r="AY27" s="638"/>
      <c r="AZ27" s="638"/>
      <c r="BA27" s="638"/>
      <c r="BB27" s="638"/>
      <c r="BC27" s="638"/>
      <c r="BD27" s="638"/>
      <c r="BE27" s="638"/>
      <c r="BF27" s="639"/>
      <c r="BG27" s="631">
        <v>3730448</v>
      </c>
      <c r="BH27" s="632"/>
      <c r="BI27" s="632"/>
      <c r="BJ27" s="632"/>
      <c r="BK27" s="632"/>
      <c r="BL27" s="632"/>
      <c r="BM27" s="632"/>
      <c r="BN27" s="633"/>
      <c r="BO27" s="634">
        <v>100</v>
      </c>
      <c r="BP27" s="634"/>
      <c r="BQ27" s="634"/>
      <c r="BR27" s="634"/>
      <c r="BS27" s="635" t="s">
        <v>130</v>
      </c>
      <c r="BT27" s="635"/>
      <c r="BU27" s="635"/>
      <c r="BV27" s="635"/>
      <c r="BW27" s="635"/>
      <c r="BX27" s="635"/>
      <c r="BY27" s="635"/>
      <c r="BZ27" s="635"/>
      <c r="CA27" s="635"/>
      <c r="CB27" s="636"/>
      <c r="CD27" s="637" t="s">
        <v>300</v>
      </c>
      <c r="CE27" s="638"/>
      <c r="CF27" s="638"/>
      <c r="CG27" s="638"/>
      <c r="CH27" s="638"/>
      <c r="CI27" s="638"/>
      <c r="CJ27" s="638"/>
      <c r="CK27" s="638"/>
      <c r="CL27" s="638"/>
      <c r="CM27" s="638"/>
      <c r="CN27" s="638"/>
      <c r="CO27" s="638"/>
      <c r="CP27" s="638"/>
      <c r="CQ27" s="639"/>
      <c r="CR27" s="631">
        <v>5451546</v>
      </c>
      <c r="CS27" s="665"/>
      <c r="CT27" s="665"/>
      <c r="CU27" s="665"/>
      <c r="CV27" s="665"/>
      <c r="CW27" s="665"/>
      <c r="CX27" s="665"/>
      <c r="CY27" s="666"/>
      <c r="CZ27" s="640">
        <v>16.3</v>
      </c>
      <c r="DA27" s="667"/>
      <c r="DB27" s="667"/>
      <c r="DC27" s="669"/>
      <c r="DD27" s="644">
        <v>1041539</v>
      </c>
      <c r="DE27" s="665"/>
      <c r="DF27" s="665"/>
      <c r="DG27" s="665"/>
      <c r="DH27" s="665"/>
      <c r="DI27" s="665"/>
      <c r="DJ27" s="665"/>
      <c r="DK27" s="666"/>
      <c r="DL27" s="644">
        <v>989386</v>
      </c>
      <c r="DM27" s="665"/>
      <c r="DN27" s="665"/>
      <c r="DO27" s="665"/>
      <c r="DP27" s="665"/>
      <c r="DQ27" s="665"/>
      <c r="DR27" s="665"/>
      <c r="DS27" s="665"/>
      <c r="DT27" s="665"/>
      <c r="DU27" s="665"/>
      <c r="DV27" s="666"/>
      <c r="DW27" s="640">
        <v>8.3000000000000007</v>
      </c>
      <c r="DX27" s="667"/>
      <c r="DY27" s="667"/>
      <c r="DZ27" s="667"/>
      <c r="EA27" s="667"/>
      <c r="EB27" s="667"/>
      <c r="EC27" s="668"/>
    </row>
    <row r="28" spans="2:133" ht="11.25" customHeight="1">
      <c r="B28" s="637" t="s">
        <v>301</v>
      </c>
      <c r="C28" s="638"/>
      <c r="D28" s="638"/>
      <c r="E28" s="638"/>
      <c r="F28" s="638"/>
      <c r="G28" s="638"/>
      <c r="H28" s="638"/>
      <c r="I28" s="638"/>
      <c r="J28" s="638"/>
      <c r="K28" s="638"/>
      <c r="L28" s="638"/>
      <c r="M28" s="638"/>
      <c r="N28" s="638"/>
      <c r="O28" s="638"/>
      <c r="P28" s="638"/>
      <c r="Q28" s="639"/>
      <c r="R28" s="631">
        <v>4792</v>
      </c>
      <c r="S28" s="632"/>
      <c r="T28" s="632"/>
      <c r="U28" s="632"/>
      <c r="V28" s="632"/>
      <c r="W28" s="632"/>
      <c r="X28" s="632"/>
      <c r="Y28" s="633"/>
      <c r="Z28" s="634">
        <v>0</v>
      </c>
      <c r="AA28" s="634"/>
      <c r="AB28" s="634"/>
      <c r="AC28" s="634"/>
      <c r="AD28" s="635">
        <v>4792</v>
      </c>
      <c r="AE28" s="635"/>
      <c r="AF28" s="635"/>
      <c r="AG28" s="635"/>
      <c r="AH28" s="635"/>
      <c r="AI28" s="635"/>
      <c r="AJ28" s="635"/>
      <c r="AK28" s="635"/>
      <c r="AL28" s="640">
        <v>0</v>
      </c>
      <c r="AM28" s="641"/>
      <c r="AN28" s="641"/>
      <c r="AO28" s="642"/>
      <c r="AP28" s="637"/>
      <c r="AQ28" s="638"/>
      <c r="AR28" s="638"/>
      <c r="AS28" s="638"/>
      <c r="AT28" s="638"/>
      <c r="AU28" s="638"/>
      <c r="AV28" s="638"/>
      <c r="AW28" s="638"/>
      <c r="AX28" s="638"/>
      <c r="AY28" s="638"/>
      <c r="AZ28" s="638"/>
      <c r="BA28" s="638"/>
      <c r="BB28" s="638"/>
      <c r="BC28" s="638"/>
      <c r="BD28" s="638"/>
      <c r="BE28" s="638"/>
      <c r="BF28" s="639"/>
      <c r="BG28" s="631"/>
      <c r="BH28" s="632"/>
      <c r="BI28" s="632"/>
      <c r="BJ28" s="632"/>
      <c r="BK28" s="632"/>
      <c r="BL28" s="632"/>
      <c r="BM28" s="632"/>
      <c r="BN28" s="633"/>
      <c r="BO28" s="634"/>
      <c r="BP28" s="634"/>
      <c r="BQ28" s="634"/>
      <c r="BR28" s="634"/>
      <c r="BS28" s="644"/>
      <c r="BT28" s="632"/>
      <c r="BU28" s="632"/>
      <c r="BV28" s="632"/>
      <c r="BW28" s="632"/>
      <c r="BX28" s="632"/>
      <c r="BY28" s="632"/>
      <c r="BZ28" s="632"/>
      <c r="CA28" s="632"/>
      <c r="CB28" s="645"/>
      <c r="CD28" s="637" t="s">
        <v>302</v>
      </c>
      <c r="CE28" s="638"/>
      <c r="CF28" s="638"/>
      <c r="CG28" s="638"/>
      <c r="CH28" s="638"/>
      <c r="CI28" s="638"/>
      <c r="CJ28" s="638"/>
      <c r="CK28" s="638"/>
      <c r="CL28" s="638"/>
      <c r="CM28" s="638"/>
      <c r="CN28" s="638"/>
      <c r="CO28" s="638"/>
      <c r="CP28" s="638"/>
      <c r="CQ28" s="639"/>
      <c r="CR28" s="631">
        <v>2658147</v>
      </c>
      <c r="CS28" s="632"/>
      <c r="CT28" s="632"/>
      <c r="CU28" s="632"/>
      <c r="CV28" s="632"/>
      <c r="CW28" s="632"/>
      <c r="CX28" s="632"/>
      <c r="CY28" s="633"/>
      <c r="CZ28" s="640">
        <v>8</v>
      </c>
      <c r="DA28" s="667"/>
      <c r="DB28" s="667"/>
      <c r="DC28" s="669"/>
      <c r="DD28" s="644">
        <v>2612063</v>
      </c>
      <c r="DE28" s="632"/>
      <c r="DF28" s="632"/>
      <c r="DG28" s="632"/>
      <c r="DH28" s="632"/>
      <c r="DI28" s="632"/>
      <c r="DJ28" s="632"/>
      <c r="DK28" s="633"/>
      <c r="DL28" s="644">
        <v>2612063</v>
      </c>
      <c r="DM28" s="632"/>
      <c r="DN28" s="632"/>
      <c r="DO28" s="632"/>
      <c r="DP28" s="632"/>
      <c r="DQ28" s="632"/>
      <c r="DR28" s="632"/>
      <c r="DS28" s="632"/>
      <c r="DT28" s="632"/>
      <c r="DU28" s="632"/>
      <c r="DV28" s="633"/>
      <c r="DW28" s="640">
        <v>21.9</v>
      </c>
      <c r="DX28" s="667"/>
      <c r="DY28" s="667"/>
      <c r="DZ28" s="667"/>
      <c r="EA28" s="667"/>
      <c r="EB28" s="667"/>
      <c r="EC28" s="668"/>
    </row>
    <row r="29" spans="2:133" ht="11.25" customHeight="1">
      <c r="B29" s="637" t="s">
        <v>303</v>
      </c>
      <c r="C29" s="638"/>
      <c r="D29" s="638"/>
      <c r="E29" s="638"/>
      <c r="F29" s="638"/>
      <c r="G29" s="638"/>
      <c r="H29" s="638"/>
      <c r="I29" s="638"/>
      <c r="J29" s="638"/>
      <c r="K29" s="638"/>
      <c r="L29" s="638"/>
      <c r="M29" s="638"/>
      <c r="N29" s="638"/>
      <c r="O29" s="638"/>
      <c r="P29" s="638"/>
      <c r="Q29" s="639"/>
      <c r="R29" s="631">
        <v>61300</v>
      </c>
      <c r="S29" s="632"/>
      <c r="T29" s="632"/>
      <c r="U29" s="632"/>
      <c r="V29" s="632"/>
      <c r="W29" s="632"/>
      <c r="X29" s="632"/>
      <c r="Y29" s="633"/>
      <c r="Z29" s="634">
        <v>0.2</v>
      </c>
      <c r="AA29" s="634"/>
      <c r="AB29" s="634"/>
      <c r="AC29" s="634"/>
      <c r="AD29" s="635" t="s">
        <v>130</v>
      </c>
      <c r="AE29" s="635"/>
      <c r="AF29" s="635"/>
      <c r="AG29" s="635"/>
      <c r="AH29" s="635"/>
      <c r="AI29" s="635"/>
      <c r="AJ29" s="635"/>
      <c r="AK29" s="635"/>
      <c r="AL29" s="640" t="s">
        <v>130</v>
      </c>
      <c r="AM29" s="641"/>
      <c r="AN29" s="641"/>
      <c r="AO29" s="642"/>
      <c r="AP29" s="650"/>
      <c r="AQ29" s="651"/>
      <c r="AR29" s="651"/>
      <c r="AS29" s="651"/>
      <c r="AT29" s="651"/>
      <c r="AU29" s="651"/>
      <c r="AV29" s="651"/>
      <c r="AW29" s="651"/>
      <c r="AX29" s="651"/>
      <c r="AY29" s="651"/>
      <c r="AZ29" s="651"/>
      <c r="BA29" s="651"/>
      <c r="BB29" s="651"/>
      <c r="BC29" s="651"/>
      <c r="BD29" s="651"/>
      <c r="BE29" s="651"/>
      <c r="BF29" s="652"/>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6"/>
      <c r="CD29" s="672" t="s">
        <v>304</v>
      </c>
      <c r="CE29" s="673"/>
      <c r="CF29" s="637" t="s">
        <v>70</v>
      </c>
      <c r="CG29" s="638"/>
      <c r="CH29" s="638"/>
      <c r="CI29" s="638"/>
      <c r="CJ29" s="638"/>
      <c r="CK29" s="638"/>
      <c r="CL29" s="638"/>
      <c r="CM29" s="638"/>
      <c r="CN29" s="638"/>
      <c r="CO29" s="638"/>
      <c r="CP29" s="638"/>
      <c r="CQ29" s="639"/>
      <c r="CR29" s="631">
        <v>2658084</v>
      </c>
      <c r="CS29" s="665"/>
      <c r="CT29" s="665"/>
      <c r="CU29" s="665"/>
      <c r="CV29" s="665"/>
      <c r="CW29" s="665"/>
      <c r="CX29" s="665"/>
      <c r="CY29" s="666"/>
      <c r="CZ29" s="640">
        <v>8</v>
      </c>
      <c r="DA29" s="667"/>
      <c r="DB29" s="667"/>
      <c r="DC29" s="669"/>
      <c r="DD29" s="644">
        <v>2612000</v>
      </c>
      <c r="DE29" s="665"/>
      <c r="DF29" s="665"/>
      <c r="DG29" s="665"/>
      <c r="DH29" s="665"/>
      <c r="DI29" s="665"/>
      <c r="DJ29" s="665"/>
      <c r="DK29" s="666"/>
      <c r="DL29" s="644">
        <v>2612000</v>
      </c>
      <c r="DM29" s="665"/>
      <c r="DN29" s="665"/>
      <c r="DO29" s="665"/>
      <c r="DP29" s="665"/>
      <c r="DQ29" s="665"/>
      <c r="DR29" s="665"/>
      <c r="DS29" s="665"/>
      <c r="DT29" s="665"/>
      <c r="DU29" s="665"/>
      <c r="DV29" s="666"/>
      <c r="DW29" s="640">
        <v>21.9</v>
      </c>
      <c r="DX29" s="667"/>
      <c r="DY29" s="667"/>
      <c r="DZ29" s="667"/>
      <c r="EA29" s="667"/>
      <c r="EB29" s="667"/>
      <c r="EC29" s="668"/>
    </row>
    <row r="30" spans="2:133" ht="11.25" customHeight="1">
      <c r="B30" s="637" t="s">
        <v>305</v>
      </c>
      <c r="C30" s="638"/>
      <c r="D30" s="638"/>
      <c r="E30" s="638"/>
      <c r="F30" s="638"/>
      <c r="G30" s="638"/>
      <c r="H30" s="638"/>
      <c r="I30" s="638"/>
      <c r="J30" s="638"/>
      <c r="K30" s="638"/>
      <c r="L30" s="638"/>
      <c r="M30" s="638"/>
      <c r="N30" s="638"/>
      <c r="O30" s="638"/>
      <c r="P30" s="638"/>
      <c r="Q30" s="639"/>
      <c r="R30" s="631">
        <v>125393</v>
      </c>
      <c r="S30" s="632"/>
      <c r="T30" s="632"/>
      <c r="U30" s="632"/>
      <c r="V30" s="632"/>
      <c r="W30" s="632"/>
      <c r="X30" s="632"/>
      <c r="Y30" s="633"/>
      <c r="Z30" s="634">
        <v>0.4</v>
      </c>
      <c r="AA30" s="634"/>
      <c r="AB30" s="634"/>
      <c r="AC30" s="634"/>
      <c r="AD30" s="635">
        <v>17443</v>
      </c>
      <c r="AE30" s="635"/>
      <c r="AF30" s="635"/>
      <c r="AG30" s="635"/>
      <c r="AH30" s="635"/>
      <c r="AI30" s="635"/>
      <c r="AJ30" s="635"/>
      <c r="AK30" s="635"/>
      <c r="AL30" s="640">
        <v>0.2</v>
      </c>
      <c r="AM30" s="641"/>
      <c r="AN30" s="641"/>
      <c r="AO30" s="642"/>
      <c r="AP30" s="616" t="s">
        <v>223</v>
      </c>
      <c r="AQ30" s="617"/>
      <c r="AR30" s="617"/>
      <c r="AS30" s="617"/>
      <c r="AT30" s="617"/>
      <c r="AU30" s="617"/>
      <c r="AV30" s="617"/>
      <c r="AW30" s="617"/>
      <c r="AX30" s="617"/>
      <c r="AY30" s="617"/>
      <c r="AZ30" s="617"/>
      <c r="BA30" s="617"/>
      <c r="BB30" s="617"/>
      <c r="BC30" s="617"/>
      <c r="BD30" s="617"/>
      <c r="BE30" s="617"/>
      <c r="BF30" s="618"/>
      <c r="BG30" s="616" t="s">
        <v>306</v>
      </c>
      <c r="BH30" s="670"/>
      <c r="BI30" s="670"/>
      <c r="BJ30" s="670"/>
      <c r="BK30" s="670"/>
      <c r="BL30" s="670"/>
      <c r="BM30" s="670"/>
      <c r="BN30" s="670"/>
      <c r="BO30" s="670"/>
      <c r="BP30" s="670"/>
      <c r="BQ30" s="671"/>
      <c r="BR30" s="616" t="s">
        <v>307</v>
      </c>
      <c r="BS30" s="670"/>
      <c r="BT30" s="670"/>
      <c r="BU30" s="670"/>
      <c r="BV30" s="670"/>
      <c r="BW30" s="670"/>
      <c r="BX30" s="670"/>
      <c r="BY30" s="670"/>
      <c r="BZ30" s="670"/>
      <c r="CA30" s="670"/>
      <c r="CB30" s="671"/>
      <c r="CD30" s="674"/>
      <c r="CE30" s="675"/>
      <c r="CF30" s="637" t="s">
        <v>308</v>
      </c>
      <c r="CG30" s="638"/>
      <c r="CH30" s="638"/>
      <c r="CI30" s="638"/>
      <c r="CJ30" s="638"/>
      <c r="CK30" s="638"/>
      <c r="CL30" s="638"/>
      <c r="CM30" s="638"/>
      <c r="CN30" s="638"/>
      <c r="CO30" s="638"/>
      <c r="CP30" s="638"/>
      <c r="CQ30" s="639"/>
      <c r="CR30" s="631">
        <v>2553067</v>
      </c>
      <c r="CS30" s="632"/>
      <c r="CT30" s="632"/>
      <c r="CU30" s="632"/>
      <c r="CV30" s="632"/>
      <c r="CW30" s="632"/>
      <c r="CX30" s="632"/>
      <c r="CY30" s="633"/>
      <c r="CZ30" s="640">
        <v>7.6</v>
      </c>
      <c r="DA30" s="667"/>
      <c r="DB30" s="667"/>
      <c r="DC30" s="669"/>
      <c r="DD30" s="644">
        <v>2512123</v>
      </c>
      <c r="DE30" s="632"/>
      <c r="DF30" s="632"/>
      <c r="DG30" s="632"/>
      <c r="DH30" s="632"/>
      <c r="DI30" s="632"/>
      <c r="DJ30" s="632"/>
      <c r="DK30" s="633"/>
      <c r="DL30" s="644">
        <v>2512123</v>
      </c>
      <c r="DM30" s="632"/>
      <c r="DN30" s="632"/>
      <c r="DO30" s="632"/>
      <c r="DP30" s="632"/>
      <c r="DQ30" s="632"/>
      <c r="DR30" s="632"/>
      <c r="DS30" s="632"/>
      <c r="DT30" s="632"/>
      <c r="DU30" s="632"/>
      <c r="DV30" s="633"/>
      <c r="DW30" s="640">
        <v>21.1</v>
      </c>
      <c r="DX30" s="667"/>
      <c r="DY30" s="667"/>
      <c r="DZ30" s="667"/>
      <c r="EA30" s="667"/>
      <c r="EB30" s="667"/>
      <c r="EC30" s="668"/>
    </row>
    <row r="31" spans="2:133" ht="11.25" customHeight="1">
      <c r="B31" s="637" t="s">
        <v>309</v>
      </c>
      <c r="C31" s="638"/>
      <c r="D31" s="638"/>
      <c r="E31" s="638"/>
      <c r="F31" s="638"/>
      <c r="G31" s="638"/>
      <c r="H31" s="638"/>
      <c r="I31" s="638"/>
      <c r="J31" s="638"/>
      <c r="K31" s="638"/>
      <c r="L31" s="638"/>
      <c r="M31" s="638"/>
      <c r="N31" s="638"/>
      <c r="O31" s="638"/>
      <c r="P31" s="638"/>
      <c r="Q31" s="639"/>
      <c r="R31" s="631">
        <v>20281</v>
      </c>
      <c r="S31" s="632"/>
      <c r="T31" s="632"/>
      <c r="U31" s="632"/>
      <c r="V31" s="632"/>
      <c r="W31" s="632"/>
      <c r="X31" s="632"/>
      <c r="Y31" s="633"/>
      <c r="Z31" s="634">
        <v>0.1</v>
      </c>
      <c r="AA31" s="634"/>
      <c r="AB31" s="634"/>
      <c r="AC31" s="634"/>
      <c r="AD31" s="635" t="s">
        <v>130</v>
      </c>
      <c r="AE31" s="635"/>
      <c r="AF31" s="635"/>
      <c r="AG31" s="635"/>
      <c r="AH31" s="635"/>
      <c r="AI31" s="635"/>
      <c r="AJ31" s="635"/>
      <c r="AK31" s="635"/>
      <c r="AL31" s="640" t="s">
        <v>130</v>
      </c>
      <c r="AM31" s="641"/>
      <c r="AN31" s="641"/>
      <c r="AO31" s="642"/>
      <c r="AP31" s="678" t="s">
        <v>310</v>
      </c>
      <c r="AQ31" s="679"/>
      <c r="AR31" s="679"/>
      <c r="AS31" s="679"/>
      <c r="AT31" s="684" t="s">
        <v>311</v>
      </c>
      <c r="AU31" s="341"/>
      <c r="AV31" s="341"/>
      <c r="AW31" s="341"/>
      <c r="AX31" s="620" t="s">
        <v>188</v>
      </c>
      <c r="AY31" s="621"/>
      <c r="AZ31" s="621"/>
      <c r="BA31" s="621"/>
      <c r="BB31" s="621"/>
      <c r="BC31" s="621"/>
      <c r="BD31" s="621"/>
      <c r="BE31" s="621"/>
      <c r="BF31" s="622"/>
      <c r="BG31" s="692">
        <v>99.2</v>
      </c>
      <c r="BH31" s="693"/>
      <c r="BI31" s="693"/>
      <c r="BJ31" s="693"/>
      <c r="BK31" s="693"/>
      <c r="BL31" s="693"/>
      <c r="BM31" s="629">
        <v>97.1</v>
      </c>
      <c r="BN31" s="693"/>
      <c r="BO31" s="693"/>
      <c r="BP31" s="693"/>
      <c r="BQ31" s="694"/>
      <c r="BR31" s="692">
        <v>98.9</v>
      </c>
      <c r="BS31" s="693"/>
      <c r="BT31" s="693"/>
      <c r="BU31" s="693"/>
      <c r="BV31" s="693"/>
      <c r="BW31" s="693"/>
      <c r="BX31" s="629">
        <v>96.9</v>
      </c>
      <c r="BY31" s="693"/>
      <c r="BZ31" s="693"/>
      <c r="CA31" s="693"/>
      <c r="CB31" s="694"/>
      <c r="CD31" s="674"/>
      <c r="CE31" s="675"/>
      <c r="CF31" s="637" t="s">
        <v>312</v>
      </c>
      <c r="CG31" s="638"/>
      <c r="CH31" s="638"/>
      <c r="CI31" s="638"/>
      <c r="CJ31" s="638"/>
      <c r="CK31" s="638"/>
      <c r="CL31" s="638"/>
      <c r="CM31" s="638"/>
      <c r="CN31" s="638"/>
      <c r="CO31" s="638"/>
      <c r="CP31" s="638"/>
      <c r="CQ31" s="639"/>
      <c r="CR31" s="631">
        <v>105017</v>
      </c>
      <c r="CS31" s="665"/>
      <c r="CT31" s="665"/>
      <c r="CU31" s="665"/>
      <c r="CV31" s="665"/>
      <c r="CW31" s="665"/>
      <c r="CX31" s="665"/>
      <c r="CY31" s="666"/>
      <c r="CZ31" s="640">
        <v>0.3</v>
      </c>
      <c r="DA31" s="667"/>
      <c r="DB31" s="667"/>
      <c r="DC31" s="669"/>
      <c r="DD31" s="644">
        <v>99877</v>
      </c>
      <c r="DE31" s="665"/>
      <c r="DF31" s="665"/>
      <c r="DG31" s="665"/>
      <c r="DH31" s="665"/>
      <c r="DI31" s="665"/>
      <c r="DJ31" s="665"/>
      <c r="DK31" s="666"/>
      <c r="DL31" s="644">
        <v>99877</v>
      </c>
      <c r="DM31" s="665"/>
      <c r="DN31" s="665"/>
      <c r="DO31" s="665"/>
      <c r="DP31" s="665"/>
      <c r="DQ31" s="665"/>
      <c r="DR31" s="665"/>
      <c r="DS31" s="665"/>
      <c r="DT31" s="665"/>
      <c r="DU31" s="665"/>
      <c r="DV31" s="666"/>
      <c r="DW31" s="640">
        <v>0.8</v>
      </c>
      <c r="DX31" s="667"/>
      <c r="DY31" s="667"/>
      <c r="DZ31" s="667"/>
      <c r="EA31" s="667"/>
      <c r="EB31" s="667"/>
      <c r="EC31" s="668"/>
    </row>
    <row r="32" spans="2:133" ht="11.25" customHeight="1">
      <c r="B32" s="637" t="s">
        <v>313</v>
      </c>
      <c r="C32" s="638"/>
      <c r="D32" s="638"/>
      <c r="E32" s="638"/>
      <c r="F32" s="638"/>
      <c r="G32" s="638"/>
      <c r="H32" s="638"/>
      <c r="I32" s="638"/>
      <c r="J32" s="638"/>
      <c r="K32" s="638"/>
      <c r="L32" s="638"/>
      <c r="M32" s="638"/>
      <c r="N32" s="638"/>
      <c r="O32" s="638"/>
      <c r="P32" s="638"/>
      <c r="Q32" s="639"/>
      <c r="R32" s="631">
        <v>5423464</v>
      </c>
      <c r="S32" s="632"/>
      <c r="T32" s="632"/>
      <c r="U32" s="632"/>
      <c r="V32" s="632"/>
      <c r="W32" s="632"/>
      <c r="X32" s="632"/>
      <c r="Y32" s="633"/>
      <c r="Z32" s="634">
        <v>15.9</v>
      </c>
      <c r="AA32" s="634"/>
      <c r="AB32" s="634"/>
      <c r="AC32" s="634"/>
      <c r="AD32" s="635" t="s">
        <v>130</v>
      </c>
      <c r="AE32" s="635"/>
      <c r="AF32" s="635"/>
      <c r="AG32" s="635"/>
      <c r="AH32" s="635"/>
      <c r="AI32" s="635"/>
      <c r="AJ32" s="635"/>
      <c r="AK32" s="635"/>
      <c r="AL32" s="640" t="s">
        <v>130</v>
      </c>
      <c r="AM32" s="641"/>
      <c r="AN32" s="641"/>
      <c r="AO32" s="642"/>
      <c r="AP32" s="680"/>
      <c r="AQ32" s="681"/>
      <c r="AR32" s="681"/>
      <c r="AS32" s="681"/>
      <c r="AT32" s="685"/>
      <c r="AU32" s="342" t="s">
        <v>314</v>
      </c>
      <c r="AX32" s="637" t="s">
        <v>315</v>
      </c>
      <c r="AY32" s="638"/>
      <c r="AZ32" s="638"/>
      <c r="BA32" s="638"/>
      <c r="BB32" s="638"/>
      <c r="BC32" s="638"/>
      <c r="BD32" s="638"/>
      <c r="BE32" s="638"/>
      <c r="BF32" s="639"/>
      <c r="BG32" s="687">
        <v>99.4</v>
      </c>
      <c r="BH32" s="665"/>
      <c r="BI32" s="665"/>
      <c r="BJ32" s="665"/>
      <c r="BK32" s="665"/>
      <c r="BL32" s="665"/>
      <c r="BM32" s="641">
        <v>97.5</v>
      </c>
      <c r="BN32" s="665"/>
      <c r="BO32" s="665"/>
      <c r="BP32" s="665"/>
      <c r="BQ32" s="688"/>
      <c r="BR32" s="687">
        <v>99.2</v>
      </c>
      <c r="BS32" s="665"/>
      <c r="BT32" s="665"/>
      <c r="BU32" s="665"/>
      <c r="BV32" s="665"/>
      <c r="BW32" s="665"/>
      <c r="BX32" s="641">
        <v>97.2</v>
      </c>
      <c r="BY32" s="665"/>
      <c r="BZ32" s="665"/>
      <c r="CA32" s="665"/>
      <c r="CB32" s="688"/>
      <c r="CD32" s="676"/>
      <c r="CE32" s="677"/>
      <c r="CF32" s="637" t="s">
        <v>316</v>
      </c>
      <c r="CG32" s="638"/>
      <c r="CH32" s="638"/>
      <c r="CI32" s="638"/>
      <c r="CJ32" s="638"/>
      <c r="CK32" s="638"/>
      <c r="CL32" s="638"/>
      <c r="CM32" s="638"/>
      <c r="CN32" s="638"/>
      <c r="CO32" s="638"/>
      <c r="CP32" s="638"/>
      <c r="CQ32" s="639"/>
      <c r="CR32" s="631">
        <v>63</v>
      </c>
      <c r="CS32" s="632"/>
      <c r="CT32" s="632"/>
      <c r="CU32" s="632"/>
      <c r="CV32" s="632"/>
      <c r="CW32" s="632"/>
      <c r="CX32" s="632"/>
      <c r="CY32" s="633"/>
      <c r="CZ32" s="640">
        <v>0</v>
      </c>
      <c r="DA32" s="667"/>
      <c r="DB32" s="667"/>
      <c r="DC32" s="669"/>
      <c r="DD32" s="644">
        <v>63</v>
      </c>
      <c r="DE32" s="632"/>
      <c r="DF32" s="632"/>
      <c r="DG32" s="632"/>
      <c r="DH32" s="632"/>
      <c r="DI32" s="632"/>
      <c r="DJ32" s="632"/>
      <c r="DK32" s="633"/>
      <c r="DL32" s="644">
        <v>63</v>
      </c>
      <c r="DM32" s="632"/>
      <c r="DN32" s="632"/>
      <c r="DO32" s="632"/>
      <c r="DP32" s="632"/>
      <c r="DQ32" s="632"/>
      <c r="DR32" s="632"/>
      <c r="DS32" s="632"/>
      <c r="DT32" s="632"/>
      <c r="DU32" s="632"/>
      <c r="DV32" s="633"/>
      <c r="DW32" s="640">
        <v>0</v>
      </c>
      <c r="DX32" s="667"/>
      <c r="DY32" s="667"/>
      <c r="DZ32" s="667"/>
      <c r="EA32" s="667"/>
      <c r="EB32" s="667"/>
      <c r="EC32" s="668"/>
    </row>
    <row r="33" spans="2:133" ht="11.25" customHeight="1">
      <c r="B33" s="656" t="s">
        <v>317</v>
      </c>
      <c r="C33" s="657"/>
      <c r="D33" s="657"/>
      <c r="E33" s="657"/>
      <c r="F33" s="657"/>
      <c r="G33" s="657"/>
      <c r="H33" s="657"/>
      <c r="I33" s="657"/>
      <c r="J33" s="657"/>
      <c r="K33" s="657"/>
      <c r="L33" s="657"/>
      <c r="M33" s="657"/>
      <c r="N33" s="657"/>
      <c r="O33" s="657"/>
      <c r="P33" s="657"/>
      <c r="Q33" s="658"/>
      <c r="R33" s="631" t="s">
        <v>130</v>
      </c>
      <c r="S33" s="632"/>
      <c r="T33" s="632"/>
      <c r="U33" s="632"/>
      <c r="V33" s="632"/>
      <c r="W33" s="632"/>
      <c r="X33" s="632"/>
      <c r="Y33" s="633"/>
      <c r="Z33" s="634" t="s">
        <v>130</v>
      </c>
      <c r="AA33" s="634"/>
      <c r="AB33" s="634"/>
      <c r="AC33" s="634"/>
      <c r="AD33" s="635" t="s">
        <v>130</v>
      </c>
      <c r="AE33" s="635"/>
      <c r="AF33" s="635"/>
      <c r="AG33" s="635"/>
      <c r="AH33" s="635"/>
      <c r="AI33" s="635"/>
      <c r="AJ33" s="635"/>
      <c r="AK33" s="635"/>
      <c r="AL33" s="640" t="s">
        <v>130</v>
      </c>
      <c r="AM33" s="641"/>
      <c r="AN33" s="641"/>
      <c r="AO33" s="642"/>
      <c r="AP33" s="682"/>
      <c r="AQ33" s="683"/>
      <c r="AR33" s="683"/>
      <c r="AS33" s="683"/>
      <c r="AT33" s="686"/>
      <c r="AU33" s="343"/>
      <c r="AV33" s="343"/>
      <c r="AW33" s="343"/>
      <c r="AX33" s="650" t="s">
        <v>318</v>
      </c>
      <c r="AY33" s="651"/>
      <c r="AZ33" s="651"/>
      <c r="BA33" s="651"/>
      <c r="BB33" s="651"/>
      <c r="BC33" s="651"/>
      <c r="BD33" s="651"/>
      <c r="BE33" s="651"/>
      <c r="BF33" s="652"/>
      <c r="BG33" s="695">
        <v>99</v>
      </c>
      <c r="BH33" s="690"/>
      <c r="BI33" s="690"/>
      <c r="BJ33" s="690"/>
      <c r="BK33" s="690"/>
      <c r="BL33" s="690"/>
      <c r="BM33" s="689">
        <v>96.5</v>
      </c>
      <c r="BN33" s="690"/>
      <c r="BO33" s="690"/>
      <c r="BP33" s="690"/>
      <c r="BQ33" s="691"/>
      <c r="BR33" s="695">
        <v>98.5</v>
      </c>
      <c r="BS33" s="690"/>
      <c r="BT33" s="690"/>
      <c r="BU33" s="690"/>
      <c r="BV33" s="690"/>
      <c r="BW33" s="690"/>
      <c r="BX33" s="689">
        <v>96.3</v>
      </c>
      <c r="BY33" s="690"/>
      <c r="BZ33" s="690"/>
      <c r="CA33" s="690"/>
      <c r="CB33" s="691"/>
      <c r="CD33" s="637" t="s">
        <v>319</v>
      </c>
      <c r="CE33" s="638"/>
      <c r="CF33" s="638"/>
      <c r="CG33" s="638"/>
      <c r="CH33" s="638"/>
      <c r="CI33" s="638"/>
      <c r="CJ33" s="638"/>
      <c r="CK33" s="638"/>
      <c r="CL33" s="638"/>
      <c r="CM33" s="638"/>
      <c r="CN33" s="638"/>
      <c r="CO33" s="638"/>
      <c r="CP33" s="638"/>
      <c r="CQ33" s="639"/>
      <c r="CR33" s="631">
        <v>16631416</v>
      </c>
      <c r="CS33" s="665"/>
      <c r="CT33" s="665"/>
      <c r="CU33" s="665"/>
      <c r="CV33" s="665"/>
      <c r="CW33" s="665"/>
      <c r="CX33" s="665"/>
      <c r="CY33" s="666"/>
      <c r="CZ33" s="640">
        <v>49.8</v>
      </c>
      <c r="DA33" s="667"/>
      <c r="DB33" s="667"/>
      <c r="DC33" s="669"/>
      <c r="DD33" s="644">
        <v>5969545</v>
      </c>
      <c r="DE33" s="665"/>
      <c r="DF33" s="665"/>
      <c r="DG33" s="665"/>
      <c r="DH33" s="665"/>
      <c r="DI33" s="665"/>
      <c r="DJ33" s="665"/>
      <c r="DK33" s="666"/>
      <c r="DL33" s="644">
        <v>3345541</v>
      </c>
      <c r="DM33" s="665"/>
      <c r="DN33" s="665"/>
      <c r="DO33" s="665"/>
      <c r="DP33" s="665"/>
      <c r="DQ33" s="665"/>
      <c r="DR33" s="665"/>
      <c r="DS33" s="665"/>
      <c r="DT33" s="665"/>
      <c r="DU33" s="665"/>
      <c r="DV33" s="666"/>
      <c r="DW33" s="640">
        <v>28.1</v>
      </c>
      <c r="DX33" s="667"/>
      <c r="DY33" s="667"/>
      <c r="DZ33" s="667"/>
      <c r="EA33" s="667"/>
      <c r="EB33" s="667"/>
      <c r="EC33" s="668"/>
    </row>
    <row r="34" spans="2:133" ht="11.25" customHeight="1">
      <c r="B34" s="637" t="s">
        <v>320</v>
      </c>
      <c r="C34" s="638"/>
      <c r="D34" s="638"/>
      <c r="E34" s="638"/>
      <c r="F34" s="638"/>
      <c r="G34" s="638"/>
      <c r="H34" s="638"/>
      <c r="I34" s="638"/>
      <c r="J34" s="638"/>
      <c r="K34" s="638"/>
      <c r="L34" s="638"/>
      <c r="M34" s="638"/>
      <c r="N34" s="638"/>
      <c r="O34" s="638"/>
      <c r="P34" s="638"/>
      <c r="Q34" s="639"/>
      <c r="R34" s="631">
        <v>3740381</v>
      </c>
      <c r="S34" s="632"/>
      <c r="T34" s="632"/>
      <c r="U34" s="632"/>
      <c r="V34" s="632"/>
      <c r="W34" s="632"/>
      <c r="X34" s="632"/>
      <c r="Y34" s="633"/>
      <c r="Z34" s="634">
        <v>11</v>
      </c>
      <c r="AA34" s="634"/>
      <c r="AB34" s="634"/>
      <c r="AC34" s="634"/>
      <c r="AD34" s="635" t="s">
        <v>130</v>
      </c>
      <c r="AE34" s="635"/>
      <c r="AF34" s="635"/>
      <c r="AG34" s="635"/>
      <c r="AH34" s="635"/>
      <c r="AI34" s="635"/>
      <c r="AJ34" s="635"/>
      <c r="AK34" s="635"/>
      <c r="AL34" s="640" t="s">
        <v>130</v>
      </c>
      <c r="AM34" s="641"/>
      <c r="AN34" s="641"/>
      <c r="AO34" s="642"/>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7" t="s">
        <v>321</v>
      </c>
      <c r="CE34" s="638"/>
      <c r="CF34" s="638"/>
      <c r="CG34" s="638"/>
      <c r="CH34" s="638"/>
      <c r="CI34" s="638"/>
      <c r="CJ34" s="638"/>
      <c r="CK34" s="638"/>
      <c r="CL34" s="638"/>
      <c r="CM34" s="638"/>
      <c r="CN34" s="638"/>
      <c r="CO34" s="638"/>
      <c r="CP34" s="638"/>
      <c r="CQ34" s="639"/>
      <c r="CR34" s="631">
        <v>5234895</v>
      </c>
      <c r="CS34" s="632"/>
      <c r="CT34" s="632"/>
      <c r="CU34" s="632"/>
      <c r="CV34" s="632"/>
      <c r="CW34" s="632"/>
      <c r="CX34" s="632"/>
      <c r="CY34" s="633"/>
      <c r="CZ34" s="640">
        <v>15.7</v>
      </c>
      <c r="DA34" s="667"/>
      <c r="DB34" s="667"/>
      <c r="DC34" s="669"/>
      <c r="DD34" s="644">
        <v>1430644</v>
      </c>
      <c r="DE34" s="632"/>
      <c r="DF34" s="632"/>
      <c r="DG34" s="632"/>
      <c r="DH34" s="632"/>
      <c r="DI34" s="632"/>
      <c r="DJ34" s="632"/>
      <c r="DK34" s="633"/>
      <c r="DL34" s="644">
        <v>1083024</v>
      </c>
      <c r="DM34" s="632"/>
      <c r="DN34" s="632"/>
      <c r="DO34" s="632"/>
      <c r="DP34" s="632"/>
      <c r="DQ34" s="632"/>
      <c r="DR34" s="632"/>
      <c r="DS34" s="632"/>
      <c r="DT34" s="632"/>
      <c r="DU34" s="632"/>
      <c r="DV34" s="633"/>
      <c r="DW34" s="640">
        <v>9.1</v>
      </c>
      <c r="DX34" s="667"/>
      <c r="DY34" s="667"/>
      <c r="DZ34" s="667"/>
      <c r="EA34" s="667"/>
      <c r="EB34" s="667"/>
      <c r="EC34" s="668"/>
    </row>
    <row r="35" spans="2:133" ht="11.25" customHeight="1">
      <c r="B35" s="637" t="s">
        <v>322</v>
      </c>
      <c r="C35" s="638"/>
      <c r="D35" s="638"/>
      <c r="E35" s="638"/>
      <c r="F35" s="638"/>
      <c r="G35" s="638"/>
      <c r="H35" s="638"/>
      <c r="I35" s="638"/>
      <c r="J35" s="638"/>
      <c r="K35" s="638"/>
      <c r="L35" s="638"/>
      <c r="M35" s="638"/>
      <c r="N35" s="638"/>
      <c r="O35" s="638"/>
      <c r="P35" s="638"/>
      <c r="Q35" s="639"/>
      <c r="R35" s="631">
        <v>105320</v>
      </c>
      <c r="S35" s="632"/>
      <c r="T35" s="632"/>
      <c r="U35" s="632"/>
      <c r="V35" s="632"/>
      <c r="W35" s="632"/>
      <c r="X35" s="632"/>
      <c r="Y35" s="633"/>
      <c r="Z35" s="634">
        <v>0.3</v>
      </c>
      <c r="AA35" s="634"/>
      <c r="AB35" s="634"/>
      <c r="AC35" s="634"/>
      <c r="AD35" s="635">
        <v>10771</v>
      </c>
      <c r="AE35" s="635"/>
      <c r="AF35" s="635"/>
      <c r="AG35" s="635"/>
      <c r="AH35" s="635"/>
      <c r="AI35" s="635"/>
      <c r="AJ35" s="635"/>
      <c r="AK35" s="635"/>
      <c r="AL35" s="640">
        <v>0.1</v>
      </c>
      <c r="AM35" s="641"/>
      <c r="AN35" s="641"/>
      <c r="AO35" s="642"/>
      <c r="AP35" s="209"/>
      <c r="AQ35" s="616" t="s">
        <v>323</v>
      </c>
      <c r="AR35" s="617"/>
      <c r="AS35" s="617"/>
      <c r="AT35" s="617"/>
      <c r="AU35" s="617"/>
      <c r="AV35" s="617"/>
      <c r="AW35" s="617"/>
      <c r="AX35" s="617"/>
      <c r="AY35" s="617"/>
      <c r="AZ35" s="617"/>
      <c r="BA35" s="617"/>
      <c r="BB35" s="617"/>
      <c r="BC35" s="617"/>
      <c r="BD35" s="617"/>
      <c r="BE35" s="617"/>
      <c r="BF35" s="618"/>
      <c r="BG35" s="616" t="s">
        <v>324</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7" t="s">
        <v>325</v>
      </c>
      <c r="CE35" s="638"/>
      <c r="CF35" s="638"/>
      <c r="CG35" s="638"/>
      <c r="CH35" s="638"/>
      <c r="CI35" s="638"/>
      <c r="CJ35" s="638"/>
      <c r="CK35" s="638"/>
      <c r="CL35" s="638"/>
      <c r="CM35" s="638"/>
      <c r="CN35" s="638"/>
      <c r="CO35" s="638"/>
      <c r="CP35" s="638"/>
      <c r="CQ35" s="639"/>
      <c r="CR35" s="631">
        <v>41681</v>
      </c>
      <c r="CS35" s="665"/>
      <c r="CT35" s="665"/>
      <c r="CU35" s="665"/>
      <c r="CV35" s="665"/>
      <c r="CW35" s="665"/>
      <c r="CX35" s="665"/>
      <c r="CY35" s="666"/>
      <c r="CZ35" s="640">
        <v>0.1</v>
      </c>
      <c r="DA35" s="667"/>
      <c r="DB35" s="667"/>
      <c r="DC35" s="669"/>
      <c r="DD35" s="644">
        <v>31081</v>
      </c>
      <c r="DE35" s="665"/>
      <c r="DF35" s="665"/>
      <c r="DG35" s="665"/>
      <c r="DH35" s="665"/>
      <c r="DI35" s="665"/>
      <c r="DJ35" s="665"/>
      <c r="DK35" s="666"/>
      <c r="DL35" s="644">
        <v>30252</v>
      </c>
      <c r="DM35" s="665"/>
      <c r="DN35" s="665"/>
      <c r="DO35" s="665"/>
      <c r="DP35" s="665"/>
      <c r="DQ35" s="665"/>
      <c r="DR35" s="665"/>
      <c r="DS35" s="665"/>
      <c r="DT35" s="665"/>
      <c r="DU35" s="665"/>
      <c r="DV35" s="666"/>
      <c r="DW35" s="640">
        <v>0.3</v>
      </c>
      <c r="DX35" s="667"/>
      <c r="DY35" s="667"/>
      <c r="DZ35" s="667"/>
      <c r="EA35" s="667"/>
      <c r="EB35" s="667"/>
      <c r="EC35" s="668"/>
    </row>
    <row r="36" spans="2:133" ht="11.25" customHeight="1">
      <c r="B36" s="637" t="s">
        <v>326</v>
      </c>
      <c r="C36" s="638"/>
      <c r="D36" s="638"/>
      <c r="E36" s="638"/>
      <c r="F36" s="638"/>
      <c r="G36" s="638"/>
      <c r="H36" s="638"/>
      <c r="I36" s="638"/>
      <c r="J36" s="638"/>
      <c r="K36" s="638"/>
      <c r="L36" s="638"/>
      <c r="M36" s="638"/>
      <c r="N36" s="638"/>
      <c r="O36" s="638"/>
      <c r="P36" s="638"/>
      <c r="Q36" s="639"/>
      <c r="R36" s="631">
        <v>5376139</v>
      </c>
      <c r="S36" s="632"/>
      <c r="T36" s="632"/>
      <c r="U36" s="632"/>
      <c r="V36" s="632"/>
      <c r="W36" s="632"/>
      <c r="X36" s="632"/>
      <c r="Y36" s="633"/>
      <c r="Z36" s="634">
        <v>15.8</v>
      </c>
      <c r="AA36" s="634"/>
      <c r="AB36" s="634"/>
      <c r="AC36" s="634"/>
      <c r="AD36" s="635" t="s">
        <v>130</v>
      </c>
      <c r="AE36" s="635"/>
      <c r="AF36" s="635"/>
      <c r="AG36" s="635"/>
      <c r="AH36" s="635"/>
      <c r="AI36" s="635"/>
      <c r="AJ36" s="635"/>
      <c r="AK36" s="635"/>
      <c r="AL36" s="640" t="s">
        <v>130</v>
      </c>
      <c r="AM36" s="641"/>
      <c r="AN36" s="641"/>
      <c r="AO36" s="642"/>
      <c r="AP36" s="209"/>
      <c r="AQ36" s="700" t="s">
        <v>327</v>
      </c>
      <c r="AR36" s="701"/>
      <c r="AS36" s="701"/>
      <c r="AT36" s="701"/>
      <c r="AU36" s="701"/>
      <c r="AV36" s="701"/>
      <c r="AW36" s="701"/>
      <c r="AX36" s="701"/>
      <c r="AY36" s="702"/>
      <c r="AZ36" s="623">
        <v>1891032</v>
      </c>
      <c r="BA36" s="624"/>
      <c r="BB36" s="624"/>
      <c r="BC36" s="624"/>
      <c r="BD36" s="624"/>
      <c r="BE36" s="624"/>
      <c r="BF36" s="696"/>
      <c r="BG36" s="620" t="s">
        <v>328</v>
      </c>
      <c r="BH36" s="621"/>
      <c r="BI36" s="621"/>
      <c r="BJ36" s="621"/>
      <c r="BK36" s="621"/>
      <c r="BL36" s="621"/>
      <c r="BM36" s="621"/>
      <c r="BN36" s="621"/>
      <c r="BO36" s="621"/>
      <c r="BP36" s="621"/>
      <c r="BQ36" s="621"/>
      <c r="BR36" s="621"/>
      <c r="BS36" s="621"/>
      <c r="BT36" s="621"/>
      <c r="BU36" s="622"/>
      <c r="BV36" s="623">
        <v>186549</v>
      </c>
      <c r="BW36" s="624"/>
      <c r="BX36" s="624"/>
      <c r="BY36" s="624"/>
      <c r="BZ36" s="624"/>
      <c r="CA36" s="624"/>
      <c r="CB36" s="696"/>
      <c r="CD36" s="637" t="s">
        <v>329</v>
      </c>
      <c r="CE36" s="638"/>
      <c r="CF36" s="638"/>
      <c r="CG36" s="638"/>
      <c r="CH36" s="638"/>
      <c r="CI36" s="638"/>
      <c r="CJ36" s="638"/>
      <c r="CK36" s="638"/>
      <c r="CL36" s="638"/>
      <c r="CM36" s="638"/>
      <c r="CN36" s="638"/>
      <c r="CO36" s="638"/>
      <c r="CP36" s="638"/>
      <c r="CQ36" s="639"/>
      <c r="CR36" s="631">
        <v>2429554</v>
      </c>
      <c r="CS36" s="632"/>
      <c r="CT36" s="632"/>
      <c r="CU36" s="632"/>
      <c r="CV36" s="632"/>
      <c r="CW36" s="632"/>
      <c r="CX36" s="632"/>
      <c r="CY36" s="633"/>
      <c r="CZ36" s="640">
        <v>7.3</v>
      </c>
      <c r="DA36" s="667"/>
      <c r="DB36" s="667"/>
      <c r="DC36" s="669"/>
      <c r="DD36" s="644">
        <v>1531924</v>
      </c>
      <c r="DE36" s="632"/>
      <c r="DF36" s="632"/>
      <c r="DG36" s="632"/>
      <c r="DH36" s="632"/>
      <c r="DI36" s="632"/>
      <c r="DJ36" s="632"/>
      <c r="DK36" s="633"/>
      <c r="DL36" s="644">
        <v>947851</v>
      </c>
      <c r="DM36" s="632"/>
      <c r="DN36" s="632"/>
      <c r="DO36" s="632"/>
      <c r="DP36" s="632"/>
      <c r="DQ36" s="632"/>
      <c r="DR36" s="632"/>
      <c r="DS36" s="632"/>
      <c r="DT36" s="632"/>
      <c r="DU36" s="632"/>
      <c r="DV36" s="633"/>
      <c r="DW36" s="640">
        <v>7.9</v>
      </c>
      <c r="DX36" s="667"/>
      <c r="DY36" s="667"/>
      <c r="DZ36" s="667"/>
      <c r="EA36" s="667"/>
      <c r="EB36" s="667"/>
      <c r="EC36" s="668"/>
    </row>
    <row r="37" spans="2:133" ht="11.25" customHeight="1">
      <c r="B37" s="637" t="s">
        <v>330</v>
      </c>
      <c r="C37" s="638"/>
      <c r="D37" s="638"/>
      <c r="E37" s="638"/>
      <c r="F37" s="638"/>
      <c r="G37" s="638"/>
      <c r="H37" s="638"/>
      <c r="I37" s="638"/>
      <c r="J37" s="638"/>
      <c r="K37" s="638"/>
      <c r="L37" s="638"/>
      <c r="M37" s="638"/>
      <c r="N37" s="638"/>
      <c r="O37" s="638"/>
      <c r="P37" s="638"/>
      <c r="Q37" s="639"/>
      <c r="R37" s="631">
        <v>4349754</v>
      </c>
      <c r="S37" s="632"/>
      <c r="T37" s="632"/>
      <c r="U37" s="632"/>
      <c r="V37" s="632"/>
      <c r="W37" s="632"/>
      <c r="X37" s="632"/>
      <c r="Y37" s="633"/>
      <c r="Z37" s="634">
        <v>12.8</v>
      </c>
      <c r="AA37" s="634"/>
      <c r="AB37" s="634"/>
      <c r="AC37" s="634"/>
      <c r="AD37" s="635" t="s">
        <v>130</v>
      </c>
      <c r="AE37" s="635"/>
      <c r="AF37" s="635"/>
      <c r="AG37" s="635"/>
      <c r="AH37" s="635"/>
      <c r="AI37" s="635"/>
      <c r="AJ37" s="635"/>
      <c r="AK37" s="635"/>
      <c r="AL37" s="640" t="s">
        <v>130</v>
      </c>
      <c r="AM37" s="641"/>
      <c r="AN37" s="641"/>
      <c r="AO37" s="642"/>
      <c r="AQ37" s="697" t="s">
        <v>331</v>
      </c>
      <c r="AR37" s="698"/>
      <c r="AS37" s="698"/>
      <c r="AT37" s="698"/>
      <c r="AU37" s="698"/>
      <c r="AV37" s="698"/>
      <c r="AW37" s="698"/>
      <c r="AX37" s="698"/>
      <c r="AY37" s="699"/>
      <c r="AZ37" s="631">
        <v>183949</v>
      </c>
      <c r="BA37" s="632"/>
      <c r="BB37" s="632"/>
      <c r="BC37" s="632"/>
      <c r="BD37" s="665"/>
      <c r="BE37" s="665"/>
      <c r="BF37" s="688"/>
      <c r="BG37" s="637" t="s">
        <v>332</v>
      </c>
      <c r="BH37" s="638"/>
      <c r="BI37" s="638"/>
      <c r="BJ37" s="638"/>
      <c r="BK37" s="638"/>
      <c r="BL37" s="638"/>
      <c r="BM37" s="638"/>
      <c r="BN37" s="638"/>
      <c r="BO37" s="638"/>
      <c r="BP37" s="638"/>
      <c r="BQ37" s="638"/>
      <c r="BR37" s="638"/>
      <c r="BS37" s="638"/>
      <c r="BT37" s="638"/>
      <c r="BU37" s="639"/>
      <c r="BV37" s="631">
        <v>120789</v>
      </c>
      <c r="BW37" s="632"/>
      <c r="BX37" s="632"/>
      <c r="BY37" s="632"/>
      <c r="BZ37" s="632"/>
      <c r="CA37" s="632"/>
      <c r="CB37" s="645"/>
      <c r="CD37" s="637" t="s">
        <v>333</v>
      </c>
      <c r="CE37" s="638"/>
      <c r="CF37" s="638"/>
      <c r="CG37" s="638"/>
      <c r="CH37" s="638"/>
      <c r="CI37" s="638"/>
      <c r="CJ37" s="638"/>
      <c r="CK37" s="638"/>
      <c r="CL37" s="638"/>
      <c r="CM37" s="638"/>
      <c r="CN37" s="638"/>
      <c r="CO37" s="638"/>
      <c r="CP37" s="638"/>
      <c r="CQ37" s="639"/>
      <c r="CR37" s="631">
        <v>729411</v>
      </c>
      <c r="CS37" s="665"/>
      <c r="CT37" s="665"/>
      <c r="CU37" s="665"/>
      <c r="CV37" s="665"/>
      <c r="CW37" s="665"/>
      <c r="CX37" s="665"/>
      <c r="CY37" s="666"/>
      <c r="CZ37" s="640">
        <v>2.2000000000000002</v>
      </c>
      <c r="DA37" s="667"/>
      <c r="DB37" s="667"/>
      <c r="DC37" s="669"/>
      <c r="DD37" s="644">
        <v>708768</v>
      </c>
      <c r="DE37" s="665"/>
      <c r="DF37" s="665"/>
      <c r="DG37" s="665"/>
      <c r="DH37" s="665"/>
      <c r="DI37" s="665"/>
      <c r="DJ37" s="665"/>
      <c r="DK37" s="666"/>
      <c r="DL37" s="644">
        <v>708768</v>
      </c>
      <c r="DM37" s="665"/>
      <c r="DN37" s="665"/>
      <c r="DO37" s="665"/>
      <c r="DP37" s="665"/>
      <c r="DQ37" s="665"/>
      <c r="DR37" s="665"/>
      <c r="DS37" s="665"/>
      <c r="DT37" s="665"/>
      <c r="DU37" s="665"/>
      <c r="DV37" s="666"/>
      <c r="DW37" s="640">
        <v>5.9</v>
      </c>
      <c r="DX37" s="667"/>
      <c r="DY37" s="667"/>
      <c r="DZ37" s="667"/>
      <c r="EA37" s="667"/>
      <c r="EB37" s="667"/>
      <c r="EC37" s="668"/>
    </row>
    <row r="38" spans="2:133" ht="11.25" customHeight="1">
      <c r="B38" s="637" t="s">
        <v>334</v>
      </c>
      <c r="C38" s="638"/>
      <c r="D38" s="638"/>
      <c r="E38" s="638"/>
      <c r="F38" s="638"/>
      <c r="G38" s="638"/>
      <c r="H38" s="638"/>
      <c r="I38" s="638"/>
      <c r="J38" s="638"/>
      <c r="K38" s="638"/>
      <c r="L38" s="638"/>
      <c r="M38" s="638"/>
      <c r="N38" s="638"/>
      <c r="O38" s="638"/>
      <c r="P38" s="638"/>
      <c r="Q38" s="639"/>
      <c r="R38" s="631">
        <v>574220</v>
      </c>
      <c r="S38" s="632"/>
      <c r="T38" s="632"/>
      <c r="U38" s="632"/>
      <c r="V38" s="632"/>
      <c r="W38" s="632"/>
      <c r="X38" s="632"/>
      <c r="Y38" s="633"/>
      <c r="Z38" s="634">
        <v>1.7</v>
      </c>
      <c r="AA38" s="634"/>
      <c r="AB38" s="634"/>
      <c r="AC38" s="634"/>
      <c r="AD38" s="635" t="s">
        <v>130</v>
      </c>
      <c r="AE38" s="635"/>
      <c r="AF38" s="635"/>
      <c r="AG38" s="635"/>
      <c r="AH38" s="635"/>
      <c r="AI38" s="635"/>
      <c r="AJ38" s="635"/>
      <c r="AK38" s="635"/>
      <c r="AL38" s="640" t="s">
        <v>130</v>
      </c>
      <c r="AM38" s="641"/>
      <c r="AN38" s="641"/>
      <c r="AO38" s="642"/>
      <c r="AQ38" s="697" t="s">
        <v>335</v>
      </c>
      <c r="AR38" s="698"/>
      <c r="AS38" s="698"/>
      <c r="AT38" s="698"/>
      <c r="AU38" s="698"/>
      <c r="AV38" s="698"/>
      <c r="AW38" s="698"/>
      <c r="AX38" s="698"/>
      <c r="AY38" s="699"/>
      <c r="AZ38" s="631">
        <v>86126</v>
      </c>
      <c r="BA38" s="632"/>
      <c r="BB38" s="632"/>
      <c r="BC38" s="632"/>
      <c r="BD38" s="665"/>
      <c r="BE38" s="665"/>
      <c r="BF38" s="688"/>
      <c r="BG38" s="637" t="s">
        <v>336</v>
      </c>
      <c r="BH38" s="638"/>
      <c r="BI38" s="638"/>
      <c r="BJ38" s="638"/>
      <c r="BK38" s="638"/>
      <c r="BL38" s="638"/>
      <c r="BM38" s="638"/>
      <c r="BN38" s="638"/>
      <c r="BO38" s="638"/>
      <c r="BP38" s="638"/>
      <c r="BQ38" s="638"/>
      <c r="BR38" s="638"/>
      <c r="BS38" s="638"/>
      <c r="BT38" s="638"/>
      <c r="BU38" s="639"/>
      <c r="BV38" s="631">
        <v>5069</v>
      </c>
      <c r="BW38" s="632"/>
      <c r="BX38" s="632"/>
      <c r="BY38" s="632"/>
      <c r="BZ38" s="632"/>
      <c r="CA38" s="632"/>
      <c r="CB38" s="645"/>
      <c r="CD38" s="637" t="s">
        <v>337</v>
      </c>
      <c r="CE38" s="638"/>
      <c r="CF38" s="638"/>
      <c r="CG38" s="638"/>
      <c r="CH38" s="638"/>
      <c r="CI38" s="638"/>
      <c r="CJ38" s="638"/>
      <c r="CK38" s="638"/>
      <c r="CL38" s="638"/>
      <c r="CM38" s="638"/>
      <c r="CN38" s="638"/>
      <c r="CO38" s="638"/>
      <c r="CP38" s="638"/>
      <c r="CQ38" s="639"/>
      <c r="CR38" s="631">
        <v>1847257</v>
      </c>
      <c r="CS38" s="632"/>
      <c r="CT38" s="632"/>
      <c r="CU38" s="632"/>
      <c r="CV38" s="632"/>
      <c r="CW38" s="632"/>
      <c r="CX38" s="632"/>
      <c r="CY38" s="633"/>
      <c r="CZ38" s="640">
        <v>5.5</v>
      </c>
      <c r="DA38" s="667"/>
      <c r="DB38" s="667"/>
      <c r="DC38" s="669"/>
      <c r="DD38" s="644">
        <v>1378441</v>
      </c>
      <c r="DE38" s="632"/>
      <c r="DF38" s="632"/>
      <c r="DG38" s="632"/>
      <c r="DH38" s="632"/>
      <c r="DI38" s="632"/>
      <c r="DJ38" s="632"/>
      <c r="DK38" s="633"/>
      <c r="DL38" s="644">
        <v>1284414</v>
      </c>
      <c r="DM38" s="632"/>
      <c r="DN38" s="632"/>
      <c r="DO38" s="632"/>
      <c r="DP38" s="632"/>
      <c r="DQ38" s="632"/>
      <c r="DR38" s="632"/>
      <c r="DS38" s="632"/>
      <c r="DT38" s="632"/>
      <c r="DU38" s="632"/>
      <c r="DV38" s="633"/>
      <c r="DW38" s="640">
        <v>10.8</v>
      </c>
      <c r="DX38" s="667"/>
      <c r="DY38" s="667"/>
      <c r="DZ38" s="667"/>
      <c r="EA38" s="667"/>
      <c r="EB38" s="667"/>
      <c r="EC38" s="668"/>
    </row>
    <row r="39" spans="2:133" ht="11.25" customHeight="1">
      <c r="B39" s="637" t="s">
        <v>338</v>
      </c>
      <c r="C39" s="638"/>
      <c r="D39" s="638"/>
      <c r="E39" s="638"/>
      <c r="F39" s="638"/>
      <c r="G39" s="638"/>
      <c r="H39" s="638"/>
      <c r="I39" s="638"/>
      <c r="J39" s="638"/>
      <c r="K39" s="638"/>
      <c r="L39" s="638"/>
      <c r="M39" s="638"/>
      <c r="N39" s="638"/>
      <c r="O39" s="638"/>
      <c r="P39" s="638"/>
      <c r="Q39" s="639"/>
      <c r="R39" s="631">
        <v>227895</v>
      </c>
      <c r="S39" s="632"/>
      <c r="T39" s="632"/>
      <c r="U39" s="632"/>
      <c r="V39" s="632"/>
      <c r="W39" s="632"/>
      <c r="X39" s="632"/>
      <c r="Y39" s="633"/>
      <c r="Z39" s="634">
        <v>0.7</v>
      </c>
      <c r="AA39" s="634"/>
      <c r="AB39" s="634"/>
      <c r="AC39" s="634"/>
      <c r="AD39" s="635">
        <v>455</v>
      </c>
      <c r="AE39" s="635"/>
      <c r="AF39" s="635"/>
      <c r="AG39" s="635"/>
      <c r="AH39" s="635"/>
      <c r="AI39" s="635"/>
      <c r="AJ39" s="635"/>
      <c r="AK39" s="635"/>
      <c r="AL39" s="640">
        <v>0</v>
      </c>
      <c r="AM39" s="641"/>
      <c r="AN39" s="641"/>
      <c r="AO39" s="642"/>
      <c r="AQ39" s="697" t="s">
        <v>339</v>
      </c>
      <c r="AR39" s="698"/>
      <c r="AS39" s="698"/>
      <c r="AT39" s="698"/>
      <c r="AU39" s="698"/>
      <c r="AV39" s="698"/>
      <c r="AW39" s="698"/>
      <c r="AX39" s="698"/>
      <c r="AY39" s="699"/>
      <c r="AZ39" s="631">
        <v>36999</v>
      </c>
      <c r="BA39" s="632"/>
      <c r="BB39" s="632"/>
      <c r="BC39" s="632"/>
      <c r="BD39" s="665"/>
      <c r="BE39" s="665"/>
      <c r="BF39" s="688"/>
      <c r="BG39" s="637" t="s">
        <v>340</v>
      </c>
      <c r="BH39" s="638"/>
      <c r="BI39" s="638"/>
      <c r="BJ39" s="638"/>
      <c r="BK39" s="638"/>
      <c r="BL39" s="638"/>
      <c r="BM39" s="638"/>
      <c r="BN39" s="638"/>
      <c r="BO39" s="638"/>
      <c r="BP39" s="638"/>
      <c r="BQ39" s="638"/>
      <c r="BR39" s="638"/>
      <c r="BS39" s="638"/>
      <c r="BT39" s="638"/>
      <c r="BU39" s="639"/>
      <c r="BV39" s="631">
        <v>8035</v>
      </c>
      <c r="BW39" s="632"/>
      <c r="BX39" s="632"/>
      <c r="BY39" s="632"/>
      <c r="BZ39" s="632"/>
      <c r="CA39" s="632"/>
      <c r="CB39" s="645"/>
      <c r="CD39" s="637" t="s">
        <v>341</v>
      </c>
      <c r="CE39" s="638"/>
      <c r="CF39" s="638"/>
      <c r="CG39" s="638"/>
      <c r="CH39" s="638"/>
      <c r="CI39" s="638"/>
      <c r="CJ39" s="638"/>
      <c r="CK39" s="638"/>
      <c r="CL39" s="638"/>
      <c r="CM39" s="638"/>
      <c r="CN39" s="638"/>
      <c r="CO39" s="638"/>
      <c r="CP39" s="638"/>
      <c r="CQ39" s="639"/>
      <c r="CR39" s="631">
        <v>7053861</v>
      </c>
      <c r="CS39" s="665"/>
      <c r="CT39" s="665"/>
      <c r="CU39" s="665"/>
      <c r="CV39" s="665"/>
      <c r="CW39" s="665"/>
      <c r="CX39" s="665"/>
      <c r="CY39" s="666"/>
      <c r="CZ39" s="640">
        <v>21.1</v>
      </c>
      <c r="DA39" s="667"/>
      <c r="DB39" s="667"/>
      <c r="DC39" s="669"/>
      <c r="DD39" s="644">
        <v>1593368</v>
      </c>
      <c r="DE39" s="665"/>
      <c r="DF39" s="665"/>
      <c r="DG39" s="665"/>
      <c r="DH39" s="665"/>
      <c r="DI39" s="665"/>
      <c r="DJ39" s="665"/>
      <c r="DK39" s="666"/>
      <c r="DL39" s="644" t="s">
        <v>130</v>
      </c>
      <c r="DM39" s="665"/>
      <c r="DN39" s="665"/>
      <c r="DO39" s="665"/>
      <c r="DP39" s="665"/>
      <c r="DQ39" s="665"/>
      <c r="DR39" s="665"/>
      <c r="DS39" s="665"/>
      <c r="DT39" s="665"/>
      <c r="DU39" s="665"/>
      <c r="DV39" s="666"/>
      <c r="DW39" s="640" t="s">
        <v>130</v>
      </c>
      <c r="DX39" s="667"/>
      <c r="DY39" s="667"/>
      <c r="DZ39" s="667"/>
      <c r="EA39" s="667"/>
      <c r="EB39" s="667"/>
      <c r="EC39" s="668"/>
    </row>
    <row r="40" spans="2:133" ht="11.25" customHeight="1">
      <c r="B40" s="637" t="s">
        <v>342</v>
      </c>
      <c r="C40" s="638"/>
      <c r="D40" s="638"/>
      <c r="E40" s="638"/>
      <c r="F40" s="638"/>
      <c r="G40" s="638"/>
      <c r="H40" s="638"/>
      <c r="I40" s="638"/>
      <c r="J40" s="638"/>
      <c r="K40" s="638"/>
      <c r="L40" s="638"/>
      <c r="M40" s="638"/>
      <c r="N40" s="638"/>
      <c r="O40" s="638"/>
      <c r="P40" s="638"/>
      <c r="Q40" s="639"/>
      <c r="R40" s="631">
        <v>2049881</v>
      </c>
      <c r="S40" s="632"/>
      <c r="T40" s="632"/>
      <c r="U40" s="632"/>
      <c r="V40" s="632"/>
      <c r="W40" s="632"/>
      <c r="X40" s="632"/>
      <c r="Y40" s="633"/>
      <c r="Z40" s="634">
        <v>6</v>
      </c>
      <c r="AA40" s="634"/>
      <c r="AB40" s="634"/>
      <c r="AC40" s="634"/>
      <c r="AD40" s="635" t="s">
        <v>130</v>
      </c>
      <c r="AE40" s="635"/>
      <c r="AF40" s="635"/>
      <c r="AG40" s="635"/>
      <c r="AH40" s="635"/>
      <c r="AI40" s="635"/>
      <c r="AJ40" s="635"/>
      <c r="AK40" s="635"/>
      <c r="AL40" s="640" t="s">
        <v>130</v>
      </c>
      <c r="AM40" s="641"/>
      <c r="AN40" s="641"/>
      <c r="AO40" s="642"/>
      <c r="AQ40" s="697" t="s">
        <v>343</v>
      </c>
      <c r="AR40" s="698"/>
      <c r="AS40" s="698"/>
      <c r="AT40" s="698"/>
      <c r="AU40" s="698"/>
      <c r="AV40" s="698"/>
      <c r="AW40" s="698"/>
      <c r="AX40" s="698"/>
      <c r="AY40" s="699"/>
      <c r="AZ40" s="631">
        <v>6776</v>
      </c>
      <c r="BA40" s="632"/>
      <c r="BB40" s="632"/>
      <c r="BC40" s="632"/>
      <c r="BD40" s="665"/>
      <c r="BE40" s="665"/>
      <c r="BF40" s="688"/>
      <c r="BG40" s="680" t="s">
        <v>344</v>
      </c>
      <c r="BH40" s="681"/>
      <c r="BI40" s="681"/>
      <c r="BJ40" s="681"/>
      <c r="BK40" s="681"/>
      <c r="BL40" s="346"/>
      <c r="BM40" s="638" t="s">
        <v>345</v>
      </c>
      <c r="BN40" s="638"/>
      <c r="BO40" s="638"/>
      <c r="BP40" s="638"/>
      <c r="BQ40" s="638"/>
      <c r="BR40" s="638"/>
      <c r="BS40" s="638"/>
      <c r="BT40" s="638"/>
      <c r="BU40" s="639"/>
      <c r="BV40" s="631">
        <v>87</v>
      </c>
      <c r="BW40" s="632"/>
      <c r="BX40" s="632"/>
      <c r="BY40" s="632"/>
      <c r="BZ40" s="632"/>
      <c r="CA40" s="632"/>
      <c r="CB40" s="645"/>
      <c r="CD40" s="637" t="s">
        <v>346</v>
      </c>
      <c r="CE40" s="638"/>
      <c r="CF40" s="638"/>
      <c r="CG40" s="638"/>
      <c r="CH40" s="638"/>
      <c r="CI40" s="638"/>
      <c r="CJ40" s="638"/>
      <c r="CK40" s="638"/>
      <c r="CL40" s="638"/>
      <c r="CM40" s="638"/>
      <c r="CN40" s="638"/>
      <c r="CO40" s="638"/>
      <c r="CP40" s="638"/>
      <c r="CQ40" s="639"/>
      <c r="CR40" s="631">
        <v>24168</v>
      </c>
      <c r="CS40" s="632"/>
      <c r="CT40" s="632"/>
      <c r="CU40" s="632"/>
      <c r="CV40" s="632"/>
      <c r="CW40" s="632"/>
      <c r="CX40" s="632"/>
      <c r="CY40" s="633"/>
      <c r="CZ40" s="640">
        <v>0.1</v>
      </c>
      <c r="DA40" s="667"/>
      <c r="DB40" s="667"/>
      <c r="DC40" s="669"/>
      <c r="DD40" s="644">
        <v>4087</v>
      </c>
      <c r="DE40" s="632"/>
      <c r="DF40" s="632"/>
      <c r="DG40" s="632"/>
      <c r="DH40" s="632"/>
      <c r="DI40" s="632"/>
      <c r="DJ40" s="632"/>
      <c r="DK40" s="633"/>
      <c r="DL40" s="644" t="s">
        <v>130</v>
      </c>
      <c r="DM40" s="632"/>
      <c r="DN40" s="632"/>
      <c r="DO40" s="632"/>
      <c r="DP40" s="632"/>
      <c r="DQ40" s="632"/>
      <c r="DR40" s="632"/>
      <c r="DS40" s="632"/>
      <c r="DT40" s="632"/>
      <c r="DU40" s="632"/>
      <c r="DV40" s="633"/>
      <c r="DW40" s="640" t="s">
        <v>130</v>
      </c>
      <c r="DX40" s="667"/>
      <c r="DY40" s="667"/>
      <c r="DZ40" s="667"/>
      <c r="EA40" s="667"/>
      <c r="EB40" s="667"/>
      <c r="EC40" s="668"/>
    </row>
    <row r="41" spans="2:133" ht="11.25" customHeight="1">
      <c r="B41" s="637" t="s">
        <v>347</v>
      </c>
      <c r="C41" s="638"/>
      <c r="D41" s="638"/>
      <c r="E41" s="638"/>
      <c r="F41" s="638"/>
      <c r="G41" s="638"/>
      <c r="H41" s="638"/>
      <c r="I41" s="638"/>
      <c r="J41" s="638"/>
      <c r="K41" s="638"/>
      <c r="L41" s="638"/>
      <c r="M41" s="638"/>
      <c r="N41" s="638"/>
      <c r="O41" s="638"/>
      <c r="P41" s="638"/>
      <c r="Q41" s="639"/>
      <c r="R41" s="631" t="s">
        <v>130</v>
      </c>
      <c r="S41" s="632"/>
      <c r="T41" s="632"/>
      <c r="U41" s="632"/>
      <c r="V41" s="632"/>
      <c r="W41" s="632"/>
      <c r="X41" s="632"/>
      <c r="Y41" s="633"/>
      <c r="Z41" s="634" t="s">
        <v>130</v>
      </c>
      <c r="AA41" s="634"/>
      <c r="AB41" s="634"/>
      <c r="AC41" s="634"/>
      <c r="AD41" s="635" t="s">
        <v>130</v>
      </c>
      <c r="AE41" s="635"/>
      <c r="AF41" s="635"/>
      <c r="AG41" s="635"/>
      <c r="AH41" s="635"/>
      <c r="AI41" s="635"/>
      <c r="AJ41" s="635"/>
      <c r="AK41" s="635"/>
      <c r="AL41" s="640" t="s">
        <v>130</v>
      </c>
      <c r="AM41" s="641"/>
      <c r="AN41" s="641"/>
      <c r="AO41" s="642"/>
      <c r="AQ41" s="697" t="s">
        <v>348</v>
      </c>
      <c r="AR41" s="698"/>
      <c r="AS41" s="698"/>
      <c r="AT41" s="698"/>
      <c r="AU41" s="698"/>
      <c r="AV41" s="698"/>
      <c r="AW41" s="698"/>
      <c r="AX41" s="698"/>
      <c r="AY41" s="699"/>
      <c r="AZ41" s="631">
        <v>358038</v>
      </c>
      <c r="BA41" s="632"/>
      <c r="BB41" s="632"/>
      <c r="BC41" s="632"/>
      <c r="BD41" s="665"/>
      <c r="BE41" s="665"/>
      <c r="BF41" s="688"/>
      <c r="BG41" s="680"/>
      <c r="BH41" s="681"/>
      <c r="BI41" s="681"/>
      <c r="BJ41" s="681"/>
      <c r="BK41" s="681"/>
      <c r="BL41" s="346"/>
      <c r="BM41" s="638" t="s">
        <v>349</v>
      </c>
      <c r="BN41" s="638"/>
      <c r="BO41" s="638"/>
      <c r="BP41" s="638"/>
      <c r="BQ41" s="638"/>
      <c r="BR41" s="638"/>
      <c r="BS41" s="638"/>
      <c r="BT41" s="638"/>
      <c r="BU41" s="639"/>
      <c r="BV41" s="631" t="s">
        <v>130</v>
      </c>
      <c r="BW41" s="632"/>
      <c r="BX41" s="632"/>
      <c r="BY41" s="632"/>
      <c r="BZ41" s="632"/>
      <c r="CA41" s="632"/>
      <c r="CB41" s="645"/>
      <c r="CD41" s="637" t="s">
        <v>350</v>
      </c>
      <c r="CE41" s="638"/>
      <c r="CF41" s="638"/>
      <c r="CG41" s="638"/>
      <c r="CH41" s="638"/>
      <c r="CI41" s="638"/>
      <c r="CJ41" s="638"/>
      <c r="CK41" s="638"/>
      <c r="CL41" s="638"/>
      <c r="CM41" s="638"/>
      <c r="CN41" s="638"/>
      <c r="CO41" s="638"/>
      <c r="CP41" s="638"/>
      <c r="CQ41" s="639"/>
      <c r="CR41" s="631" t="s">
        <v>130</v>
      </c>
      <c r="CS41" s="665"/>
      <c r="CT41" s="665"/>
      <c r="CU41" s="665"/>
      <c r="CV41" s="665"/>
      <c r="CW41" s="665"/>
      <c r="CX41" s="665"/>
      <c r="CY41" s="666"/>
      <c r="CZ41" s="640" t="s">
        <v>130</v>
      </c>
      <c r="DA41" s="667"/>
      <c r="DB41" s="667"/>
      <c r="DC41" s="669"/>
      <c r="DD41" s="644" t="s">
        <v>130</v>
      </c>
      <c r="DE41" s="665"/>
      <c r="DF41" s="665"/>
      <c r="DG41" s="665"/>
      <c r="DH41" s="665"/>
      <c r="DI41" s="665"/>
      <c r="DJ41" s="665"/>
      <c r="DK41" s="666"/>
      <c r="DL41" s="712"/>
      <c r="DM41" s="713"/>
      <c r="DN41" s="713"/>
      <c r="DO41" s="713"/>
      <c r="DP41" s="713"/>
      <c r="DQ41" s="713"/>
      <c r="DR41" s="713"/>
      <c r="DS41" s="713"/>
      <c r="DT41" s="713"/>
      <c r="DU41" s="713"/>
      <c r="DV41" s="714"/>
      <c r="DW41" s="703"/>
      <c r="DX41" s="704"/>
      <c r="DY41" s="704"/>
      <c r="DZ41" s="704"/>
      <c r="EA41" s="704"/>
      <c r="EB41" s="704"/>
      <c r="EC41" s="705"/>
    </row>
    <row r="42" spans="2:133" ht="11.25" customHeight="1">
      <c r="B42" s="637" t="s">
        <v>351</v>
      </c>
      <c r="C42" s="638"/>
      <c r="D42" s="638"/>
      <c r="E42" s="638"/>
      <c r="F42" s="638"/>
      <c r="G42" s="638"/>
      <c r="H42" s="638"/>
      <c r="I42" s="638"/>
      <c r="J42" s="638"/>
      <c r="K42" s="638"/>
      <c r="L42" s="638"/>
      <c r="M42" s="638"/>
      <c r="N42" s="638"/>
      <c r="O42" s="638"/>
      <c r="P42" s="638"/>
      <c r="Q42" s="639"/>
      <c r="R42" s="631" t="s">
        <v>130</v>
      </c>
      <c r="S42" s="632"/>
      <c r="T42" s="632"/>
      <c r="U42" s="632"/>
      <c r="V42" s="632"/>
      <c r="W42" s="632"/>
      <c r="X42" s="632"/>
      <c r="Y42" s="633"/>
      <c r="Z42" s="634" t="s">
        <v>130</v>
      </c>
      <c r="AA42" s="634"/>
      <c r="AB42" s="634"/>
      <c r="AC42" s="634"/>
      <c r="AD42" s="635" t="s">
        <v>130</v>
      </c>
      <c r="AE42" s="635"/>
      <c r="AF42" s="635"/>
      <c r="AG42" s="635"/>
      <c r="AH42" s="635"/>
      <c r="AI42" s="635"/>
      <c r="AJ42" s="635"/>
      <c r="AK42" s="635"/>
      <c r="AL42" s="640" t="s">
        <v>130</v>
      </c>
      <c r="AM42" s="641"/>
      <c r="AN42" s="641"/>
      <c r="AO42" s="642"/>
      <c r="AQ42" s="709" t="s">
        <v>352</v>
      </c>
      <c r="AR42" s="710"/>
      <c r="AS42" s="710"/>
      <c r="AT42" s="710"/>
      <c r="AU42" s="710"/>
      <c r="AV42" s="710"/>
      <c r="AW42" s="710"/>
      <c r="AX42" s="710"/>
      <c r="AY42" s="711"/>
      <c r="AZ42" s="706">
        <v>1219144</v>
      </c>
      <c r="BA42" s="707"/>
      <c r="BB42" s="707"/>
      <c r="BC42" s="707"/>
      <c r="BD42" s="690"/>
      <c r="BE42" s="690"/>
      <c r="BF42" s="691"/>
      <c r="BG42" s="682"/>
      <c r="BH42" s="683"/>
      <c r="BI42" s="683"/>
      <c r="BJ42" s="683"/>
      <c r="BK42" s="683"/>
      <c r="BL42" s="344"/>
      <c r="BM42" s="651" t="s">
        <v>353</v>
      </c>
      <c r="BN42" s="651"/>
      <c r="BO42" s="651"/>
      <c r="BP42" s="651"/>
      <c r="BQ42" s="651"/>
      <c r="BR42" s="651"/>
      <c r="BS42" s="651"/>
      <c r="BT42" s="651"/>
      <c r="BU42" s="652"/>
      <c r="BV42" s="706">
        <v>388</v>
      </c>
      <c r="BW42" s="707"/>
      <c r="BX42" s="707"/>
      <c r="BY42" s="707"/>
      <c r="BZ42" s="707"/>
      <c r="CA42" s="707"/>
      <c r="CB42" s="708"/>
      <c r="CD42" s="637" t="s">
        <v>354</v>
      </c>
      <c r="CE42" s="638"/>
      <c r="CF42" s="638"/>
      <c r="CG42" s="638"/>
      <c r="CH42" s="638"/>
      <c r="CI42" s="638"/>
      <c r="CJ42" s="638"/>
      <c r="CK42" s="638"/>
      <c r="CL42" s="638"/>
      <c r="CM42" s="638"/>
      <c r="CN42" s="638"/>
      <c r="CO42" s="638"/>
      <c r="CP42" s="638"/>
      <c r="CQ42" s="639"/>
      <c r="CR42" s="631">
        <v>5779425</v>
      </c>
      <c r="CS42" s="665"/>
      <c r="CT42" s="665"/>
      <c r="CU42" s="665"/>
      <c r="CV42" s="665"/>
      <c r="CW42" s="665"/>
      <c r="CX42" s="665"/>
      <c r="CY42" s="666"/>
      <c r="CZ42" s="640">
        <v>17.3</v>
      </c>
      <c r="DA42" s="667"/>
      <c r="DB42" s="667"/>
      <c r="DC42" s="669"/>
      <c r="DD42" s="644">
        <v>809001</v>
      </c>
      <c r="DE42" s="665"/>
      <c r="DF42" s="665"/>
      <c r="DG42" s="665"/>
      <c r="DH42" s="665"/>
      <c r="DI42" s="665"/>
      <c r="DJ42" s="665"/>
      <c r="DK42" s="666"/>
      <c r="DL42" s="712"/>
      <c r="DM42" s="713"/>
      <c r="DN42" s="713"/>
      <c r="DO42" s="713"/>
      <c r="DP42" s="713"/>
      <c r="DQ42" s="713"/>
      <c r="DR42" s="713"/>
      <c r="DS42" s="713"/>
      <c r="DT42" s="713"/>
      <c r="DU42" s="713"/>
      <c r="DV42" s="714"/>
      <c r="DW42" s="703"/>
      <c r="DX42" s="704"/>
      <c r="DY42" s="704"/>
      <c r="DZ42" s="704"/>
      <c r="EA42" s="704"/>
      <c r="EB42" s="704"/>
      <c r="EC42" s="705"/>
    </row>
    <row r="43" spans="2:133" ht="11.25" customHeight="1">
      <c r="B43" s="637" t="s">
        <v>355</v>
      </c>
      <c r="C43" s="638"/>
      <c r="D43" s="638"/>
      <c r="E43" s="638"/>
      <c r="F43" s="638"/>
      <c r="G43" s="638"/>
      <c r="H43" s="638"/>
      <c r="I43" s="638"/>
      <c r="J43" s="638"/>
      <c r="K43" s="638"/>
      <c r="L43" s="638"/>
      <c r="M43" s="638"/>
      <c r="N43" s="638"/>
      <c r="O43" s="638"/>
      <c r="P43" s="638"/>
      <c r="Q43" s="639"/>
      <c r="R43" s="631">
        <v>501681</v>
      </c>
      <c r="S43" s="632"/>
      <c r="T43" s="632"/>
      <c r="U43" s="632"/>
      <c r="V43" s="632"/>
      <c r="W43" s="632"/>
      <c r="X43" s="632"/>
      <c r="Y43" s="633"/>
      <c r="Z43" s="634">
        <v>1.5</v>
      </c>
      <c r="AA43" s="634"/>
      <c r="AB43" s="634"/>
      <c r="AC43" s="634"/>
      <c r="AD43" s="635" t="s">
        <v>130</v>
      </c>
      <c r="AE43" s="635"/>
      <c r="AF43" s="635"/>
      <c r="AG43" s="635"/>
      <c r="AH43" s="635"/>
      <c r="AI43" s="635"/>
      <c r="AJ43" s="635"/>
      <c r="AK43" s="635"/>
      <c r="AL43" s="640" t="s">
        <v>130</v>
      </c>
      <c r="AM43" s="641"/>
      <c r="AN43" s="641"/>
      <c r="AO43" s="642"/>
      <c r="CD43" s="637" t="s">
        <v>356</v>
      </c>
      <c r="CE43" s="638"/>
      <c r="CF43" s="638"/>
      <c r="CG43" s="638"/>
      <c r="CH43" s="638"/>
      <c r="CI43" s="638"/>
      <c r="CJ43" s="638"/>
      <c r="CK43" s="638"/>
      <c r="CL43" s="638"/>
      <c r="CM43" s="638"/>
      <c r="CN43" s="638"/>
      <c r="CO43" s="638"/>
      <c r="CP43" s="638"/>
      <c r="CQ43" s="639"/>
      <c r="CR43" s="631">
        <v>160928</v>
      </c>
      <c r="CS43" s="665"/>
      <c r="CT43" s="665"/>
      <c r="CU43" s="665"/>
      <c r="CV43" s="665"/>
      <c r="CW43" s="665"/>
      <c r="CX43" s="665"/>
      <c r="CY43" s="666"/>
      <c r="CZ43" s="640">
        <v>0.5</v>
      </c>
      <c r="DA43" s="667"/>
      <c r="DB43" s="667"/>
      <c r="DC43" s="669"/>
      <c r="DD43" s="644">
        <v>160928</v>
      </c>
      <c r="DE43" s="665"/>
      <c r="DF43" s="665"/>
      <c r="DG43" s="665"/>
      <c r="DH43" s="665"/>
      <c r="DI43" s="665"/>
      <c r="DJ43" s="665"/>
      <c r="DK43" s="666"/>
      <c r="DL43" s="712"/>
      <c r="DM43" s="713"/>
      <c r="DN43" s="713"/>
      <c r="DO43" s="713"/>
      <c r="DP43" s="713"/>
      <c r="DQ43" s="713"/>
      <c r="DR43" s="713"/>
      <c r="DS43" s="713"/>
      <c r="DT43" s="713"/>
      <c r="DU43" s="713"/>
      <c r="DV43" s="714"/>
      <c r="DW43" s="703"/>
      <c r="DX43" s="704"/>
      <c r="DY43" s="704"/>
      <c r="DZ43" s="704"/>
      <c r="EA43" s="704"/>
      <c r="EB43" s="704"/>
      <c r="EC43" s="705"/>
    </row>
    <row r="44" spans="2:133" ht="11.25" customHeight="1">
      <c r="B44" s="650" t="s">
        <v>357</v>
      </c>
      <c r="C44" s="651"/>
      <c r="D44" s="651"/>
      <c r="E44" s="651"/>
      <c r="F44" s="651"/>
      <c r="G44" s="651"/>
      <c r="H44" s="651"/>
      <c r="I44" s="651"/>
      <c r="J44" s="651"/>
      <c r="K44" s="651"/>
      <c r="L44" s="651"/>
      <c r="M44" s="651"/>
      <c r="N44" s="651"/>
      <c r="O44" s="651"/>
      <c r="P44" s="651"/>
      <c r="Q44" s="652"/>
      <c r="R44" s="706">
        <v>34099447</v>
      </c>
      <c r="S44" s="707"/>
      <c r="T44" s="707"/>
      <c r="U44" s="707"/>
      <c r="V44" s="707"/>
      <c r="W44" s="707"/>
      <c r="X44" s="707"/>
      <c r="Y44" s="715"/>
      <c r="Z44" s="716">
        <v>100</v>
      </c>
      <c r="AA44" s="716"/>
      <c r="AB44" s="716"/>
      <c r="AC44" s="716"/>
      <c r="AD44" s="717">
        <v>11422923</v>
      </c>
      <c r="AE44" s="717"/>
      <c r="AF44" s="717"/>
      <c r="AG44" s="717"/>
      <c r="AH44" s="717"/>
      <c r="AI44" s="717"/>
      <c r="AJ44" s="717"/>
      <c r="AK44" s="717"/>
      <c r="AL44" s="718">
        <v>100</v>
      </c>
      <c r="AM44" s="689"/>
      <c r="AN44" s="689"/>
      <c r="AO44" s="719"/>
      <c r="CD44" s="672" t="s">
        <v>304</v>
      </c>
      <c r="CE44" s="673"/>
      <c r="CF44" s="637" t="s">
        <v>358</v>
      </c>
      <c r="CG44" s="638"/>
      <c r="CH44" s="638"/>
      <c r="CI44" s="638"/>
      <c r="CJ44" s="638"/>
      <c r="CK44" s="638"/>
      <c r="CL44" s="638"/>
      <c r="CM44" s="638"/>
      <c r="CN44" s="638"/>
      <c r="CO44" s="638"/>
      <c r="CP44" s="638"/>
      <c r="CQ44" s="639"/>
      <c r="CR44" s="631">
        <v>4450140</v>
      </c>
      <c r="CS44" s="632"/>
      <c r="CT44" s="632"/>
      <c r="CU44" s="632"/>
      <c r="CV44" s="632"/>
      <c r="CW44" s="632"/>
      <c r="CX44" s="632"/>
      <c r="CY44" s="633"/>
      <c r="CZ44" s="640">
        <v>13.3</v>
      </c>
      <c r="DA44" s="641"/>
      <c r="DB44" s="641"/>
      <c r="DC44" s="646"/>
      <c r="DD44" s="644">
        <v>657061</v>
      </c>
      <c r="DE44" s="632"/>
      <c r="DF44" s="632"/>
      <c r="DG44" s="632"/>
      <c r="DH44" s="632"/>
      <c r="DI44" s="632"/>
      <c r="DJ44" s="632"/>
      <c r="DK44" s="633"/>
      <c r="DL44" s="712"/>
      <c r="DM44" s="713"/>
      <c r="DN44" s="713"/>
      <c r="DO44" s="713"/>
      <c r="DP44" s="713"/>
      <c r="DQ44" s="713"/>
      <c r="DR44" s="713"/>
      <c r="DS44" s="713"/>
      <c r="DT44" s="713"/>
      <c r="DU44" s="713"/>
      <c r="DV44" s="714"/>
      <c r="DW44" s="703"/>
      <c r="DX44" s="704"/>
      <c r="DY44" s="704"/>
      <c r="DZ44" s="704"/>
      <c r="EA44" s="704"/>
      <c r="EB44" s="704"/>
      <c r="EC44" s="705"/>
    </row>
    <row r="45" spans="2:133" ht="11.25" customHeight="1">
      <c r="CD45" s="674"/>
      <c r="CE45" s="675"/>
      <c r="CF45" s="637" t="s">
        <v>359</v>
      </c>
      <c r="CG45" s="638"/>
      <c r="CH45" s="638"/>
      <c r="CI45" s="638"/>
      <c r="CJ45" s="638"/>
      <c r="CK45" s="638"/>
      <c r="CL45" s="638"/>
      <c r="CM45" s="638"/>
      <c r="CN45" s="638"/>
      <c r="CO45" s="638"/>
      <c r="CP45" s="638"/>
      <c r="CQ45" s="639"/>
      <c r="CR45" s="631">
        <v>2797854</v>
      </c>
      <c r="CS45" s="665"/>
      <c r="CT45" s="665"/>
      <c r="CU45" s="665"/>
      <c r="CV45" s="665"/>
      <c r="CW45" s="665"/>
      <c r="CX45" s="665"/>
      <c r="CY45" s="666"/>
      <c r="CZ45" s="640">
        <v>8.4</v>
      </c>
      <c r="DA45" s="667"/>
      <c r="DB45" s="667"/>
      <c r="DC45" s="669"/>
      <c r="DD45" s="644">
        <v>40312</v>
      </c>
      <c r="DE45" s="665"/>
      <c r="DF45" s="665"/>
      <c r="DG45" s="665"/>
      <c r="DH45" s="665"/>
      <c r="DI45" s="665"/>
      <c r="DJ45" s="665"/>
      <c r="DK45" s="666"/>
      <c r="DL45" s="712"/>
      <c r="DM45" s="713"/>
      <c r="DN45" s="713"/>
      <c r="DO45" s="713"/>
      <c r="DP45" s="713"/>
      <c r="DQ45" s="713"/>
      <c r="DR45" s="713"/>
      <c r="DS45" s="713"/>
      <c r="DT45" s="713"/>
      <c r="DU45" s="713"/>
      <c r="DV45" s="714"/>
      <c r="DW45" s="703"/>
      <c r="DX45" s="704"/>
      <c r="DY45" s="704"/>
      <c r="DZ45" s="704"/>
      <c r="EA45" s="704"/>
      <c r="EB45" s="704"/>
      <c r="EC45" s="705"/>
    </row>
    <row r="46" spans="2:133" ht="11.25" customHeight="1">
      <c r="B46" s="342" t="s">
        <v>360</v>
      </c>
      <c r="CD46" s="674"/>
      <c r="CE46" s="675"/>
      <c r="CF46" s="637" t="s">
        <v>361</v>
      </c>
      <c r="CG46" s="638"/>
      <c r="CH46" s="638"/>
      <c r="CI46" s="638"/>
      <c r="CJ46" s="638"/>
      <c r="CK46" s="638"/>
      <c r="CL46" s="638"/>
      <c r="CM46" s="638"/>
      <c r="CN46" s="638"/>
      <c r="CO46" s="638"/>
      <c r="CP46" s="638"/>
      <c r="CQ46" s="639"/>
      <c r="CR46" s="631">
        <v>1131533</v>
      </c>
      <c r="CS46" s="632"/>
      <c r="CT46" s="632"/>
      <c r="CU46" s="632"/>
      <c r="CV46" s="632"/>
      <c r="CW46" s="632"/>
      <c r="CX46" s="632"/>
      <c r="CY46" s="633"/>
      <c r="CZ46" s="640">
        <v>3.4</v>
      </c>
      <c r="DA46" s="641"/>
      <c r="DB46" s="641"/>
      <c r="DC46" s="646"/>
      <c r="DD46" s="644">
        <v>558639</v>
      </c>
      <c r="DE46" s="632"/>
      <c r="DF46" s="632"/>
      <c r="DG46" s="632"/>
      <c r="DH46" s="632"/>
      <c r="DI46" s="632"/>
      <c r="DJ46" s="632"/>
      <c r="DK46" s="633"/>
      <c r="DL46" s="712"/>
      <c r="DM46" s="713"/>
      <c r="DN46" s="713"/>
      <c r="DO46" s="713"/>
      <c r="DP46" s="713"/>
      <c r="DQ46" s="713"/>
      <c r="DR46" s="713"/>
      <c r="DS46" s="713"/>
      <c r="DT46" s="713"/>
      <c r="DU46" s="713"/>
      <c r="DV46" s="714"/>
      <c r="DW46" s="703"/>
      <c r="DX46" s="704"/>
      <c r="DY46" s="704"/>
      <c r="DZ46" s="704"/>
      <c r="EA46" s="704"/>
      <c r="EB46" s="704"/>
      <c r="EC46" s="705"/>
    </row>
    <row r="47" spans="2:133" ht="11.25" customHeight="1">
      <c r="B47" s="720" t="s">
        <v>362</v>
      </c>
      <c r="C47" s="720"/>
      <c r="D47" s="720"/>
      <c r="E47" s="720"/>
      <c r="F47" s="720"/>
      <c r="G47" s="720"/>
      <c r="H47" s="720"/>
      <c r="I47" s="720"/>
      <c r="J47" s="720"/>
      <c r="K47" s="720"/>
      <c r="L47" s="720"/>
      <c r="M47" s="720"/>
      <c r="N47" s="720"/>
      <c r="O47" s="720"/>
      <c r="P47" s="720"/>
      <c r="Q47" s="720"/>
      <c r="R47" s="720"/>
      <c r="S47" s="720"/>
      <c r="T47" s="720"/>
      <c r="U47" s="720"/>
      <c r="V47" s="720"/>
      <c r="W47" s="720"/>
      <c r="X47" s="720"/>
      <c r="Y47" s="720"/>
      <c r="Z47" s="720"/>
      <c r="AA47" s="720"/>
      <c r="AB47" s="720"/>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0"/>
      <c r="AY47" s="720"/>
      <c r="AZ47" s="720"/>
      <c r="BA47" s="720"/>
      <c r="BB47" s="720"/>
      <c r="BC47" s="720"/>
      <c r="BD47" s="720"/>
      <c r="BE47" s="720"/>
      <c r="BF47" s="720"/>
      <c r="BG47" s="720"/>
      <c r="BH47" s="720"/>
      <c r="BI47" s="720"/>
      <c r="BJ47" s="720"/>
      <c r="BK47" s="720"/>
      <c r="BL47" s="720"/>
      <c r="BM47" s="720"/>
      <c r="BN47" s="720"/>
      <c r="BO47" s="720"/>
      <c r="BP47" s="720"/>
      <c r="BQ47" s="720"/>
      <c r="BR47" s="720"/>
      <c r="BS47" s="720"/>
      <c r="BT47" s="720"/>
      <c r="BU47" s="720"/>
      <c r="BV47" s="720"/>
      <c r="BW47" s="720"/>
      <c r="BX47" s="720"/>
      <c r="BY47" s="720"/>
      <c r="BZ47" s="720"/>
      <c r="CA47" s="720"/>
      <c r="CB47" s="720"/>
      <c r="CD47" s="674"/>
      <c r="CE47" s="675"/>
      <c r="CF47" s="637" t="s">
        <v>363</v>
      </c>
      <c r="CG47" s="638"/>
      <c r="CH47" s="638"/>
      <c r="CI47" s="638"/>
      <c r="CJ47" s="638"/>
      <c r="CK47" s="638"/>
      <c r="CL47" s="638"/>
      <c r="CM47" s="638"/>
      <c r="CN47" s="638"/>
      <c r="CO47" s="638"/>
      <c r="CP47" s="638"/>
      <c r="CQ47" s="639"/>
      <c r="CR47" s="631">
        <v>1329285</v>
      </c>
      <c r="CS47" s="665"/>
      <c r="CT47" s="665"/>
      <c r="CU47" s="665"/>
      <c r="CV47" s="665"/>
      <c r="CW47" s="665"/>
      <c r="CX47" s="665"/>
      <c r="CY47" s="666"/>
      <c r="CZ47" s="640">
        <v>4</v>
      </c>
      <c r="DA47" s="667"/>
      <c r="DB47" s="667"/>
      <c r="DC47" s="669"/>
      <c r="DD47" s="644">
        <v>151940</v>
      </c>
      <c r="DE47" s="665"/>
      <c r="DF47" s="665"/>
      <c r="DG47" s="665"/>
      <c r="DH47" s="665"/>
      <c r="DI47" s="665"/>
      <c r="DJ47" s="665"/>
      <c r="DK47" s="666"/>
      <c r="DL47" s="712"/>
      <c r="DM47" s="713"/>
      <c r="DN47" s="713"/>
      <c r="DO47" s="713"/>
      <c r="DP47" s="713"/>
      <c r="DQ47" s="713"/>
      <c r="DR47" s="713"/>
      <c r="DS47" s="713"/>
      <c r="DT47" s="713"/>
      <c r="DU47" s="713"/>
      <c r="DV47" s="714"/>
      <c r="DW47" s="703"/>
      <c r="DX47" s="704"/>
      <c r="DY47" s="704"/>
      <c r="DZ47" s="704"/>
      <c r="EA47" s="704"/>
      <c r="EB47" s="704"/>
      <c r="EC47" s="705"/>
    </row>
    <row r="48" spans="2:133" ht="11.25">
      <c r="B48" s="720" t="s">
        <v>364</v>
      </c>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720"/>
      <c r="AL48" s="720"/>
      <c r="AM48" s="720"/>
      <c r="AN48" s="720"/>
      <c r="AO48" s="720"/>
      <c r="AP48" s="720"/>
      <c r="AQ48" s="720"/>
      <c r="AR48" s="720"/>
      <c r="AS48" s="720"/>
      <c r="AT48" s="720"/>
      <c r="AU48" s="720"/>
      <c r="AV48" s="720"/>
      <c r="AW48" s="720"/>
      <c r="AX48" s="720"/>
      <c r="AY48" s="720"/>
      <c r="AZ48" s="720"/>
      <c r="BA48" s="720"/>
      <c r="BB48" s="720"/>
      <c r="BC48" s="720"/>
      <c r="BD48" s="720"/>
      <c r="BE48" s="720"/>
      <c r="BF48" s="720"/>
      <c r="BG48" s="720"/>
      <c r="BH48" s="720"/>
      <c r="BI48" s="720"/>
      <c r="BJ48" s="720"/>
      <c r="BK48" s="720"/>
      <c r="BL48" s="720"/>
      <c r="BM48" s="720"/>
      <c r="BN48" s="720"/>
      <c r="BO48" s="720"/>
      <c r="BP48" s="720"/>
      <c r="BQ48" s="720"/>
      <c r="BR48" s="720"/>
      <c r="BS48" s="720"/>
      <c r="BT48" s="720"/>
      <c r="BU48" s="720"/>
      <c r="BV48" s="720"/>
      <c r="BW48" s="720"/>
      <c r="BX48" s="720"/>
      <c r="BY48" s="720"/>
      <c r="BZ48" s="720"/>
      <c r="CA48" s="720"/>
      <c r="CB48" s="720"/>
      <c r="CD48" s="676"/>
      <c r="CE48" s="677"/>
      <c r="CF48" s="637" t="s">
        <v>365</v>
      </c>
      <c r="CG48" s="638"/>
      <c r="CH48" s="638"/>
      <c r="CI48" s="638"/>
      <c r="CJ48" s="638"/>
      <c r="CK48" s="638"/>
      <c r="CL48" s="638"/>
      <c r="CM48" s="638"/>
      <c r="CN48" s="638"/>
      <c r="CO48" s="638"/>
      <c r="CP48" s="638"/>
      <c r="CQ48" s="639"/>
      <c r="CR48" s="631" t="s">
        <v>130</v>
      </c>
      <c r="CS48" s="632"/>
      <c r="CT48" s="632"/>
      <c r="CU48" s="632"/>
      <c r="CV48" s="632"/>
      <c r="CW48" s="632"/>
      <c r="CX48" s="632"/>
      <c r="CY48" s="633"/>
      <c r="CZ48" s="640" t="s">
        <v>130</v>
      </c>
      <c r="DA48" s="641"/>
      <c r="DB48" s="641"/>
      <c r="DC48" s="646"/>
      <c r="DD48" s="644" t="s">
        <v>130</v>
      </c>
      <c r="DE48" s="632"/>
      <c r="DF48" s="632"/>
      <c r="DG48" s="632"/>
      <c r="DH48" s="632"/>
      <c r="DI48" s="632"/>
      <c r="DJ48" s="632"/>
      <c r="DK48" s="633"/>
      <c r="DL48" s="712"/>
      <c r="DM48" s="713"/>
      <c r="DN48" s="713"/>
      <c r="DO48" s="713"/>
      <c r="DP48" s="713"/>
      <c r="DQ48" s="713"/>
      <c r="DR48" s="713"/>
      <c r="DS48" s="713"/>
      <c r="DT48" s="713"/>
      <c r="DU48" s="713"/>
      <c r="DV48" s="714"/>
      <c r="DW48" s="703"/>
      <c r="DX48" s="704"/>
      <c r="DY48" s="704"/>
      <c r="DZ48" s="704"/>
      <c r="EA48" s="704"/>
      <c r="EB48" s="704"/>
      <c r="EC48" s="705"/>
    </row>
    <row r="49" spans="2:133" ht="11.25" customHeight="1">
      <c r="B49" s="345"/>
      <c r="CD49" s="650" t="s">
        <v>366</v>
      </c>
      <c r="CE49" s="651"/>
      <c r="CF49" s="651"/>
      <c r="CG49" s="651"/>
      <c r="CH49" s="651"/>
      <c r="CI49" s="651"/>
      <c r="CJ49" s="651"/>
      <c r="CK49" s="651"/>
      <c r="CL49" s="651"/>
      <c r="CM49" s="651"/>
      <c r="CN49" s="651"/>
      <c r="CO49" s="651"/>
      <c r="CP49" s="651"/>
      <c r="CQ49" s="652"/>
      <c r="CR49" s="706">
        <v>33393763</v>
      </c>
      <c r="CS49" s="690"/>
      <c r="CT49" s="690"/>
      <c r="CU49" s="690"/>
      <c r="CV49" s="690"/>
      <c r="CW49" s="690"/>
      <c r="CX49" s="690"/>
      <c r="CY49" s="721"/>
      <c r="CZ49" s="718">
        <v>100</v>
      </c>
      <c r="DA49" s="722"/>
      <c r="DB49" s="722"/>
      <c r="DC49" s="723"/>
      <c r="DD49" s="724">
        <v>13130209</v>
      </c>
      <c r="DE49" s="690"/>
      <c r="DF49" s="690"/>
      <c r="DG49" s="690"/>
      <c r="DH49" s="690"/>
      <c r="DI49" s="690"/>
      <c r="DJ49" s="690"/>
      <c r="DK49" s="721"/>
      <c r="DL49" s="725"/>
      <c r="DM49" s="726"/>
      <c r="DN49" s="726"/>
      <c r="DO49" s="726"/>
      <c r="DP49" s="726"/>
      <c r="DQ49" s="726"/>
      <c r="DR49" s="726"/>
      <c r="DS49" s="726"/>
      <c r="DT49" s="726"/>
      <c r="DU49" s="726"/>
      <c r="DV49" s="727"/>
      <c r="DW49" s="728"/>
      <c r="DX49" s="729"/>
      <c r="DY49" s="729"/>
      <c r="DZ49" s="729"/>
      <c r="EA49" s="729"/>
      <c r="EB49" s="729"/>
      <c r="EC49" s="730"/>
    </row>
    <row r="50" spans="2:133" ht="11.25" hidden="1">
      <c r="B50" s="345"/>
    </row>
  </sheetData>
  <sheetProtection algorithmName="SHA-512" hashValue="caK1M/yRHUX6+VB8TV8WbkfjJ2bZ65YpIOdpzNxjdk5FFwqvFDPn5NAa9Qi+iZTxdlaembLfz4la7lgXSukX2A==" saltValue="kDqSa0TZQQohBp8SZb1FQg=="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15" customWidth="1"/>
    <col min="131" max="131" width="1.625" style="215" customWidth="1"/>
    <col min="132" max="16384" width="9" style="215" hidden="1"/>
  </cols>
  <sheetData>
    <row r="1" spans="1:131" ht="11.25" customHeight="1" thickBot="1">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c r="A2" s="1100" t="s">
        <v>367</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1" t="s">
        <v>368</v>
      </c>
      <c r="DK2" s="1102"/>
      <c r="DL2" s="1102"/>
      <c r="DM2" s="1102"/>
      <c r="DN2" s="1102"/>
      <c r="DO2" s="1103"/>
      <c r="DP2" s="212"/>
      <c r="DQ2" s="1101" t="s">
        <v>369</v>
      </c>
      <c r="DR2" s="1102"/>
      <c r="DS2" s="1102"/>
      <c r="DT2" s="1102"/>
      <c r="DU2" s="1102"/>
      <c r="DV2" s="1102"/>
      <c r="DW2" s="1102"/>
      <c r="DX2" s="1102"/>
      <c r="DY2" s="1102"/>
      <c r="DZ2" s="1103"/>
      <c r="EA2" s="214"/>
    </row>
    <row r="3" spans="1:131" ht="11.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c r="A4" s="1069" t="s">
        <v>370</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16"/>
      <c r="BA4" s="216"/>
      <c r="BB4" s="216"/>
      <c r="BC4" s="216"/>
      <c r="BD4" s="216"/>
      <c r="BE4" s="217"/>
      <c r="BF4" s="217"/>
      <c r="BG4" s="217"/>
      <c r="BH4" s="217"/>
      <c r="BI4" s="217"/>
      <c r="BJ4" s="217"/>
      <c r="BK4" s="217"/>
      <c r="BL4" s="217"/>
      <c r="BM4" s="217"/>
      <c r="BN4" s="217"/>
      <c r="BO4" s="217"/>
      <c r="BP4" s="217"/>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19"/>
    </row>
    <row r="5" spans="1:131" s="220" customFormat="1" ht="26.25" customHeight="1">
      <c r="A5" s="1005" t="s">
        <v>372</v>
      </c>
      <c r="B5" s="1006"/>
      <c r="C5" s="1006"/>
      <c r="D5" s="1006"/>
      <c r="E5" s="1006"/>
      <c r="F5" s="1006"/>
      <c r="G5" s="1006"/>
      <c r="H5" s="1006"/>
      <c r="I5" s="1006"/>
      <c r="J5" s="1006"/>
      <c r="K5" s="1006"/>
      <c r="L5" s="1006"/>
      <c r="M5" s="1006"/>
      <c r="N5" s="1006"/>
      <c r="O5" s="1006"/>
      <c r="P5" s="1007"/>
      <c r="Q5" s="1011" t="s">
        <v>373</v>
      </c>
      <c r="R5" s="1012"/>
      <c r="S5" s="1012"/>
      <c r="T5" s="1012"/>
      <c r="U5" s="1013"/>
      <c r="V5" s="1011" t="s">
        <v>374</v>
      </c>
      <c r="W5" s="1012"/>
      <c r="X5" s="1012"/>
      <c r="Y5" s="1012"/>
      <c r="Z5" s="1013"/>
      <c r="AA5" s="1011" t="s">
        <v>375</v>
      </c>
      <c r="AB5" s="1012"/>
      <c r="AC5" s="1012"/>
      <c r="AD5" s="1012"/>
      <c r="AE5" s="1012"/>
      <c r="AF5" s="1104" t="s">
        <v>376</v>
      </c>
      <c r="AG5" s="1012"/>
      <c r="AH5" s="1012"/>
      <c r="AI5" s="1012"/>
      <c r="AJ5" s="1025"/>
      <c r="AK5" s="1012" t="s">
        <v>377</v>
      </c>
      <c r="AL5" s="1012"/>
      <c r="AM5" s="1012"/>
      <c r="AN5" s="1012"/>
      <c r="AO5" s="1013"/>
      <c r="AP5" s="1011" t="s">
        <v>378</v>
      </c>
      <c r="AQ5" s="1012"/>
      <c r="AR5" s="1012"/>
      <c r="AS5" s="1012"/>
      <c r="AT5" s="1013"/>
      <c r="AU5" s="1011" t="s">
        <v>379</v>
      </c>
      <c r="AV5" s="1012"/>
      <c r="AW5" s="1012"/>
      <c r="AX5" s="1012"/>
      <c r="AY5" s="1025"/>
      <c r="AZ5" s="216"/>
      <c r="BA5" s="216"/>
      <c r="BB5" s="216"/>
      <c r="BC5" s="216"/>
      <c r="BD5" s="216"/>
      <c r="BE5" s="217"/>
      <c r="BF5" s="217"/>
      <c r="BG5" s="217"/>
      <c r="BH5" s="217"/>
      <c r="BI5" s="217"/>
      <c r="BJ5" s="217"/>
      <c r="BK5" s="217"/>
      <c r="BL5" s="217"/>
      <c r="BM5" s="217"/>
      <c r="BN5" s="217"/>
      <c r="BO5" s="217"/>
      <c r="BP5" s="217"/>
      <c r="BQ5" s="1005" t="s">
        <v>380</v>
      </c>
      <c r="BR5" s="1006"/>
      <c r="BS5" s="1006"/>
      <c r="BT5" s="1006"/>
      <c r="BU5" s="1006"/>
      <c r="BV5" s="1006"/>
      <c r="BW5" s="1006"/>
      <c r="BX5" s="1006"/>
      <c r="BY5" s="1006"/>
      <c r="BZ5" s="1006"/>
      <c r="CA5" s="1006"/>
      <c r="CB5" s="1006"/>
      <c r="CC5" s="1006"/>
      <c r="CD5" s="1006"/>
      <c r="CE5" s="1006"/>
      <c r="CF5" s="1006"/>
      <c r="CG5" s="1007"/>
      <c r="CH5" s="1011" t="s">
        <v>381</v>
      </c>
      <c r="CI5" s="1012"/>
      <c r="CJ5" s="1012"/>
      <c r="CK5" s="1012"/>
      <c r="CL5" s="1013"/>
      <c r="CM5" s="1011" t="s">
        <v>382</v>
      </c>
      <c r="CN5" s="1012"/>
      <c r="CO5" s="1012"/>
      <c r="CP5" s="1012"/>
      <c r="CQ5" s="1013"/>
      <c r="CR5" s="1011" t="s">
        <v>383</v>
      </c>
      <c r="CS5" s="1012"/>
      <c r="CT5" s="1012"/>
      <c r="CU5" s="1012"/>
      <c r="CV5" s="1013"/>
      <c r="CW5" s="1011" t="s">
        <v>384</v>
      </c>
      <c r="CX5" s="1012"/>
      <c r="CY5" s="1012"/>
      <c r="CZ5" s="1012"/>
      <c r="DA5" s="1013"/>
      <c r="DB5" s="1011" t="s">
        <v>385</v>
      </c>
      <c r="DC5" s="1012"/>
      <c r="DD5" s="1012"/>
      <c r="DE5" s="1012"/>
      <c r="DF5" s="1013"/>
      <c r="DG5" s="1094" t="s">
        <v>386</v>
      </c>
      <c r="DH5" s="1095"/>
      <c r="DI5" s="1095"/>
      <c r="DJ5" s="1095"/>
      <c r="DK5" s="1096"/>
      <c r="DL5" s="1094" t="s">
        <v>387</v>
      </c>
      <c r="DM5" s="1095"/>
      <c r="DN5" s="1095"/>
      <c r="DO5" s="1095"/>
      <c r="DP5" s="1096"/>
      <c r="DQ5" s="1011" t="s">
        <v>388</v>
      </c>
      <c r="DR5" s="1012"/>
      <c r="DS5" s="1012"/>
      <c r="DT5" s="1012"/>
      <c r="DU5" s="1013"/>
      <c r="DV5" s="1011" t="s">
        <v>379</v>
      </c>
      <c r="DW5" s="1012"/>
      <c r="DX5" s="1012"/>
      <c r="DY5" s="1012"/>
      <c r="DZ5" s="1025"/>
      <c r="EA5" s="219"/>
    </row>
    <row r="6" spans="1:131" s="220" customFormat="1" ht="26.25" customHeight="1" thickBot="1">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16"/>
      <c r="BA6" s="216"/>
      <c r="BB6" s="216"/>
      <c r="BC6" s="216"/>
      <c r="BD6" s="216"/>
      <c r="BE6" s="217"/>
      <c r="BF6" s="217"/>
      <c r="BG6" s="217"/>
      <c r="BH6" s="217"/>
      <c r="BI6" s="217"/>
      <c r="BJ6" s="217"/>
      <c r="BK6" s="217"/>
      <c r="BL6" s="217"/>
      <c r="BM6" s="217"/>
      <c r="BN6" s="217"/>
      <c r="BO6" s="217"/>
      <c r="BP6" s="217"/>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19"/>
    </row>
    <row r="7" spans="1:131" s="220" customFormat="1" ht="26.25" customHeight="1" thickTop="1">
      <c r="A7" s="221">
        <v>1</v>
      </c>
      <c r="B7" s="1057" t="s">
        <v>389</v>
      </c>
      <c r="C7" s="1058"/>
      <c r="D7" s="1058"/>
      <c r="E7" s="1058"/>
      <c r="F7" s="1058"/>
      <c r="G7" s="1058"/>
      <c r="H7" s="1058"/>
      <c r="I7" s="1058"/>
      <c r="J7" s="1058"/>
      <c r="K7" s="1058"/>
      <c r="L7" s="1058"/>
      <c r="M7" s="1058"/>
      <c r="N7" s="1058"/>
      <c r="O7" s="1058"/>
      <c r="P7" s="1059"/>
      <c r="Q7" s="1112">
        <v>34101.599999999999</v>
      </c>
      <c r="R7" s="1113"/>
      <c r="S7" s="1113"/>
      <c r="T7" s="1113"/>
      <c r="U7" s="1113"/>
      <c r="V7" s="1113">
        <v>33395.9</v>
      </c>
      <c r="W7" s="1113"/>
      <c r="X7" s="1113"/>
      <c r="Y7" s="1113"/>
      <c r="Z7" s="1113"/>
      <c r="AA7" s="1113">
        <v>705.9</v>
      </c>
      <c r="AB7" s="1113"/>
      <c r="AC7" s="1113"/>
      <c r="AD7" s="1113"/>
      <c r="AE7" s="1114"/>
      <c r="AF7" s="1115">
        <v>687</v>
      </c>
      <c r="AG7" s="1116"/>
      <c r="AH7" s="1116"/>
      <c r="AI7" s="1116"/>
      <c r="AJ7" s="1117"/>
      <c r="AK7" s="1118"/>
      <c r="AL7" s="1119"/>
      <c r="AM7" s="1119"/>
      <c r="AN7" s="1119"/>
      <c r="AO7" s="1119"/>
      <c r="AP7" s="1119">
        <v>21675.599999999999</v>
      </c>
      <c r="AQ7" s="1119"/>
      <c r="AR7" s="1119"/>
      <c r="AS7" s="1119"/>
      <c r="AT7" s="1119"/>
      <c r="AU7" s="1120"/>
      <c r="AV7" s="1120"/>
      <c r="AW7" s="1120"/>
      <c r="AX7" s="1120"/>
      <c r="AY7" s="1121"/>
      <c r="AZ7" s="216"/>
      <c r="BA7" s="216"/>
      <c r="BB7" s="216"/>
      <c r="BC7" s="216"/>
      <c r="BD7" s="216"/>
      <c r="BE7" s="217"/>
      <c r="BF7" s="217"/>
      <c r="BG7" s="217"/>
      <c r="BH7" s="217"/>
      <c r="BI7" s="217"/>
      <c r="BJ7" s="217"/>
      <c r="BK7" s="217"/>
      <c r="BL7" s="217"/>
      <c r="BM7" s="217"/>
      <c r="BN7" s="217"/>
      <c r="BO7" s="217"/>
      <c r="BP7" s="217"/>
      <c r="BQ7" s="221">
        <v>1</v>
      </c>
      <c r="BR7" s="222"/>
      <c r="BS7" s="1109" t="s">
        <v>600</v>
      </c>
      <c r="BT7" s="1110"/>
      <c r="BU7" s="1110"/>
      <c r="BV7" s="1110"/>
      <c r="BW7" s="1110"/>
      <c r="BX7" s="1110"/>
      <c r="BY7" s="1110"/>
      <c r="BZ7" s="1110"/>
      <c r="CA7" s="1110"/>
      <c r="CB7" s="1110"/>
      <c r="CC7" s="1110"/>
      <c r="CD7" s="1110"/>
      <c r="CE7" s="1110"/>
      <c r="CF7" s="1110"/>
      <c r="CG7" s="1122"/>
      <c r="CH7" s="1106">
        <v>23.3</v>
      </c>
      <c r="CI7" s="1107"/>
      <c r="CJ7" s="1107"/>
      <c r="CK7" s="1107"/>
      <c r="CL7" s="1108"/>
      <c r="CM7" s="1106">
        <v>407</v>
      </c>
      <c r="CN7" s="1107"/>
      <c r="CO7" s="1107"/>
      <c r="CP7" s="1107"/>
      <c r="CQ7" s="1108"/>
      <c r="CR7" s="1106">
        <v>250</v>
      </c>
      <c r="CS7" s="1107"/>
      <c r="CT7" s="1107"/>
      <c r="CU7" s="1107"/>
      <c r="CV7" s="1108"/>
      <c r="CW7" s="1106">
        <v>8</v>
      </c>
      <c r="CX7" s="1107"/>
      <c r="CY7" s="1107"/>
      <c r="CZ7" s="1107"/>
      <c r="DA7" s="1108"/>
      <c r="DB7" s="1106" t="s">
        <v>529</v>
      </c>
      <c r="DC7" s="1107"/>
      <c r="DD7" s="1107"/>
      <c r="DE7" s="1107"/>
      <c r="DF7" s="1108"/>
      <c r="DG7" s="1106" t="s">
        <v>529</v>
      </c>
      <c r="DH7" s="1107"/>
      <c r="DI7" s="1107"/>
      <c r="DJ7" s="1107"/>
      <c r="DK7" s="1108"/>
      <c r="DL7" s="1106" t="s">
        <v>529</v>
      </c>
      <c r="DM7" s="1107"/>
      <c r="DN7" s="1107"/>
      <c r="DO7" s="1107"/>
      <c r="DP7" s="1108"/>
      <c r="DQ7" s="1106" t="s">
        <v>529</v>
      </c>
      <c r="DR7" s="1107"/>
      <c r="DS7" s="1107"/>
      <c r="DT7" s="1107"/>
      <c r="DU7" s="1108"/>
      <c r="DV7" s="1109"/>
      <c r="DW7" s="1110"/>
      <c r="DX7" s="1110"/>
      <c r="DY7" s="1110"/>
      <c r="DZ7" s="1111"/>
      <c r="EA7" s="219"/>
    </row>
    <row r="8" spans="1:131" s="220" customFormat="1" ht="26.25" customHeight="1">
      <c r="A8" s="223">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16"/>
      <c r="BA8" s="216"/>
      <c r="BB8" s="216"/>
      <c r="BC8" s="216"/>
      <c r="BD8" s="216"/>
      <c r="BE8" s="217"/>
      <c r="BF8" s="217"/>
      <c r="BG8" s="217"/>
      <c r="BH8" s="217"/>
      <c r="BI8" s="217"/>
      <c r="BJ8" s="217"/>
      <c r="BK8" s="217"/>
      <c r="BL8" s="217"/>
      <c r="BM8" s="217"/>
      <c r="BN8" s="217"/>
      <c r="BO8" s="217"/>
      <c r="BP8" s="217"/>
      <c r="BQ8" s="223">
        <v>2</v>
      </c>
      <c r="BR8" s="224"/>
      <c r="BS8" s="1002" t="s">
        <v>601</v>
      </c>
      <c r="BT8" s="1003"/>
      <c r="BU8" s="1003"/>
      <c r="BV8" s="1003"/>
      <c r="BW8" s="1003"/>
      <c r="BX8" s="1003"/>
      <c r="BY8" s="1003"/>
      <c r="BZ8" s="1003"/>
      <c r="CA8" s="1003"/>
      <c r="CB8" s="1003"/>
      <c r="CC8" s="1003"/>
      <c r="CD8" s="1003"/>
      <c r="CE8" s="1003"/>
      <c r="CF8" s="1003"/>
      <c r="CG8" s="1024"/>
      <c r="CH8" s="999">
        <v>7</v>
      </c>
      <c r="CI8" s="1000"/>
      <c r="CJ8" s="1000"/>
      <c r="CK8" s="1000"/>
      <c r="CL8" s="1001"/>
      <c r="CM8" s="999">
        <v>477</v>
      </c>
      <c r="CN8" s="1000"/>
      <c r="CO8" s="1000"/>
      <c r="CP8" s="1000"/>
      <c r="CQ8" s="1001"/>
      <c r="CR8" s="999">
        <v>21</v>
      </c>
      <c r="CS8" s="1000"/>
      <c r="CT8" s="1000"/>
      <c r="CU8" s="1000"/>
      <c r="CV8" s="1001"/>
      <c r="CW8" s="999">
        <v>30.8</v>
      </c>
      <c r="CX8" s="1000"/>
      <c r="CY8" s="1000"/>
      <c r="CZ8" s="1000"/>
      <c r="DA8" s="1001"/>
      <c r="DB8" s="999" t="s">
        <v>529</v>
      </c>
      <c r="DC8" s="1000"/>
      <c r="DD8" s="1000"/>
      <c r="DE8" s="1000"/>
      <c r="DF8" s="1001"/>
      <c r="DG8" s="999" t="s">
        <v>529</v>
      </c>
      <c r="DH8" s="1000"/>
      <c r="DI8" s="1000"/>
      <c r="DJ8" s="1000"/>
      <c r="DK8" s="1001"/>
      <c r="DL8" s="999" t="s">
        <v>529</v>
      </c>
      <c r="DM8" s="1000"/>
      <c r="DN8" s="1000"/>
      <c r="DO8" s="1000"/>
      <c r="DP8" s="1001"/>
      <c r="DQ8" s="999" t="s">
        <v>529</v>
      </c>
      <c r="DR8" s="1000"/>
      <c r="DS8" s="1000"/>
      <c r="DT8" s="1000"/>
      <c r="DU8" s="1001"/>
      <c r="DV8" s="1002"/>
      <c r="DW8" s="1003"/>
      <c r="DX8" s="1003"/>
      <c r="DY8" s="1003"/>
      <c r="DZ8" s="1004"/>
      <c r="EA8" s="219"/>
    </row>
    <row r="9" spans="1:131" s="220" customFormat="1" ht="26.25" customHeight="1">
      <c r="A9" s="223">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16"/>
      <c r="BA9" s="216"/>
      <c r="BB9" s="216"/>
      <c r="BC9" s="216"/>
      <c r="BD9" s="216"/>
      <c r="BE9" s="217"/>
      <c r="BF9" s="217"/>
      <c r="BG9" s="217"/>
      <c r="BH9" s="217"/>
      <c r="BI9" s="217"/>
      <c r="BJ9" s="217"/>
      <c r="BK9" s="217"/>
      <c r="BL9" s="217"/>
      <c r="BM9" s="217"/>
      <c r="BN9" s="217"/>
      <c r="BO9" s="217"/>
      <c r="BP9" s="217"/>
      <c r="BQ9" s="223">
        <v>3</v>
      </c>
      <c r="BR9" s="224"/>
      <c r="BS9" s="1002" t="s">
        <v>602</v>
      </c>
      <c r="BT9" s="1003"/>
      <c r="BU9" s="1003"/>
      <c r="BV9" s="1003"/>
      <c r="BW9" s="1003"/>
      <c r="BX9" s="1003"/>
      <c r="BY9" s="1003"/>
      <c r="BZ9" s="1003"/>
      <c r="CA9" s="1003"/>
      <c r="CB9" s="1003"/>
      <c r="CC9" s="1003"/>
      <c r="CD9" s="1003"/>
      <c r="CE9" s="1003"/>
      <c r="CF9" s="1003"/>
      <c r="CG9" s="1024"/>
      <c r="CH9" s="999">
        <v>-9.5</v>
      </c>
      <c r="CI9" s="1000"/>
      <c r="CJ9" s="1000"/>
      <c r="CK9" s="1000"/>
      <c r="CL9" s="1001"/>
      <c r="CM9" s="999">
        <v>509</v>
      </c>
      <c r="CN9" s="1000"/>
      <c r="CO9" s="1000"/>
      <c r="CP9" s="1000"/>
      <c r="CQ9" s="1001"/>
      <c r="CR9" s="999">
        <v>5</v>
      </c>
      <c r="CS9" s="1000"/>
      <c r="CT9" s="1000"/>
      <c r="CU9" s="1000"/>
      <c r="CV9" s="1001"/>
      <c r="CW9" s="999">
        <v>0</v>
      </c>
      <c r="CX9" s="1000"/>
      <c r="CY9" s="1000"/>
      <c r="CZ9" s="1000"/>
      <c r="DA9" s="1001"/>
      <c r="DB9" s="999" t="s">
        <v>529</v>
      </c>
      <c r="DC9" s="1000"/>
      <c r="DD9" s="1000"/>
      <c r="DE9" s="1000"/>
      <c r="DF9" s="1001"/>
      <c r="DG9" s="999" t="s">
        <v>529</v>
      </c>
      <c r="DH9" s="1000"/>
      <c r="DI9" s="1000"/>
      <c r="DJ9" s="1000"/>
      <c r="DK9" s="1001"/>
      <c r="DL9" s="999" t="s">
        <v>529</v>
      </c>
      <c r="DM9" s="1000"/>
      <c r="DN9" s="1000"/>
      <c r="DO9" s="1000"/>
      <c r="DP9" s="1001"/>
      <c r="DQ9" s="999" t="s">
        <v>529</v>
      </c>
      <c r="DR9" s="1000"/>
      <c r="DS9" s="1000"/>
      <c r="DT9" s="1000"/>
      <c r="DU9" s="1001"/>
      <c r="DV9" s="1002"/>
      <c r="DW9" s="1003"/>
      <c r="DX9" s="1003"/>
      <c r="DY9" s="1003"/>
      <c r="DZ9" s="1004"/>
      <c r="EA9" s="219"/>
    </row>
    <row r="10" spans="1:131" s="220" customFormat="1" ht="26.25" customHeight="1">
      <c r="A10" s="223">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16"/>
      <c r="BA10" s="216"/>
      <c r="BB10" s="216"/>
      <c r="BC10" s="216"/>
      <c r="BD10" s="216"/>
      <c r="BE10" s="217"/>
      <c r="BF10" s="217"/>
      <c r="BG10" s="217"/>
      <c r="BH10" s="217"/>
      <c r="BI10" s="217"/>
      <c r="BJ10" s="217"/>
      <c r="BK10" s="217"/>
      <c r="BL10" s="217"/>
      <c r="BM10" s="217"/>
      <c r="BN10" s="217"/>
      <c r="BO10" s="217"/>
      <c r="BP10" s="217"/>
      <c r="BQ10" s="223">
        <v>4</v>
      </c>
      <c r="BR10" s="224"/>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19"/>
    </row>
    <row r="11" spans="1:131" s="220" customFormat="1" ht="26.25" customHeight="1">
      <c r="A11" s="223">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16"/>
      <c r="BA11" s="216"/>
      <c r="BB11" s="216"/>
      <c r="BC11" s="216"/>
      <c r="BD11" s="216"/>
      <c r="BE11" s="217"/>
      <c r="BF11" s="217"/>
      <c r="BG11" s="217"/>
      <c r="BH11" s="217"/>
      <c r="BI11" s="217"/>
      <c r="BJ11" s="217"/>
      <c r="BK11" s="217"/>
      <c r="BL11" s="217"/>
      <c r="BM11" s="217"/>
      <c r="BN11" s="217"/>
      <c r="BO11" s="217"/>
      <c r="BP11" s="217"/>
      <c r="BQ11" s="223">
        <v>5</v>
      </c>
      <c r="BR11" s="224"/>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19"/>
    </row>
    <row r="12" spans="1:131" s="220" customFormat="1" ht="26.25" customHeight="1">
      <c r="A12" s="223">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16"/>
      <c r="BA12" s="216"/>
      <c r="BB12" s="216"/>
      <c r="BC12" s="216"/>
      <c r="BD12" s="216"/>
      <c r="BE12" s="217"/>
      <c r="BF12" s="217"/>
      <c r="BG12" s="217"/>
      <c r="BH12" s="217"/>
      <c r="BI12" s="217"/>
      <c r="BJ12" s="217"/>
      <c r="BK12" s="217"/>
      <c r="BL12" s="217"/>
      <c r="BM12" s="217"/>
      <c r="BN12" s="217"/>
      <c r="BO12" s="217"/>
      <c r="BP12" s="217"/>
      <c r="BQ12" s="223">
        <v>6</v>
      </c>
      <c r="BR12" s="224"/>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19"/>
    </row>
    <row r="13" spans="1:131" s="220" customFormat="1" ht="26.25" customHeight="1">
      <c r="A13" s="223">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16"/>
      <c r="BA13" s="216"/>
      <c r="BB13" s="216"/>
      <c r="BC13" s="216"/>
      <c r="BD13" s="216"/>
      <c r="BE13" s="217"/>
      <c r="BF13" s="217"/>
      <c r="BG13" s="217"/>
      <c r="BH13" s="217"/>
      <c r="BI13" s="217"/>
      <c r="BJ13" s="217"/>
      <c r="BK13" s="217"/>
      <c r="BL13" s="217"/>
      <c r="BM13" s="217"/>
      <c r="BN13" s="217"/>
      <c r="BO13" s="217"/>
      <c r="BP13" s="217"/>
      <c r="BQ13" s="223">
        <v>7</v>
      </c>
      <c r="BR13" s="224"/>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19"/>
    </row>
    <row r="14" spans="1:131" s="220" customFormat="1" ht="26.25" customHeight="1">
      <c r="A14" s="223">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16"/>
      <c r="BA14" s="216"/>
      <c r="BB14" s="216"/>
      <c r="BC14" s="216"/>
      <c r="BD14" s="216"/>
      <c r="BE14" s="217"/>
      <c r="BF14" s="217"/>
      <c r="BG14" s="217"/>
      <c r="BH14" s="217"/>
      <c r="BI14" s="217"/>
      <c r="BJ14" s="217"/>
      <c r="BK14" s="217"/>
      <c r="BL14" s="217"/>
      <c r="BM14" s="217"/>
      <c r="BN14" s="217"/>
      <c r="BO14" s="217"/>
      <c r="BP14" s="217"/>
      <c r="BQ14" s="223">
        <v>8</v>
      </c>
      <c r="BR14" s="224"/>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19"/>
    </row>
    <row r="15" spans="1:131" s="220" customFormat="1" ht="26.25" customHeight="1">
      <c r="A15" s="223">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16"/>
      <c r="BA15" s="216"/>
      <c r="BB15" s="216"/>
      <c r="BC15" s="216"/>
      <c r="BD15" s="216"/>
      <c r="BE15" s="217"/>
      <c r="BF15" s="217"/>
      <c r="BG15" s="217"/>
      <c r="BH15" s="217"/>
      <c r="BI15" s="217"/>
      <c r="BJ15" s="217"/>
      <c r="BK15" s="217"/>
      <c r="BL15" s="217"/>
      <c r="BM15" s="217"/>
      <c r="BN15" s="217"/>
      <c r="BO15" s="217"/>
      <c r="BP15" s="217"/>
      <c r="BQ15" s="223">
        <v>9</v>
      </c>
      <c r="BR15" s="224"/>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19"/>
    </row>
    <row r="16" spans="1:131" s="220" customFormat="1" ht="26.25" customHeight="1">
      <c r="A16" s="223">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16"/>
      <c r="BA16" s="216"/>
      <c r="BB16" s="216"/>
      <c r="BC16" s="216"/>
      <c r="BD16" s="216"/>
      <c r="BE16" s="217"/>
      <c r="BF16" s="217"/>
      <c r="BG16" s="217"/>
      <c r="BH16" s="217"/>
      <c r="BI16" s="217"/>
      <c r="BJ16" s="217"/>
      <c r="BK16" s="217"/>
      <c r="BL16" s="217"/>
      <c r="BM16" s="217"/>
      <c r="BN16" s="217"/>
      <c r="BO16" s="217"/>
      <c r="BP16" s="217"/>
      <c r="BQ16" s="223">
        <v>10</v>
      </c>
      <c r="BR16" s="224"/>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19"/>
    </row>
    <row r="17" spans="1:131" s="220" customFormat="1" ht="26.25" customHeight="1">
      <c r="A17" s="223">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16"/>
      <c r="BA17" s="216"/>
      <c r="BB17" s="216"/>
      <c r="BC17" s="216"/>
      <c r="BD17" s="216"/>
      <c r="BE17" s="217"/>
      <c r="BF17" s="217"/>
      <c r="BG17" s="217"/>
      <c r="BH17" s="217"/>
      <c r="BI17" s="217"/>
      <c r="BJ17" s="217"/>
      <c r="BK17" s="217"/>
      <c r="BL17" s="217"/>
      <c r="BM17" s="217"/>
      <c r="BN17" s="217"/>
      <c r="BO17" s="217"/>
      <c r="BP17" s="217"/>
      <c r="BQ17" s="223">
        <v>11</v>
      </c>
      <c r="BR17" s="224"/>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19"/>
    </row>
    <row r="18" spans="1:131" s="220" customFormat="1" ht="26.25" customHeight="1">
      <c r="A18" s="223">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16"/>
      <c r="BA18" s="216"/>
      <c r="BB18" s="216"/>
      <c r="BC18" s="216"/>
      <c r="BD18" s="216"/>
      <c r="BE18" s="217"/>
      <c r="BF18" s="217"/>
      <c r="BG18" s="217"/>
      <c r="BH18" s="217"/>
      <c r="BI18" s="217"/>
      <c r="BJ18" s="217"/>
      <c r="BK18" s="217"/>
      <c r="BL18" s="217"/>
      <c r="BM18" s="217"/>
      <c r="BN18" s="217"/>
      <c r="BO18" s="217"/>
      <c r="BP18" s="217"/>
      <c r="BQ18" s="223">
        <v>12</v>
      </c>
      <c r="BR18" s="224"/>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19"/>
    </row>
    <row r="19" spans="1:131" s="220" customFormat="1" ht="26.25" customHeight="1">
      <c r="A19" s="223">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16"/>
      <c r="BA19" s="216"/>
      <c r="BB19" s="216"/>
      <c r="BC19" s="216"/>
      <c r="BD19" s="216"/>
      <c r="BE19" s="217"/>
      <c r="BF19" s="217"/>
      <c r="BG19" s="217"/>
      <c r="BH19" s="217"/>
      <c r="BI19" s="217"/>
      <c r="BJ19" s="217"/>
      <c r="BK19" s="217"/>
      <c r="BL19" s="217"/>
      <c r="BM19" s="217"/>
      <c r="BN19" s="217"/>
      <c r="BO19" s="217"/>
      <c r="BP19" s="217"/>
      <c r="BQ19" s="223">
        <v>13</v>
      </c>
      <c r="BR19" s="224"/>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19"/>
    </row>
    <row r="20" spans="1:131" s="220" customFormat="1" ht="26.25" customHeight="1">
      <c r="A20" s="223">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16"/>
      <c r="BA20" s="216"/>
      <c r="BB20" s="216"/>
      <c r="BC20" s="216"/>
      <c r="BD20" s="216"/>
      <c r="BE20" s="217"/>
      <c r="BF20" s="217"/>
      <c r="BG20" s="217"/>
      <c r="BH20" s="217"/>
      <c r="BI20" s="217"/>
      <c r="BJ20" s="217"/>
      <c r="BK20" s="217"/>
      <c r="BL20" s="217"/>
      <c r="BM20" s="217"/>
      <c r="BN20" s="217"/>
      <c r="BO20" s="217"/>
      <c r="BP20" s="217"/>
      <c r="BQ20" s="223">
        <v>14</v>
      </c>
      <c r="BR20" s="224"/>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19"/>
    </row>
    <row r="21" spans="1:131" s="220" customFormat="1" ht="26.25" customHeight="1" thickBot="1">
      <c r="A21" s="223">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16"/>
      <c r="BA21" s="216"/>
      <c r="BB21" s="216"/>
      <c r="BC21" s="216"/>
      <c r="BD21" s="216"/>
      <c r="BE21" s="217"/>
      <c r="BF21" s="217"/>
      <c r="BG21" s="217"/>
      <c r="BH21" s="217"/>
      <c r="BI21" s="217"/>
      <c r="BJ21" s="217"/>
      <c r="BK21" s="217"/>
      <c r="BL21" s="217"/>
      <c r="BM21" s="217"/>
      <c r="BN21" s="217"/>
      <c r="BO21" s="217"/>
      <c r="BP21" s="217"/>
      <c r="BQ21" s="223">
        <v>15</v>
      </c>
      <c r="BR21" s="224"/>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19"/>
    </row>
    <row r="22" spans="1:131" s="220" customFormat="1" ht="26.25" customHeight="1">
      <c r="A22" s="223">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390</v>
      </c>
      <c r="BA22" s="1038"/>
      <c r="BB22" s="1038"/>
      <c r="BC22" s="1038"/>
      <c r="BD22" s="1039"/>
      <c r="BE22" s="217"/>
      <c r="BF22" s="217"/>
      <c r="BG22" s="217"/>
      <c r="BH22" s="217"/>
      <c r="BI22" s="217"/>
      <c r="BJ22" s="217"/>
      <c r="BK22" s="217"/>
      <c r="BL22" s="217"/>
      <c r="BM22" s="217"/>
      <c r="BN22" s="217"/>
      <c r="BO22" s="217"/>
      <c r="BP22" s="217"/>
      <c r="BQ22" s="223">
        <v>16</v>
      </c>
      <c r="BR22" s="224"/>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19"/>
    </row>
    <row r="23" spans="1:131" s="220" customFormat="1" ht="26.25" customHeight="1" thickBot="1">
      <c r="A23" s="225" t="s">
        <v>391</v>
      </c>
      <c r="B23" s="947" t="s">
        <v>392</v>
      </c>
      <c r="C23" s="948"/>
      <c r="D23" s="948"/>
      <c r="E23" s="948"/>
      <c r="F23" s="948"/>
      <c r="G23" s="948"/>
      <c r="H23" s="948"/>
      <c r="I23" s="948"/>
      <c r="J23" s="948"/>
      <c r="K23" s="948"/>
      <c r="L23" s="948"/>
      <c r="M23" s="948"/>
      <c r="N23" s="948"/>
      <c r="O23" s="948"/>
      <c r="P23" s="958"/>
      <c r="Q23" s="1077">
        <v>34101.599999999999</v>
      </c>
      <c r="R23" s="1071"/>
      <c r="S23" s="1071"/>
      <c r="T23" s="1071"/>
      <c r="U23" s="1071"/>
      <c r="V23" s="1071">
        <v>33395.9</v>
      </c>
      <c r="W23" s="1071"/>
      <c r="X23" s="1071"/>
      <c r="Y23" s="1071"/>
      <c r="Z23" s="1071"/>
      <c r="AA23" s="1071">
        <v>705.9</v>
      </c>
      <c r="AB23" s="1071"/>
      <c r="AC23" s="1071"/>
      <c r="AD23" s="1071"/>
      <c r="AE23" s="1078"/>
      <c r="AF23" s="1079">
        <v>687</v>
      </c>
      <c r="AG23" s="1071"/>
      <c r="AH23" s="1071"/>
      <c r="AI23" s="1071"/>
      <c r="AJ23" s="1080"/>
      <c r="AK23" s="1081"/>
      <c r="AL23" s="1082"/>
      <c r="AM23" s="1082"/>
      <c r="AN23" s="1082"/>
      <c r="AO23" s="1082"/>
      <c r="AP23" s="1071">
        <v>21675.599999999999</v>
      </c>
      <c r="AQ23" s="1071"/>
      <c r="AR23" s="1071"/>
      <c r="AS23" s="1071"/>
      <c r="AT23" s="1071"/>
      <c r="AU23" s="1072"/>
      <c r="AV23" s="1072"/>
      <c r="AW23" s="1072"/>
      <c r="AX23" s="1072"/>
      <c r="AY23" s="1073"/>
      <c r="AZ23" s="1074" t="s">
        <v>393</v>
      </c>
      <c r="BA23" s="1075"/>
      <c r="BB23" s="1075"/>
      <c r="BC23" s="1075"/>
      <c r="BD23" s="1076"/>
      <c r="BE23" s="217"/>
      <c r="BF23" s="217"/>
      <c r="BG23" s="217"/>
      <c r="BH23" s="217"/>
      <c r="BI23" s="217"/>
      <c r="BJ23" s="217"/>
      <c r="BK23" s="217"/>
      <c r="BL23" s="217"/>
      <c r="BM23" s="217"/>
      <c r="BN23" s="217"/>
      <c r="BO23" s="217"/>
      <c r="BP23" s="217"/>
      <c r="BQ23" s="223">
        <v>17</v>
      </c>
      <c r="BR23" s="224"/>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19"/>
    </row>
    <row r="24" spans="1:131" s="220" customFormat="1" ht="26.25" customHeight="1">
      <c r="A24" s="1070" t="s">
        <v>394</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16"/>
      <c r="BA24" s="216"/>
      <c r="BB24" s="216"/>
      <c r="BC24" s="216"/>
      <c r="BD24" s="216"/>
      <c r="BE24" s="217"/>
      <c r="BF24" s="217"/>
      <c r="BG24" s="217"/>
      <c r="BH24" s="217"/>
      <c r="BI24" s="217"/>
      <c r="BJ24" s="217"/>
      <c r="BK24" s="217"/>
      <c r="BL24" s="217"/>
      <c r="BM24" s="217"/>
      <c r="BN24" s="217"/>
      <c r="BO24" s="217"/>
      <c r="BP24" s="217"/>
      <c r="BQ24" s="223">
        <v>18</v>
      </c>
      <c r="BR24" s="224"/>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19"/>
    </row>
    <row r="25" spans="1:131" ht="26.25" customHeight="1" thickBot="1">
      <c r="A25" s="1069" t="s">
        <v>395</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16"/>
      <c r="BK25" s="216"/>
      <c r="BL25" s="216"/>
      <c r="BM25" s="216"/>
      <c r="BN25" s="216"/>
      <c r="BO25" s="226"/>
      <c r="BP25" s="226"/>
      <c r="BQ25" s="223">
        <v>19</v>
      </c>
      <c r="BR25" s="224"/>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14"/>
    </row>
    <row r="26" spans="1:131" ht="26.25" customHeight="1">
      <c r="A26" s="1005" t="s">
        <v>372</v>
      </c>
      <c r="B26" s="1006"/>
      <c r="C26" s="1006"/>
      <c r="D26" s="1006"/>
      <c r="E26" s="1006"/>
      <c r="F26" s="1006"/>
      <c r="G26" s="1006"/>
      <c r="H26" s="1006"/>
      <c r="I26" s="1006"/>
      <c r="J26" s="1006"/>
      <c r="K26" s="1006"/>
      <c r="L26" s="1006"/>
      <c r="M26" s="1006"/>
      <c r="N26" s="1006"/>
      <c r="O26" s="1006"/>
      <c r="P26" s="1007"/>
      <c r="Q26" s="1011" t="s">
        <v>396</v>
      </c>
      <c r="R26" s="1012"/>
      <c r="S26" s="1012"/>
      <c r="T26" s="1012"/>
      <c r="U26" s="1013"/>
      <c r="V26" s="1011" t="s">
        <v>397</v>
      </c>
      <c r="W26" s="1012"/>
      <c r="X26" s="1012"/>
      <c r="Y26" s="1012"/>
      <c r="Z26" s="1013"/>
      <c r="AA26" s="1011" t="s">
        <v>398</v>
      </c>
      <c r="AB26" s="1012"/>
      <c r="AC26" s="1012"/>
      <c r="AD26" s="1012"/>
      <c r="AE26" s="1012"/>
      <c r="AF26" s="1065" t="s">
        <v>399</v>
      </c>
      <c r="AG26" s="1018"/>
      <c r="AH26" s="1018"/>
      <c r="AI26" s="1018"/>
      <c r="AJ26" s="1066"/>
      <c r="AK26" s="1012" t="s">
        <v>400</v>
      </c>
      <c r="AL26" s="1012"/>
      <c r="AM26" s="1012"/>
      <c r="AN26" s="1012"/>
      <c r="AO26" s="1013"/>
      <c r="AP26" s="1011" t="s">
        <v>401</v>
      </c>
      <c r="AQ26" s="1012"/>
      <c r="AR26" s="1012"/>
      <c r="AS26" s="1012"/>
      <c r="AT26" s="1013"/>
      <c r="AU26" s="1011" t="s">
        <v>402</v>
      </c>
      <c r="AV26" s="1012"/>
      <c r="AW26" s="1012"/>
      <c r="AX26" s="1012"/>
      <c r="AY26" s="1013"/>
      <c r="AZ26" s="1011" t="s">
        <v>403</v>
      </c>
      <c r="BA26" s="1012"/>
      <c r="BB26" s="1012"/>
      <c r="BC26" s="1012"/>
      <c r="BD26" s="1013"/>
      <c r="BE26" s="1011" t="s">
        <v>379</v>
      </c>
      <c r="BF26" s="1012"/>
      <c r="BG26" s="1012"/>
      <c r="BH26" s="1012"/>
      <c r="BI26" s="1025"/>
      <c r="BJ26" s="216"/>
      <c r="BK26" s="216"/>
      <c r="BL26" s="216"/>
      <c r="BM26" s="216"/>
      <c r="BN26" s="216"/>
      <c r="BO26" s="226"/>
      <c r="BP26" s="226"/>
      <c r="BQ26" s="223">
        <v>20</v>
      </c>
      <c r="BR26" s="224"/>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14"/>
    </row>
    <row r="27" spans="1:131" ht="26.25" customHeight="1" thickBot="1">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16"/>
      <c r="BK27" s="216"/>
      <c r="BL27" s="216"/>
      <c r="BM27" s="216"/>
      <c r="BN27" s="216"/>
      <c r="BO27" s="226"/>
      <c r="BP27" s="226"/>
      <c r="BQ27" s="223">
        <v>21</v>
      </c>
      <c r="BR27" s="224"/>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14"/>
    </row>
    <row r="28" spans="1:131" ht="26.25" customHeight="1" thickTop="1">
      <c r="A28" s="227">
        <v>1</v>
      </c>
      <c r="B28" s="1057" t="s">
        <v>404</v>
      </c>
      <c r="C28" s="1058"/>
      <c r="D28" s="1058"/>
      <c r="E28" s="1058"/>
      <c r="F28" s="1058"/>
      <c r="G28" s="1058"/>
      <c r="H28" s="1058"/>
      <c r="I28" s="1058"/>
      <c r="J28" s="1058"/>
      <c r="K28" s="1058"/>
      <c r="L28" s="1058"/>
      <c r="M28" s="1058"/>
      <c r="N28" s="1058"/>
      <c r="O28" s="1058"/>
      <c r="P28" s="1059"/>
      <c r="Q28" s="1060">
        <v>4455</v>
      </c>
      <c r="R28" s="1061"/>
      <c r="S28" s="1061"/>
      <c r="T28" s="1061"/>
      <c r="U28" s="1061"/>
      <c r="V28" s="1061">
        <v>4268.3999999999996</v>
      </c>
      <c r="W28" s="1061"/>
      <c r="X28" s="1061"/>
      <c r="Y28" s="1061"/>
      <c r="Z28" s="1061"/>
      <c r="AA28" s="1061">
        <v>186.5</v>
      </c>
      <c r="AB28" s="1061"/>
      <c r="AC28" s="1061"/>
      <c r="AD28" s="1061"/>
      <c r="AE28" s="1062"/>
      <c r="AF28" s="1063">
        <v>186.5</v>
      </c>
      <c r="AG28" s="1061"/>
      <c r="AH28" s="1061"/>
      <c r="AI28" s="1061"/>
      <c r="AJ28" s="1064"/>
      <c r="AK28" s="1052">
        <v>358</v>
      </c>
      <c r="AL28" s="1053"/>
      <c r="AM28" s="1053"/>
      <c r="AN28" s="1053"/>
      <c r="AO28" s="1053"/>
      <c r="AP28" s="1053" t="s">
        <v>594</v>
      </c>
      <c r="AQ28" s="1053"/>
      <c r="AR28" s="1053"/>
      <c r="AS28" s="1053"/>
      <c r="AT28" s="1053"/>
      <c r="AU28" s="1053" t="s">
        <v>594</v>
      </c>
      <c r="AV28" s="1053"/>
      <c r="AW28" s="1053"/>
      <c r="AX28" s="1053"/>
      <c r="AY28" s="1053"/>
      <c r="AZ28" s="1054" t="s">
        <v>594</v>
      </c>
      <c r="BA28" s="1054"/>
      <c r="BB28" s="1054"/>
      <c r="BC28" s="1054"/>
      <c r="BD28" s="1054"/>
      <c r="BE28" s="1055"/>
      <c r="BF28" s="1055"/>
      <c r="BG28" s="1055"/>
      <c r="BH28" s="1055"/>
      <c r="BI28" s="1056"/>
      <c r="BJ28" s="216"/>
      <c r="BK28" s="216"/>
      <c r="BL28" s="216"/>
      <c r="BM28" s="216"/>
      <c r="BN28" s="216"/>
      <c r="BO28" s="226"/>
      <c r="BP28" s="226"/>
      <c r="BQ28" s="223">
        <v>22</v>
      </c>
      <c r="BR28" s="224"/>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14"/>
    </row>
    <row r="29" spans="1:131" ht="26.25" customHeight="1">
      <c r="A29" s="227">
        <v>2</v>
      </c>
      <c r="B29" s="1040" t="s">
        <v>405</v>
      </c>
      <c r="C29" s="1041"/>
      <c r="D29" s="1041"/>
      <c r="E29" s="1041"/>
      <c r="F29" s="1041"/>
      <c r="G29" s="1041"/>
      <c r="H29" s="1041"/>
      <c r="I29" s="1041"/>
      <c r="J29" s="1041"/>
      <c r="K29" s="1041"/>
      <c r="L29" s="1041"/>
      <c r="M29" s="1041"/>
      <c r="N29" s="1041"/>
      <c r="O29" s="1041"/>
      <c r="P29" s="1042"/>
      <c r="Q29" s="1048">
        <v>4378</v>
      </c>
      <c r="R29" s="1049"/>
      <c r="S29" s="1049"/>
      <c r="T29" s="1049"/>
      <c r="U29" s="1049"/>
      <c r="V29" s="1049">
        <v>3934.1</v>
      </c>
      <c r="W29" s="1049"/>
      <c r="X29" s="1049"/>
      <c r="Y29" s="1049"/>
      <c r="Z29" s="1049"/>
      <c r="AA29" s="1049">
        <v>444</v>
      </c>
      <c r="AB29" s="1049"/>
      <c r="AC29" s="1049"/>
      <c r="AD29" s="1049"/>
      <c r="AE29" s="1050"/>
      <c r="AF29" s="1045">
        <v>444</v>
      </c>
      <c r="AG29" s="1046"/>
      <c r="AH29" s="1046"/>
      <c r="AI29" s="1046"/>
      <c r="AJ29" s="1047"/>
      <c r="AK29" s="990">
        <v>606.4</v>
      </c>
      <c r="AL29" s="981"/>
      <c r="AM29" s="981"/>
      <c r="AN29" s="981"/>
      <c r="AO29" s="981"/>
      <c r="AP29" s="981" t="s">
        <v>529</v>
      </c>
      <c r="AQ29" s="981"/>
      <c r="AR29" s="981"/>
      <c r="AS29" s="981"/>
      <c r="AT29" s="981"/>
      <c r="AU29" s="981" t="s">
        <v>529</v>
      </c>
      <c r="AV29" s="981"/>
      <c r="AW29" s="981"/>
      <c r="AX29" s="981"/>
      <c r="AY29" s="981"/>
      <c r="AZ29" s="1051" t="s">
        <v>529</v>
      </c>
      <c r="BA29" s="1051"/>
      <c r="BB29" s="1051"/>
      <c r="BC29" s="1051"/>
      <c r="BD29" s="1051"/>
      <c r="BE29" s="982"/>
      <c r="BF29" s="982"/>
      <c r="BG29" s="982"/>
      <c r="BH29" s="982"/>
      <c r="BI29" s="983"/>
      <c r="BJ29" s="216"/>
      <c r="BK29" s="216"/>
      <c r="BL29" s="216"/>
      <c r="BM29" s="216"/>
      <c r="BN29" s="216"/>
      <c r="BO29" s="226"/>
      <c r="BP29" s="226"/>
      <c r="BQ29" s="223">
        <v>23</v>
      </c>
      <c r="BR29" s="224"/>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14"/>
    </row>
    <row r="30" spans="1:131" ht="26.25" customHeight="1">
      <c r="A30" s="227">
        <v>3</v>
      </c>
      <c r="B30" s="1040" t="s">
        <v>406</v>
      </c>
      <c r="C30" s="1041"/>
      <c r="D30" s="1041"/>
      <c r="E30" s="1041"/>
      <c r="F30" s="1041"/>
      <c r="G30" s="1041"/>
      <c r="H30" s="1041"/>
      <c r="I30" s="1041"/>
      <c r="J30" s="1041"/>
      <c r="K30" s="1041"/>
      <c r="L30" s="1041"/>
      <c r="M30" s="1041"/>
      <c r="N30" s="1041"/>
      <c r="O30" s="1041"/>
      <c r="P30" s="1042"/>
      <c r="Q30" s="1048">
        <v>432.4</v>
      </c>
      <c r="R30" s="1049"/>
      <c r="S30" s="1049"/>
      <c r="T30" s="1049"/>
      <c r="U30" s="1049"/>
      <c r="V30" s="1049">
        <v>431.4</v>
      </c>
      <c r="W30" s="1049"/>
      <c r="X30" s="1049"/>
      <c r="Y30" s="1049"/>
      <c r="Z30" s="1049"/>
      <c r="AA30" s="1049">
        <v>1</v>
      </c>
      <c r="AB30" s="1049"/>
      <c r="AC30" s="1049"/>
      <c r="AD30" s="1049"/>
      <c r="AE30" s="1050"/>
      <c r="AF30" s="1045">
        <v>1</v>
      </c>
      <c r="AG30" s="1046"/>
      <c r="AH30" s="1046"/>
      <c r="AI30" s="1046"/>
      <c r="AJ30" s="1047"/>
      <c r="AK30" s="990">
        <v>188.8</v>
      </c>
      <c r="AL30" s="981"/>
      <c r="AM30" s="981"/>
      <c r="AN30" s="981"/>
      <c r="AO30" s="981"/>
      <c r="AP30" s="981" t="s">
        <v>529</v>
      </c>
      <c r="AQ30" s="981"/>
      <c r="AR30" s="981"/>
      <c r="AS30" s="981"/>
      <c r="AT30" s="981"/>
      <c r="AU30" s="981" t="s">
        <v>529</v>
      </c>
      <c r="AV30" s="981"/>
      <c r="AW30" s="981"/>
      <c r="AX30" s="981"/>
      <c r="AY30" s="981"/>
      <c r="AZ30" s="1051" t="s">
        <v>529</v>
      </c>
      <c r="BA30" s="1051"/>
      <c r="BB30" s="1051"/>
      <c r="BC30" s="1051"/>
      <c r="BD30" s="1051"/>
      <c r="BE30" s="982"/>
      <c r="BF30" s="982"/>
      <c r="BG30" s="982"/>
      <c r="BH30" s="982"/>
      <c r="BI30" s="983"/>
      <c r="BJ30" s="216"/>
      <c r="BK30" s="216"/>
      <c r="BL30" s="216"/>
      <c r="BM30" s="216"/>
      <c r="BN30" s="216"/>
      <c r="BO30" s="226"/>
      <c r="BP30" s="226"/>
      <c r="BQ30" s="223">
        <v>24</v>
      </c>
      <c r="BR30" s="224"/>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14"/>
    </row>
    <row r="31" spans="1:131" ht="26.25" customHeight="1">
      <c r="A31" s="227">
        <v>4</v>
      </c>
      <c r="B31" s="1040" t="s">
        <v>407</v>
      </c>
      <c r="C31" s="1041"/>
      <c r="D31" s="1041"/>
      <c r="E31" s="1041"/>
      <c r="F31" s="1041"/>
      <c r="G31" s="1041"/>
      <c r="H31" s="1041"/>
      <c r="I31" s="1041"/>
      <c r="J31" s="1041"/>
      <c r="K31" s="1041"/>
      <c r="L31" s="1041"/>
      <c r="M31" s="1041"/>
      <c r="N31" s="1041"/>
      <c r="O31" s="1041"/>
      <c r="P31" s="1042"/>
      <c r="Q31" s="1048">
        <v>596.29999999999995</v>
      </c>
      <c r="R31" s="1049"/>
      <c r="S31" s="1049"/>
      <c r="T31" s="1049"/>
      <c r="U31" s="1049"/>
      <c r="V31" s="1049">
        <v>492</v>
      </c>
      <c r="W31" s="1049"/>
      <c r="X31" s="1049"/>
      <c r="Y31" s="1049"/>
      <c r="Z31" s="1049"/>
      <c r="AA31" s="1049">
        <v>105.3</v>
      </c>
      <c r="AB31" s="1049"/>
      <c r="AC31" s="1049"/>
      <c r="AD31" s="1049"/>
      <c r="AE31" s="1050"/>
      <c r="AF31" s="1045">
        <v>105.3</v>
      </c>
      <c r="AG31" s="1046"/>
      <c r="AH31" s="1046"/>
      <c r="AI31" s="1046"/>
      <c r="AJ31" s="1047"/>
      <c r="AK31" s="990">
        <v>7.8</v>
      </c>
      <c r="AL31" s="981"/>
      <c r="AM31" s="981"/>
      <c r="AN31" s="981"/>
      <c r="AO31" s="981"/>
      <c r="AP31" s="981">
        <v>1089.7</v>
      </c>
      <c r="AQ31" s="981"/>
      <c r="AR31" s="981"/>
      <c r="AS31" s="981"/>
      <c r="AT31" s="981"/>
      <c r="AU31" s="981">
        <v>425</v>
      </c>
      <c r="AV31" s="981"/>
      <c r="AW31" s="981"/>
      <c r="AX31" s="981"/>
      <c r="AY31" s="981"/>
      <c r="AZ31" s="1051" t="s">
        <v>594</v>
      </c>
      <c r="BA31" s="1051"/>
      <c r="BB31" s="1051"/>
      <c r="BC31" s="1051"/>
      <c r="BD31" s="1051"/>
      <c r="BE31" s="982" t="s">
        <v>408</v>
      </c>
      <c r="BF31" s="982"/>
      <c r="BG31" s="982"/>
      <c r="BH31" s="982"/>
      <c r="BI31" s="983"/>
      <c r="BJ31" s="216"/>
      <c r="BK31" s="216"/>
      <c r="BL31" s="216"/>
      <c r="BM31" s="216"/>
      <c r="BN31" s="216"/>
      <c r="BO31" s="226"/>
      <c r="BP31" s="226"/>
      <c r="BQ31" s="223">
        <v>25</v>
      </c>
      <c r="BR31" s="224"/>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14"/>
    </row>
    <row r="32" spans="1:131" ht="26.25" customHeight="1">
      <c r="A32" s="227">
        <v>5</v>
      </c>
      <c r="B32" s="1040" t="s">
        <v>409</v>
      </c>
      <c r="C32" s="1041"/>
      <c r="D32" s="1041"/>
      <c r="E32" s="1041"/>
      <c r="F32" s="1041"/>
      <c r="G32" s="1041"/>
      <c r="H32" s="1041"/>
      <c r="I32" s="1041"/>
      <c r="J32" s="1041"/>
      <c r="K32" s="1041"/>
      <c r="L32" s="1041"/>
      <c r="M32" s="1041"/>
      <c r="N32" s="1041"/>
      <c r="O32" s="1041"/>
      <c r="P32" s="1042"/>
      <c r="Q32" s="1048">
        <v>308.7</v>
      </c>
      <c r="R32" s="1049"/>
      <c r="S32" s="1049"/>
      <c r="T32" s="1049"/>
      <c r="U32" s="1049"/>
      <c r="V32" s="1049">
        <v>302.8</v>
      </c>
      <c r="W32" s="1049"/>
      <c r="X32" s="1049"/>
      <c r="Y32" s="1049"/>
      <c r="Z32" s="1049"/>
      <c r="AA32" s="1049">
        <v>5.9</v>
      </c>
      <c r="AB32" s="1049"/>
      <c r="AC32" s="1049"/>
      <c r="AD32" s="1049"/>
      <c r="AE32" s="1050"/>
      <c r="AF32" s="1045">
        <v>6</v>
      </c>
      <c r="AG32" s="1046"/>
      <c r="AH32" s="1046"/>
      <c r="AI32" s="1046"/>
      <c r="AJ32" s="1047"/>
      <c r="AK32" s="990">
        <v>181.4</v>
      </c>
      <c r="AL32" s="981"/>
      <c r="AM32" s="981"/>
      <c r="AN32" s="981"/>
      <c r="AO32" s="981"/>
      <c r="AP32" s="981">
        <v>1136.8</v>
      </c>
      <c r="AQ32" s="981"/>
      <c r="AR32" s="981"/>
      <c r="AS32" s="981"/>
      <c r="AT32" s="981"/>
      <c r="AU32" s="981">
        <v>1136.8</v>
      </c>
      <c r="AV32" s="981"/>
      <c r="AW32" s="981"/>
      <c r="AX32" s="981"/>
      <c r="AY32" s="981"/>
      <c r="AZ32" s="1051" t="s">
        <v>594</v>
      </c>
      <c r="BA32" s="1051"/>
      <c r="BB32" s="1051"/>
      <c r="BC32" s="1051"/>
      <c r="BD32" s="1051"/>
      <c r="BE32" s="982" t="s">
        <v>410</v>
      </c>
      <c r="BF32" s="982"/>
      <c r="BG32" s="982"/>
      <c r="BH32" s="982"/>
      <c r="BI32" s="983"/>
      <c r="BJ32" s="216"/>
      <c r="BK32" s="216"/>
      <c r="BL32" s="216"/>
      <c r="BM32" s="216"/>
      <c r="BN32" s="216"/>
      <c r="BO32" s="226"/>
      <c r="BP32" s="226"/>
      <c r="BQ32" s="223">
        <v>26</v>
      </c>
      <c r="BR32" s="224"/>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14"/>
    </row>
    <row r="33" spans="1:131" ht="26.25" customHeight="1">
      <c r="A33" s="227">
        <v>6</v>
      </c>
      <c r="B33" s="1040" t="s">
        <v>411</v>
      </c>
      <c r="C33" s="1041"/>
      <c r="D33" s="1041"/>
      <c r="E33" s="1041"/>
      <c r="F33" s="1041"/>
      <c r="G33" s="1041"/>
      <c r="H33" s="1041"/>
      <c r="I33" s="1041"/>
      <c r="J33" s="1041"/>
      <c r="K33" s="1041"/>
      <c r="L33" s="1041"/>
      <c r="M33" s="1041"/>
      <c r="N33" s="1041"/>
      <c r="O33" s="1041"/>
      <c r="P33" s="1042"/>
      <c r="Q33" s="1048">
        <v>2.8</v>
      </c>
      <c r="R33" s="1049"/>
      <c r="S33" s="1049"/>
      <c r="T33" s="1049"/>
      <c r="U33" s="1049"/>
      <c r="V33" s="1049">
        <v>2.5</v>
      </c>
      <c r="W33" s="1049"/>
      <c r="X33" s="1049"/>
      <c r="Y33" s="1049"/>
      <c r="Z33" s="1049"/>
      <c r="AA33" s="1049">
        <v>0.3</v>
      </c>
      <c r="AB33" s="1049"/>
      <c r="AC33" s="1049"/>
      <c r="AD33" s="1049"/>
      <c r="AE33" s="1050"/>
      <c r="AF33" s="1045">
        <v>0</v>
      </c>
      <c r="AG33" s="1046"/>
      <c r="AH33" s="1046"/>
      <c r="AI33" s="1046"/>
      <c r="AJ33" s="1047"/>
      <c r="AK33" s="990">
        <v>2.5</v>
      </c>
      <c r="AL33" s="981"/>
      <c r="AM33" s="981"/>
      <c r="AN33" s="981"/>
      <c r="AO33" s="981"/>
      <c r="AP33" s="981">
        <v>15.6</v>
      </c>
      <c r="AQ33" s="981"/>
      <c r="AR33" s="981"/>
      <c r="AS33" s="981"/>
      <c r="AT33" s="981"/>
      <c r="AU33" s="981">
        <v>15.6</v>
      </c>
      <c r="AV33" s="981"/>
      <c r="AW33" s="981"/>
      <c r="AX33" s="981"/>
      <c r="AY33" s="981"/>
      <c r="AZ33" s="1051" t="s">
        <v>594</v>
      </c>
      <c r="BA33" s="1051"/>
      <c r="BB33" s="1051"/>
      <c r="BC33" s="1051"/>
      <c r="BD33" s="1051"/>
      <c r="BE33" s="982" t="s">
        <v>412</v>
      </c>
      <c r="BF33" s="982"/>
      <c r="BG33" s="982"/>
      <c r="BH33" s="982"/>
      <c r="BI33" s="983"/>
      <c r="BJ33" s="216"/>
      <c r="BK33" s="216"/>
      <c r="BL33" s="216"/>
      <c r="BM33" s="216"/>
      <c r="BN33" s="216"/>
      <c r="BO33" s="226"/>
      <c r="BP33" s="226"/>
      <c r="BQ33" s="223">
        <v>27</v>
      </c>
      <c r="BR33" s="224"/>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14"/>
    </row>
    <row r="34" spans="1:131" ht="26.25" customHeight="1">
      <c r="A34" s="227">
        <v>7</v>
      </c>
      <c r="B34" s="1040" t="s">
        <v>413</v>
      </c>
      <c r="C34" s="1041"/>
      <c r="D34" s="1041"/>
      <c r="E34" s="1041"/>
      <c r="F34" s="1041"/>
      <c r="G34" s="1041"/>
      <c r="H34" s="1041"/>
      <c r="I34" s="1041"/>
      <c r="J34" s="1041"/>
      <c r="K34" s="1041"/>
      <c r="L34" s="1041"/>
      <c r="M34" s="1041"/>
      <c r="N34" s="1041"/>
      <c r="O34" s="1041"/>
      <c r="P34" s="1042"/>
      <c r="Q34" s="1048">
        <v>86.8</v>
      </c>
      <c r="R34" s="1049"/>
      <c r="S34" s="1049"/>
      <c r="T34" s="1049"/>
      <c r="U34" s="1049"/>
      <c r="V34" s="1049">
        <v>86.6</v>
      </c>
      <c r="W34" s="1049"/>
      <c r="X34" s="1049"/>
      <c r="Y34" s="1049"/>
      <c r="Z34" s="1049"/>
      <c r="AA34" s="1049">
        <v>0.1</v>
      </c>
      <c r="AB34" s="1049"/>
      <c r="AC34" s="1049"/>
      <c r="AD34" s="1049"/>
      <c r="AE34" s="1050"/>
      <c r="AF34" s="1045">
        <v>0</v>
      </c>
      <c r="AG34" s="1046"/>
      <c r="AH34" s="1046"/>
      <c r="AI34" s="1046"/>
      <c r="AJ34" s="1047"/>
      <c r="AK34" s="990">
        <v>86.1</v>
      </c>
      <c r="AL34" s="981"/>
      <c r="AM34" s="981"/>
      <c r="AN34" s="981"/>
      <c r="AO34" s="981"/>
      <c r="AP34" s="981">
        <v>59.9</v>
      </c>
      <c r="AQ34" s="981"/>
      <c r="AR34" s="981"/>
      <c r="AS34" s="981"/>
      <c r="AT34" s="981"/>
      <c r="AU34" s="981">
        <v>59.3</v>
      </c>
      <c r="AV34" s="981"/>
      <c r="AW34" s="981"/>
      <c r="AX34" s="981"/>
      <c r="AY34" s="981"/>
      <c r="AZ34" s="1051" t="s">
        <v>594</v>
      </c>
      <c r="BA34" s="1051"/>
      <c r="BB34" s="1051"/>
      <c r="BC34" s="1051"/>
      <c r="BD34" s="1051"/>
      <c r="BE34" s="982" t="s">
        <v>412</v>
      </c>
      <c r="BF34" s="982"/>
      <c r="BG34" s="982"/>
      <c r="BH34" s="982"/>
      <c r="BI34" s="983"/>
      <c r="BJ34" s="216"/>
      <c r="BK34" s="216"/>
      <c r="BL34" s="216"/>
      <c r="BM34" s="216"/>
      <c r="BN34" s="216"/>
      <c r="BO34" s="226"/>
      <c r="BP34" s="226"/>
      <c r="BQ34" s="223">
        <v>28</v>
      </c>
      <c r="BR34" s="224"/>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14"/>
    </row>
    <row r="35" spans="1:131" ht="26.25" customHeight="1">
      <c r="A35" s="227">
        <v>8</v>
      </c>
      <c r="B35" s="1040" t="s">
        <v>414</v>
      </c>
      <c r="C35" s="1041"/>
      <c r="D35" s="1041"/>
      <c r="E35" s="1041"/>
      <c r="F35" s="1041"/>
      <c r="G35" s="1041"/>
      <c r="H35" s="1041"/>
      <c r="I35" s="1041"/>
      <c r="J35" s="1041"/>
      <c r="K35" s="1041"/>
      <c r="L35" s="1041"/>
      <c r="M35" s="1041"/>
      <c r="N35" s="1041"/>
      <c r="O35" s="1041"/>
      <c r="P35" s="1042"/>
      <c r="Q35" s="1048">
        <v>1206.5</v>
      </c>
      <c r="R35" s="1049"/>
      <c r="S35" s="1049"/>
      <c r="T35" s="1049"/>
      <c r="U35" s="1049"/>
      <c r="V35" s="1049">
        <v>1206.5</v>
      </c>
      <c r="W35" s="1049"/>
      <c r="X35" s="1049"/>
      <c r="Y35" s="1049"/>
      <c r="Z35" s="1049"/>
      <c r="AA35" s="1049">
        <v>0</v>
      </c>
      <c r="AB35" s="1049"/>
      <c r="AC35" s="1049"/>
      <c r="AD35" s="1049"/>
      <c r="AE35" s="1050"/>
      <c r="AF35" s="1045" t="s">
        <v>415</v>
      </c>
      <c r="AG35" s="1046"/>
      <c r="AH35" s="1046"/>
      <c r="AI35" s="1046"/>
      <c r="AJ35" s="1047"/>
      <c r="AK35" s="990">
        <v>2.5</v>
      </c>
      <c r="AL35" s="981"/>
      <c r="AM35" s="981"/>
      <c r="AN35" s="981"/>
      <c r="AO35" s="981"/>
      <c r="AP35" s="981">
        <v>1002.5</v>
      </c>
      <c r="AQ35" s="981"/>
      <c r="AR35" s="981"/>
      <c r="AS35" s="981"/>
      <c r="AT35" s="981"/>
      <c r="AU35" s="981">
        <v>1002.5</v>
      </c>
      <c r="AV35" s="981"/>
      <c r="AW35" s="981"/>
      <c r="AX35" s="981"/>
      <c r="AY35" s="981"/>
      <c r="AZ35" s="1051" t="s">
        <v>594</v>
      </c>
      <c r="BA35" s="1051"/>
      <c r="BB35" s="1051"/>
      <c r="BC35" s="1051"/>
      <c r="BD35" s="1051"/>
      <c r="BE35" s="982" t="s">
        <v>412</v>
      </c>
      <c r="BF35" s="982"/>
      <c r="BG35" s="982"/>
      <c r="BH35" s="982"/>
      <c r="BI35" s="983"/>
      <c r="BJ35" s="216"/>
      <c r="BK35" s="216"/>
      <c r="BL35" s="216"/>
      <c r="BM35" s="216"/>
      <c r="BN35" s="216"/>
      <c r="BO35" s="226"/>
      <c r="BP35" s="226"/>
      <c r="BQ35" s="223">
        <v>29</v>
      </c>
      <c r="BR35" s="224"/>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14"/>
    </row>
    <row r="36" spans="1:131" ht="26.25" customHeight="1">
      <c r="A36" s="227">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16"/>
      <c r="BK36" s="216"/>
      <c r="BL36" s="216"/>
      <c r="BM36" s="216"/>
      <c r="BN36" s="216"/>
      <c r="BO36" s="226"/>
      <c r="BP36" s="226"/>
      <c r="BQ36" s="223">
        <v>30</v>
      </c>
      <c r="BR36" s="224"/>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14"/>
    </row>
    <row r="37" spans="1:131" ht="26.25" customHeight="1">
      <c r="A37" s="227">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16"/>
      <c r="BK37" s="216"/>
      <c r="BL37" s="216"/>
      <c r="BM37" s="216"/>
      <c r="BN37" s="216"/>
      <c r="BO37" s="226"/>
      <c r="BP37" s="226"/>
      <c r="BQ37" s="223">
        <v>31</v>
      </c>
      <c r="BR37" s="224"/>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14"/>
    </row>
    <row r="38" spans="1:131" ht="26.25" customHeight="1">
      <c r="A38" s="227">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16"/>
      <c r="BK38" s="216"/>
      <c r="BL38" s="216"/>
      <c r="BM38" s="216"/>
      <c r="BN38" s="216"/>
      <c r="BO38" s="226"/>
      <c r="BP38" s="226"/>
      <c r="BQ38" s="223">
        <v>32</v>
      </c>
      <c r="BR38" s="224"/>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14"/>
    </row>
    <row r="39" spans="1:131" ht="26.25" customHeight="1">
      <c r="A39" s="227">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16"/>
      <c r="BK39" s="216"/>
      <c r="BL39" s="216"/>
      <c r="BM39" s="216"/>
      <c r="BN39" s="216"/>
      <c r="BO39" s="226"/>
      <c r="BP39" s="226"/>
      <c r="BQ39" s="223">
        <v>33</v>
      </c>
      <c r="BR39" s="224"/>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14"/>
    </row>
    <row r="40" spans="1:131" ht="26.25" customHeight="1">
      <c r="A40" s="223">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16"/>
      <c r="BK40" s="216"/>
      <c r="BL40" s="216"/>
      <c r="BM40" s="216"/>
      <c r="BN40" s="216"/>
      <c r="BO40" s="226"/>
      <c r="BP40" s="226"/>
      <c r="BQ40" s="223">
        <v>34</v>
      </c>
      <c r="BR40" s="224"/>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14"/>
    </row>
    <row r="41" spans="1:131" ht="26.25" customHeight="1">
      <c r="A41" s="223">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16"/>
      <c r="BK41" s="216"/>
      <c r="BL41" s="216"/>
      <c r="BM41" s="216"/>
      <c r="BN41" s="216"/>
      <c r="BO41" s="226"/>
      <c r="BP41" s="226"/>
      <c r="BQ41" s="223">
        <v>35</v>
      </c>
      <c r="BR41" s="224"/>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14"/>
    </row>
    <row r="42" spans="1:131" ht="26.25" customHeight="1">
      <c r="A42" s="223">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16"/>
      <c r="BK42" s="216"/>
      <c r="BL42" s="216"/>
      <c r="BM42" s="216"/>
      <c r="BN42" s="216"/>
      <c r="BO42" s="226"/>
      <c r="BP42" s="226"/>
      <c r="BQ42" s="223">
        <v>36</v>
      </c>
      <c r="BR42" s="224"/>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14"/>
    </row>
    <row r="43" spans="1:131" ht="26.25" customHeight="1">
      <c r="A43" s="223">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16"/>
      <c r="BK43" s="216"/>
      <c r="BL43" s="216"/>
      <c r="BM43" s="216"/>
      <c r="BN43" s="216"/>
      <c r="BO43" s="226"/>
      <c r="BP43" s="226"/>
      <c r="BQ43" s="223">
        <v>37</v>
      </c>
      <c r="BR43" s="224"/>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14"/>
    </row>
    <row r="44" spans="1:131" ht="26.25" customHeight="1">
      <c r="A44" s="223">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16"/>
      <c r="BK44" s="216"/>
      <c r="BL44" s="216"/>
      <c r="BM44" s="216"/>
      <c r="BN44" s="216"/>
      <c r="BO44" s="226"/>
      <c r="BP44" s="226"/>
      <c r="BQ44" s="223">
        <v>38</v>
      </c>
      <c r="BR44" s="224"/>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14"/>
    </row>
    <row r="45" spans="1:131" ht="26.25" customHeight="1">
      <c r="A45" s="223">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16"/>
      <c r="BK45" s="216"/>
      <c r="BL45" s="216"/>
      <c r="BM45" s="216"/>
      <c r="BN45" s="216"/>
      <c r="BO45" s="226"/>
      <c r="BP45" s="226"/>
      <c r="BQ45" s="223">
        <v>39</v>
      </c>
      <c r="BR45" s="224"/>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14"/>
    </row>
    <row r="46" spans="1:131" ht="26.25" customHeight="1">
      <c r="A46" s="223">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16"/>
      <c r="BK46" s="216"/>
      <c r="BL46" s="216"/>
      <c r="BM46" s="216"/>
      <c r="BN46" s="216"/>
      <c r="BO46" s="226"/>
      <c r="BP46" s="226"/>
      <c r="BQ46" s="223">
        <v>40</v>
      </c>
      <c r="BR46" s="224"/>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14"/>
    </row>
    <row r="47" spans="1:131" ht="26.25" customHeight="1">
      <c r="A47" s="223">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16"/>
      <c r="BK47" s="216"/>
      <c r="BL47" s="216"/>
      <c r="BM47" s="216"/>
      <c r="BN47" s="216"/>
      <c r="BO47" s="226"/>
      <c r="BP47" s="226"/>
      <c r="BQ47" s="223">
        <v>41</v>
      </c>
      <c r="BR47" s="224"/>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14"/>
    </row>
    <row r="48" spans="1:131" ht="26.25" customHeight="1">
      <c r="A48" s="223">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16"/>
      <c r="BK48" s="216"/>
      <c r="BL48" s="216"/>
      <c r="BM48" s="216"/>
      <c r="BN48" s="216"/>
      <c r="BO48" s="226"/>
      <c r="BP48" s="226"/>
      <c r="BQ48" s="223">
        <v>42</v>
      </c>
      <c r="BR48" s="224"/>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14"/>
    </row>
    <row r="49" spans="1:131" ht="26.25" customHeight="1">
      <c r="A49" s="223">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16"/>
      <c r="BK49" s="216"/>
      <c r="BL49" s="216"/>
      <c r="BM49" s="216"/>
      <c r="BN49" s="216"/>
      <c r="BO49" s="226"/>
      <c r="BP49" s="226"/>
      <c r="BQ49" s="223">
        <v>43</v>
      </c>
      <c r="BR49" s="224"/>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14"/>
    </row>
    <row r="50" spans="1:131" ht="26.25" customHeight="1">
      <c r="A50" s="223">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16"/>
      <c r="BK50" s="216"/>
      <c r="BL50" s="216"/>
      <c r="BM50" s="216"/>
      <c r="BN50" s="216"/>
      <c r="BO50" s="226"/>
      <c r="BP50" s="226"/>
      <c r="BQ50" s="223">
        <v>44</v>
      </c>
      <c r="BR50" s="224"/>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14"/>
    </row>
    <row r="51" spans="1:131" ht="26.25" customHeight="1">
      <c r="A51" s="223">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16"/>
      <c r="BK51" s="216"/>
      <c r="BL51" s="216"/>
      <c r="BM51" s="216"/>
      <c r="BN51" s="216"/>
      <c r="BO51" s="226"/>
      <c r="BP51" s="226"/>
      <c r="BQ51" s="223">
        <v>45</v>
      </c>
      <c r="BR51" s="224"/>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14"/>
    </row>
    <row r="52" spans="1:131" ht="26.25" customHeight="1">
      <c r="A52" s="223">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16"/>
      <c r="BK52" s="216"/>
      <c r="BL52" s="216"/>
      <c r="BM52" s="216"/>
      <c r="BN52" s="216"/>
      <c r="BO52" s="226"/>
      <c r="BP52" s="226"/>
      <c r="BQ52" s="223">
        <v>46</v>
      </c>
      <c r="BR52" s="224"/>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14"/>
    </row>
    <row r="53" spans="1:131" ht="26.25" customHeight="1">
      <c r="A53" s="223">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16"/>
      <c r="BK53" s="216"/>
      <c r="BL53" s="216"/>
      <c r="BM53" s="216"/>
      <c r="BN53" s="216"/>
      <c r="BO53" s="226"/>
      <c r="BP53" s="226"/>
      <c r="BQ53" s="223">
        <v>47</v>
      </c>
      <c r="BR53" s="224"/>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14"/>
    </row>
    <row r="54" spans="1:131" ht="26.25" customHeight="1">
      <c r="A54" s="223">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16"/>
      <c r="BK54" s="216"/>
      <c r="BL54" s="216"/>
      <c r="BM54" s="216"/>
      <c r="BN54" s="216"/>
      <c r="BO54" s="226"/>
      <c r="BP54" s="226"/>
      <c r="BQ54" s="223">
        <v>48</v>
      </c>
      <c r="BR54" s="224"/>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14"/>
    </row>
    <row r="55" spans="1:131" ht="26.25" customHeight="1">
      <c r="A55" s="223">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16"/>
      <c r="BK55" s="216"/>
      <c r="BL55" s="216"/>
      <c r="BM55" s="216"/>
      <c r="BN55" s="216"/>
      <c r="BO55" s="226"/>
      <c r="BP55" s="226"/>
      <c r="BQ55" s="223">
        <v>49</v>
      </c>
      <c r="BR55" s="224"/>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14"/>
    </row>
    <row r="56" spans="1:131" ht="26.25" customHeight="1">
      <c r="A56" s="223">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16"/>
      <c r="BK56" s="216"/>
      <c r="BL56" s="216"/>
      <c r="BM56" s="216"/>
      <c r="BN56" s="216"/>
      <c r="BO56" s="226"/>
      <c r="BP56" s="226"/>
      <c r="BQ56" s="223">
        <v>50</v>
      </c>
      <c r="BR56" s="224"/>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14"/>
    </row>
    <row r="57" spans="1:131" ht="26.25" customHeight="1">
      <c r="A57" s="223">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16"/>
      <c r="BK57" s="216"/>
      <c r="BL57" s="216"/>
      <c r="BM57" s="216"/>
      <c r="BN57" s="216"/>
      <c r="BO57" s="226"/>
      <c r="BP57" s="226"/>
      <c r="BQ57" s="223">
        <v>51</v>
      </c>
      <c r="BR57" s="224"/>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14"/>
    </row>
    <row r="58" spans="1:131" ht="26.25" customHeight="1">
      <c r="A58" s="223">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16"/>
      <c r="BK58" s="216"/>
      <c r="BL58" s="216"/>
      <c r="BM58" s="216"/>
      <c r="BN58" s="216"/>
      <c r="BO58" s="226"/>
      <c r="BP58" s="226"/>
      <c r="BQ58" s="223">
        <v>52</v>
      </c>
      <c r="BR58" s="224"/>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14"/>
    </row>
    <row r="59" spans="1:131" ht="26.25" customHeight="1">
      <c r="A59" s="223">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16"/>
      <c r="BK59" s="216"/>
      <c r="BL59" s="216"/>
      <c r="BM59" s="216"/>
      <c r="BN59" s="216"/>
      <c r="BO59" s="226"/>
      <c r="BP59" s="226"/>
      <c r="BQ59" s="223">
        <v>53</v>
      </c>
      <c r="BR59" s="224"/>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14"/>
    </row>
    <row r="60" spans="1:131" ht="26.25" customHeight="1">
      <c r="A60" s="223">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16"/>
      <c r="BK60" s="216"/>
      <c r="BL60" s="216"/>
      <c r="BM60" s="216"/>
      <c r="BN60" s="216"/>
      <c r="BO60" s="226"/>
      <c r="BP60" s="226"/>
      <c r="BQ60" s="223">
        <v>54</v>
      </c>
      <c r="BR60" s="224"/>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14"/>
    </row>
    <row r="61" spans="1:131" ht="26.25" customHeight="1" thickBot="1">
      <c r="A61" s="223">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16"/>
      <c r="BK61" s="216"/>
      <c r="BL61" s="216"/>
      <c r="BM61" s="216"/>
      <c r="BN61" s="216"/>
      <c r="BO61" s="226"/>
      <c r="BP61" s="226"/>
      <c r="BQ61" s="223">
        <v>55</v>
      </c>
      <c r="BR61" s="224"/>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14"/>
    </row>
    <row r="62" spans="1:131" ht="26.25" customHeight="1">
      <c r="A62" s="223">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416</v>
      </c>
      <c r="BK62" s="1038"/>
      <c r="BL62" s="1038"/>
      <c r="BM62" s="1038"/>
      <c r="BN62" s="1039"/>
      <c r="BO62" s="226"/>
      <c r="BP62" s="226"/>
      <c r="BQ62" s="223">
        <v>56</v>
      </c>
      <c r="BR62" s="224"/>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14"/>
    </row>
    <row r="63" spans="1:131" ht="26.25" customHeight="1" thickBot="1">
      <c r="A63" s="225" t="s">
        <v>391</v>
      </c>
      <c r="B63" s="947" t="s">
        <v>417</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1827</v>
      </c>
      <c r="AG63" s="969"/>
      <c r="AH63" s="969"/>
      <c r="AI63" s="969"/>
      <c r="AJ63" s="1032"/>
      <c r="AK63" s="1033"/>
      <c r="AL63" s="973"/>
      <c r="AM63" s="973"/>
      <c r="AN63" s="973"/>
      <c r="AO63" s="973"/>
      <c r="AP63" s="969"/>
      <c r="AQ63" s="969"/>
      <c r="AR63" s="969"/>
      <c r="AS63" s="969"/>
      <c r="AT63" s="969"/>
      <c r="AU63" s="969"/>
      <c r="AV63" s="969"/>
      <c r="AW63" s="969"/>
      <c r="AX63" s="969"/>
      <c r="AY63" s="969"/>
      <c r="AZ63" s="1027"/>
      <c r="BA63" s="1027"/>
      <c r="BB63" s="1027"/>
      <c r="BC63" s="1027"/>
      <c r="BD63" s="1027"/>
      <c r="BE63" s="970"/>
      <c r="BF63" s="970"/>
      <c r="BG63" s="970"/>
      <c r="BH63" s="970"/>
      <c r="BI63" s="971"/>
      <c r="BJ63" s="1028" t="s">
        <v>418</v>
      </c>
      <c r="BK63" s="963"/>
      <c r="BL63" s="963"/>
      <c r="BM63" s="963"/>
      <c r="BN63" s="1029"/>
      <c r="BO63" s="226"/>
      <c r="BP63" s="226"/>
      <c r="BQ63" s="223">
        <v>57</v>
      </c>
      <c r="BR63" s="224"/>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14"/>
    </row>
    <row r="64" spans="1:131" ht="26.2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14"/>
    </row>
    <row r="65" spans="1:131" ht="26.25" customHeight="1" thickBot="1">
      <c r="A65" s="216" t="s">
        <v>419</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14"/>
    </row>
    <row r="66" spans="1:131" ht="26.25" customHeight="1">
      <c r="A66" s="1005" t="s">
        <v>420</v>
      </c>
      <c r="B66" s="1006"/>
      <c r="C66" s="1006"/>
      <c r="D66" s="1006"/>
      <c r="E66" s="1006"/>
      <c r="F66" s="1006"/>
      <c r="G66" s="1006"/>
      <c r="H66" s="1006"/>
      <c r="I66" s="1006"/>
      <c r="J66" s="1006"/>
      <c r="K66" s="1006"/>
      <c r="L66" s="1006"/>
      <c r="M66" s="1006"/>
      <c r="N66" s="1006"/>
      <c r="O66" s="1006"/>
      <c r="P66" s="1007"/>
      <c r="Q66" s="1011" t="s">
        <v>421</v>
      </c>
      <c r="R66" s="1012"/>
      <c r="S66" s="1012"/>
      <c r="T66" s="1012"/>
      <c r="U66" s="1013"/>
      <c r="V66" s="1011" t="s">
        <v>422</v>
      </c>
      <c r="W66" s="1012"/>
      <c r="X66" s="1012"/>
      <c r="Y66" s="1012"/>
      <c r="Z66" s="1013"/>
      <c r="AA66" s="1011" t="s">
        <v>423</v>
      </c>
      <c r="AB66" s="1012"/>
      <c r="AC66" s="1012"/>
      <c r="AD66" s="1012"/>
      <c r="AE66" s="1013"/>
      <c r="AF66" s="1017" t="s">
        <v>424</v>
      </c>
      <c r="AG66" s="1018"/>
      <c r="AH66" s="1018"/>
      <c r="AI66" s="1018"/>
      <c r="AJ66" s="1019"/>
      <c r="AK66" s="1011" t="s">
        <v>425</v>
      </c>
      <c r="AL66" s="1006"/>
      <c r="AM66" s="1006"/>
      <c r="AN66" s="1006"/>
      <c r="AO66" s="1007"/>
      <c r="AP66" s="1011" t="s">
        <v>426</v>
      </c>
      <c r="AQ66" s="1012"/>
      <c r="AR66" s="1012"/>
      <c r="AS66" s="1012"/>
      <c r="AT66" s="1013"/>
      <c r="AU66" s="1011" t="s">
        <v>427</v>
      </c>
      <c r="AV66" s="1012"/>
      <c r="AW66" s="1012"/>
      <c r="AX66" s="1012"/>
      <c r="AY66" s="1013"/>
      <c r="AZ66" s="1011" t="s">
        <v>379</v>
      </c>
      <c r="BA66" s="1012"/>
      <c r="BB66" s="1012"/>
      <c r="BC66" s="1012"/>
      <c r="BD66" s="1025"/>
      <c r="BE66" s="226"/>
      <c r="BF66" s="226"/>
      <c r="BG66" s="226"/>
      <c r="BH66" s="226"/>
      <c r="BI66" s="226"/>
      <c r="BJ66" s="226"/>
      <c r="BK66" s="226"/>
      <c r="BL66" s="226"/>
      <c r="BM66" s="226"/>
      <c r="BN66" s="226"/>
      <c r="BO66" s="226"/>
      <c r="BP66" s="226"/>
      <c r="BQ66" s="223">
        <v>60</v>
      </c>
      <c r="BR66" s="228"/>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14"/>
    </row>
    <row r="67" spans="1:131" ht="26.25" customHeight="1" thickBot="1">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26"/>
      <c r="BF67" s="226"/>
      <c r="BG67" s="226"/>
      <c r="BH67" s="226"/>
      <c r="BI67" s="226"/>
      <c r="BJ67" s="226"/>
      <c r="BK67" s="226"/>
      <c r="BL67" s="226"/>
      <c r="BM67" s="226"/>
      <c r="BN67" s="226"/>
      <c r="BO67" s="226"/>
      <c r="BP67" s="226"/>
      <c r="BQ67" s="223">
        <v>61</v>
      </c>
      <c r="BR67" s="228"/>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14"/>
    </row>
    <row r="68" spans="1:131" ht="26.25" customHeight="1" thickTop="1">
      <c r="A68" s="221">
        <v>1</v>
      </c>
      <c r="B68" s="995" t="s">
        <v>595</v>
      </c>
      <c r="C68" s="996"/>
      <c r="D68" s="996"/>
      <c r="E68" s="996"/>
      <c r="F68" s="996"/>
      <c r="G68" s="996"/>
      <c r="H68" s="996"/>
      <c r="I68" s="996"/>
      <c r="J68" s="996"/>
      <c r="K68" s="996"/>
      <c r="L68" s="996"/>
      <c r="M68" s="996"/>
      <c r="N68" s="996"/>
      <c r="O68" s="996"/>
      <c r="P68" s="997"/>
      <c r="Q68" s="998">
        <v>12284</v>
      </c>
      <c r="R68" s="992"/>
      <c r="S68" s="992"/>
      <c r="T68" s="992"/>
      <c r="U68" s="992"/>
      <c r="V68" s="992">
        <v>11939</v>
      </c>
      <c r="W68" s="992"/>
      <c r="X68" s="992"/>
      <c r="Y68" s="992"/>
      <c r="Z68" s="992"/>
      <c r="AA68" s="992">
        <v>344</v>
      </c>
      <c r="AB68" s="992"/>
      <c r="AC68" s="992"/>
      <c r="AD68" s="992"/>
      <c r="AE68" s="992"/>
      <c r="AF68" s="992">
        <v>344</v>
      </c>
      <c r="AG68" s="992"/>
      <c r="AH68" s="992"/>
      <c r="AI68" s="992"/>
      <c r="AJ68" s="992"/>
      <c r="AK68" s="992">
        <v>534</v>
      </c>
      <c r="AL68" s="992"/>
      <c r="AM68" s="992"/>
      <c r="AN68" s="992"/>
      <c r="AO68" s="992"/>
      <c r="AP68" s="992" t="s">
        <v>529</v>
      </c>
      <c r="AQ68" s="992"/>
      <c r="AR68" s="992"/>
      <c r="AS68" s="992"/>
      <c r="AT68" s="992"/>
      <c r="AU68" s="992" t="s">
        <v>529</v>
      </c>
      <c r="AV68" s="992"/>
      <c r="AW68" s="992"/>
      <c r="AX68" s="992"/>
      <c r="AY68" s="992"/>
      <c r="AZ68" s="993"/>
      <c r="BA68" s="993"/>
      <c r="BB68" s="993"/>
      <c r="BC68" s="993"/>
      <c r="BD68" s="994"/>
      <c r="BE68" s="226"/>
      <c r="BF68" s="226"/>
      <c r="BG68" s="226"/>
      <c r="BH68" s="226"/>
      <c r="BI68" s="226"/>
      <c r="BJ68" s="226"/>
      <c r="BK68" s="226"/>
      <c r="BL68" s="226"/>
      <c r="BM68" s="226"/>
      <c r="BN68" s="226"/>
      <c r="BO68" s="226"/>
      <c r="BP68" s="226"/>
      <c r="BQ68" s="223">
        <v>62</v>
      </c>
      <c r="BR68" s="228"/>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14"/>
    </row>
    <row r="69" spans="1:131" ht="26.25" customHeight="1">
      <c r="A69" s="223">
        <v>2</v>
      </c>
      <c r="B69" s="984" t="s">
        <v>596</v>
      </c>
      <c r="C69" s="985"/>
      <c r="D69" s="985"/>
      <c r="E69" s="985"/>
      <c r="F69" s="985"/>
      <c r="G69" s="985"/>
      <c r="H69" s="985"/>
      <c r="I69" s="985"/>
      <c r="J69" s="985"/>
      <c r="K69" s="985"/>
      <c r="L69" s="985"/>
      <c r="M69" s="985"/>
      <c r="N69" s="985"/>
      <c r="O69" s="985"/>
      <c r="P69" s="986"/>
      <c r="Q69" s="987">
        <v>117</v>
      </c>
      <c r="R69" s="981"/>
      <c r="S69" s="981"/>
      <c r="T69" s="981"/>
      <c r="U69" s="981"/>
      <c r="V69" s="981">
        <v>111</v>
      </c>
      <c r="W69" s="981"/>
      <c r="X69" s="981"/>
      <c r="Y69" s="981"/>
      <c r="Z69" s="981"/>
      <c r="AA69" s="981">
        <v>5</v>
      </c>
      <c r="AB69" s="981"/>
      <c r="AC69" s="981"/>
      <c r="AD69" s="981"/>
      <c r="AE69" s="981"/>
      <c r="AF69" s="981">
        <v>5</v>
      </c>
      <c r="AG69" s="981"/>
      <c r="AH69" s="981"/>
      <c r="AI69" s="981"/>
      <c r="AJ69" s="981"/>
      <c r="AK69" s="981">
        <v>9</v>
      </c>
      <c r="AL69" s="981"/>
      <c r="AM69" s="981"/>
      <c r="AN69" s="981"/>
      <c r="AO69" s="981"/>
      <c r="AP69" s="981" t="s">
        <v>529</v>
      </c>
      <c r="AQ69" s="981"/>
      <c r="AR69" s="981"/>
      <c r="AS69" s="981"/>
      <c r="AT69" s="981"/>
      <c r="AU69" s="981" t="s">
        <v>529</v>
      </c>
      <c r="AV69" s="981"/>
      <c r="AW69" s="981"/>
      <c r="AX69" s="981"/>
      <c r="AY69" s="981"/>
      <c r="AZ69" s="982"/>
      <c r="BA69" s="982"/>
      <c r="BB69" s="982"/>
      <c r="BC69" s="982"/>
      <c r="BD69" s="983"/>
      <c r="BE69" s="226"/>
      <c r="BF69" s="226"/>
      <c r="BG69" s="226"/>
      <c r="BH69" s="226"/>
      <c r="BI69" s="226"/>
      <c r="BJ69" s="226"/>
      <c r="BK69" s="226"/>
      <c r="BL69" s="226"/>
      <c r="BM69" s="226"/>
      <c r="BN69" s="226"/>
      <c r="BO69" s="226"/>
      <c r="BP69" s="226"/>
      <c r="BQ69" s="223">
        <v>63</v>
      </c>
      <c r="BR69" s="228"/>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14"/>
    </row>
    <row r="70" spans="1:131" ht="26.25" customHeight="1">
      <c r="A70" s="223">
        <v>3</v>
      </c>
      <c r="B70" s="984" t="s">
        <v>597</v>
      </c>
      <c r="C70" s="985"/>
      <c r="D70" s="985"/>
      <c r="E70" s="985"/>
      <c r="F70" s="985"/>
      <c r="G70" s="985"/>
      <c r="H70" s="985"/>
      <c r="I70" s="985"/>
      <c r="J70" s="985"/>
      <c r="K70" s="985"/>
      <c r="L70" s="985"/>
      <c r="M70" s="985"/>
      <c r="N70" s="985"/>
      <c r="O70" s="985"/>
      <c r="P70" s="986"/>
      <c r="Q70" s="987">
        <v>1070</v>
      </c>
      <c r="R70" s="981"/>
      <c r="S70" s="981"/>
      <c r="T70" s="981"/>
      <c r="U70" s="981"/>
      <c r="V70" s="981">
        <v>1056</v>
      </c>
      <c r="W70" s="981"/>
      <c r="X70" s="981"/>
      <c r="Y70" s="981"/>
      <c r="Z70" s="981"/>
      <c r="AA70" s="981">
        <v>14</v>
      </c>
      <c r="AB70" s="981"/>
      <c r="AC70" s="981"/>
      <c r="AD70" s="981"/>
      <c r="AE70" s="981"/>
      <c r="AF70" s="981">
        <v>14</v>
      </c>
      <c r="AG70" s="981"/>
      <c r="AH70" s="981"/>
      <c r="AI70" s="981"/>
      <c r="AJ70" s="981"/>
      <c r="AK70" s="981">
        <v>3</v>
      </c>
      <c r="AL70" s="981"/>
      <c r="AM70" s="981"/>
      <c r="AN70" s="981"/>
      <c r="AO70" s="981"/>
      <c r="AP70" s="981">
        <v>217</v>
      </c>
      <c r="AQ70" s="981"/>
      <c r="AR70" s="981"/>
      <c r="AS70" s="981"/>
      <c r="AT70" s="981"/>
      <c r="AU70" s="981">
        <v>81.8</v>
      </c>
      <c r="AV70" s="981"/>
      <c r="AW70" s="981"/>
      <c r="AX70" s="981"/>
      <c r="AY70" s="981"/>
      <c r="AZ70" s="982"/>
      <c r="BA70" s="982"/>
      <c r="BB70" s="982"/>
      <c r="BC70" s="982"/>
      <c r="BD70" s="983"/>
      <c r="BE70" s="226"/>
      <c r="BF70" s="226"/>
      <c r="BG70" s="226"/>
      <c r="BH70" s="226"/>
      <c r="BI70" s="226"/>
      <c r="BJ70" s="226"/>
      <c r="BK70" s="226"/>
      <c r="BL70" s="226"/>
      <c r="BM70" s="226"/>
      <c r="BN70" s="226"/>
      <c r="BO70" s="226"/>
      <c r="BP70" s="226"/>
      <c r="BQ70" s="223">
        <v>64</v>
      </c>
      <c r="BR70" s="228"/>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14"/>
    </row>
    <row r="71" spans="1:131" ht="26.25" customHeight="1">
      <c r="A71" s="223">
        <v>4</v>
      </c>
      <c r="B71" s="984" t="s">
        <v>598</v>
      </c>
      <c r="C71" s="985"/>
      <c r="D71" s="985"/>
      <c r="E71" s="985"/>
      <c r="F71" s="985"/>
      <c r="G71" s="985"/>
      <c r="H71" s="985"/>
      <c r="I71" s="985"/>
      <c r="J71" s="985"/>
      <c r="K71" s="985"/>
      <c r="L71" s="985"/>
      <c r="M71" s="985"/>
      <c r="N71" s="985"/>
      <c r="O71" s="985"/>
      <c r="P71" s="986"/>
      <c r="Q71" s="987">
        <v>422</v>
      </c>
      <c r="R71" s="981"/>
      <c r="S71" s="981"/>
      <c r="T71" s="981"/>
      <c r="U71" s="981"/>
      <c r="V71" s="981">
        <v>370</v>
      </c>
      <c r="W71" s="981"/>
      <c r="X71" s="981"/>
      <c r="Y71" s="981"/>
      <c r="Z71" s="981"/>
      <c r="AA71" s="981">
        <v>52</v>
      </c>
      <c r="AB71" s="981"/>
      <c r="AC71" s="981"/>
      <c r="AD71" s="981"/>
      <c r="AE71" s="981"/>
      <c r="AF71" s="981">
        <v>52</v>
      </c>
      <c r="AG71" s="981"/>
      <c r="AH71" s="981"/>
      <c r="AI71" s="981"/>
      <c r="AJ71" s="981"/>
      <c r="AK71" s="981">
        <v>45</v>
      </c>
      <c r="AL71" s="981"/>
      <c r="AM71" s="981"/>
      <c r="AN71" s="981"/>
      <c r="AO71" s="981"/>
      <c r="AP71" s="981" t="s">
        <v>529</v>
      </c>
      <c r="AQ71" s="981"/>
      <c r="AR71" s="981"/>
      <c r="AS71" s="981"/>
      <c r="AT71" s="981"/>
      <c r="AU71" s="981" t="s">
        <v>529</v>
      </c>
      <c r="AV71" s="981"/>
      <c r="AW71" s="981"/>
      <c r="AX71" s="981"/>
      <c r="AY71" s="981"/>
      <c r="AZ71" s="982"/>
      <c r="BA71" s="982"/>
      <c r="BB71" s="982"/>
      <c r="BC71" s="982"/>
      <c r="BD71" s="983"/>
      <c r="BE71" s="226"/>
      <c r="BF71" s="226"/>
      <c r="BG71" s="226"/>
      <c r="BH71" s="226"/>
      <c r="BI71" s="226"/>
      <c r="BJ71" s="226"/>
      <c r="BK71" s="226"/>
      <c r="BL71" s="226"/>
      <c r="BM71" s="226"/>
      <c r="BN71" s="226"/>
      <c r="BO71" s="226"/>
      <c r="BP71" s="226"/>
      <c r="BQ71" s="223">
        <v>65</v>
      </c>
      <c r="BR71" s="228"/>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14"/>
    </row>
    <row r="72" spans="1:131" ht="26.25" customHeight="1">
      <c r="A72" s="223">
        <v>5</v>
      </c>
      <c r="B72" s="984" t="s">
        <v>599</v>
      </c>
      <c r="C72" s="985"/>
      <c r="D72" s="985"/>
      <c r="E72" s="985"/>
      <c r="F72" s="985"/>
      <c r="G72" s="985"/>
      <c r="H72" s="985"/>
      <c r="I72" s="985"/>
      <c r="J72" s="985"/>
      <c r="K72" s="985"/>
      <c r="L72" s="985"/>
      <c r="M72" s="985"/>
      <c r="N72" s="985"/>
      <c r="O72" s="985"/>
      <c r="P72" s="986"/>
      <c r="Q72" s="987">
        <v>152</v>
      </c>
      <c r="R72" s="981"/>
      <c r="S72" s="981"/>
      <c r="T72" s="981"/>
      <c r="U72" s="981"/>
      <c r="V72" s="981">
        <v>135</v>
      </c>
      <c r="W72" s="981"/>
      <c r="X72" s="981"/>
      <c r="Y72" s="981"/>
      <c r="Z72" s="981"/>
      <c r="AA72" s="981">
        <v>17</v>
      </c>
      <c r="AB72" s="981"/>
      <c r="AC72" s="981"/>
      <c r="AD72" s="981"/>
      <c r="AE72" s="981"/>
      <c r="AF72" s="981">
        <v>17</v>
      </c>
      <c r="AG72" s="981"/>
      <c r="AH72" s="981"/>
      <c r="AI72" s="981"/>
      <c r="AJ72" s="981"/>
      <c r="AK72" s="981">
        <v>12</v>
      </c>
      <c r="AL72" s="981"/>
      <c r="AM72" s="981"/>
      <c r="AN72" s="981"/>
      <c r="AO72" s="981"/>
      <c r="AP72" s="981" t="s">
        <v>529</v>
      </c>
      <c r="AQ72" s="981"/>
      <c r="AR72" s="981"/>
      <c r="AS72" s="981"/>
      <c r="AT72" s="981"/>
      <c r="AU72" s="981" t="s">
        <v>529</v>
      </c>
      <c r="AV72" s="981"/>
      <c r="AW72" s="981"/>
      <c r="AX72" s="981"/>
      <c r="AY72" s="981"/>
      <c r="AZ72" s="982"/>
      <c r="BA72" s="982"/>
      <c r="BB72" s="982"/>
      <c r="BC72" s="982"/>
      <c r="BD72" s="983"/>
      <c r="BE72" s="226"/>
      <c r="BF72" s="226"/>
      <c r="BG72" s="226"/>
      <c r="BH72" s="226"/>
      <c r="BI72" s="226"/>
      <c r="BJ72" s="226"/>
      <c r="BK72" s="226"/>
      <c r="BL72" s="226"/>
      <c r="BM72" s="226"/>
      <c r="BN72" s="226"/>
      <c r="BO72" s="226"/>
      <c r="BP72" s="226"/>
      <c r="BQ72" s="223">
        <v>66</v>
      </c>
      <c r="BR72" s="228"/>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14"/>
    </row>
    <row r="73" spans="1:131" ht="26.25" customHeight="1">
      <c r="A73" s="223">
        <v>6</v>
      </c>
      <c r="B73" s="984" t="s">
        <v>608</v>
      </c>
      <c r="C73" s="985"/>
      <c r="D73" s="985"/>
      <c r="E73" s="985"/>
      <c r="F73" s="985"/>
      <c r="G73" s="985"/>
      <c r="H73" s="985"/>
      <c r="I73" s="985"/>
      <c r="J73" s="985"/>
      <c r="K73" s="985"/>
      <c r="L73" s="985"/>
      <c r="M73" s="985"/>
      <c r="N73" s="985"/>
      <c r="O73" s="985"/>
      <c r="P73" s="986"/>
      <c r="Q73" s="987">
        <v>89</v>
      </c>
      <c r="R73" s="981"/>
      <c r="S73" s="981"/>
      <c r="T73" s="981"/>
      <c r="U73" s="981"/>
      <c r="V73" s="981">
        <v>84</v>
      </c>
      <c r="W73" s="981"/>
      <c r="X73" s="981"/>
      <c r="Y73" s="981"/>
      <c r="Z73" s="981"/>
      <c r="AA73" s="981">
        <v>5</v>
      </c>
      <c r="AB73" s="981"/>
      <c r="AC73" s="981"/>
      <c r="AD73" s="981"/>
      <c r="AE73" s="981"/>
      <c r="AF73" s="981">
        <v>5</v>
      </c>
      <c r="AG73" s="981"/>
      <c r="AH73" s="981"/>
      <c r="AI73" s="981"/>
      <c r="AJ73" s="981"/>
      <c r="AK73" s="981">
        <v>5</v>
      </c>
      <c r="AL73" s="981"/>
      <c r="AM73" s="981"/>
      <c r="AN73" s="981"/>
      <c r="AO73" s="981"/>
      <c r="AP73" s="981" t="s">
        <v>529</v>
      </c>
      <c r="AQ73" s="981"/>
      <c r="AR73" s="981"/>
      <c r="AS73" s="981"/>
      <c r="AT73" s="981"/>
      <c r="AU73" s="981" t="s">
        <v>529</v>
      </c>
      <c r="AV73" s="981"/>
      <c r="AW73" s="981"/>
      <c r="AX73" s="981"/>
      <c r="AY73" s="981"/>
      <c r="AZ73" s="982"/>
      <c r="BA73" s="982"/>
      <c r="BB73" s="982"/>
      <c r="BC73" s="982"/>
      <c r="BD73" s="983"/>
      <c r="BE73" s="226"/>
      <c r="BF73" s="226"/>
      <c r="BG73" s="226"/>
      <c r="BH73" s="226"/>
      <c r="BI73" s="226"/>
      <c r="BJ73" s="226"/>
      <c r="BK73" s="226"/>
      <c r="BL73" s="226"/>
      <c r="BM73" s="226"/>
      <c r="BN73" s="226"/>
      <c r="BO73" s="226"/>
      <c r="BP73" s="226"/>
      <c r="BQ73" s="223">
        <v>67</v>
      </c>
      <c r="BR73" s="228"/>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14"/>
    </row>
    <row r="74" spans="1:131" ht="26.25" customHeight="1">
      <c r="A74" s="223">
        <v>7</v>
      </c>
      <c r="B74" s="984" t="s">
        <v>610</v>
      </c>
      <c r="C74" s="985"/>
      <c r="D74" s="985"/>
      <c r="E74" s="985"/>
      <c r="F74" s="985"/>
      <c r="G74" s="985"/>
      <c r="H74" s="985"/>
      <c r="I74" s="985"/>
      <c r="J74" s="985"/>
      <c r="K74" s="985"/>
      <c r="L74" s="985"/>
      <c r="M74" s="985"/>
      <c r="N74" s="985"/>
      <c r="O74" s="985"/>
      <c r="P74" s="986"/>
      <c r="Q74" s="987">
        <v>285945</v>
      </c>
      <c r="R74" s="981"/>
      <c r="S74" s="981"/>
      <c r="T74" s="981"/>
      <c r="U74" s="981"/>
      <c r="V74" s="981">
        <v>277863</v>
      </c>
      <c r="W74" s="981"/>
      <c r="X74" s="981"/>
      <c r="Y74" s="981"/>
      <c r="Z74" s="981"/>
      <c r="AA74" s="981">
        <v>8082</v>
      </c>
      <c r="AB74" s="981"/>
      <c r="AC74" s="981"/>
      <c r="AD74" s="981"/>
      <c r="AE74" s="981"/>
      <c r="AF74" s="981">
        <v>8082</v>
      </c>
      <c r="AG74" s="981"/>
      <c r="AH74" s="981"/>
      <c r="AI74" s="981"/>
      <c r="AJ74" s="981"/>
      <c r="AK74" s="981">
        <v>0</v>
      </c>
      <c r="AL74" s="981"/>
      <c r="AM74" s="981"/>
      <c r="AN74" s="981"/>
      <c r="AO74" s="981"/>
      <c r="AP74" s="981" t="s">
        <v>529</v>
      </c>
      <c r="AQ74" s="981"/>
      <c r="AR74" s="981"/>
      <c r="AS74" s="981"/>
      <c r="AT74" s="981"/>
      <c r="AU74" s="981" t="s">
        <v>529</v>
      </c>
      <c r="AV74" s="981"/>
      <c r="AW74" s="981"/>
      <c r="AX74" s="981"/>
      <c r="AY74" s="981"/>
      <c r="AZ74" s="982"/>
      <c r="BA74" s="982"/>
      <c r="BB74" s="982"/>
      <c r="BC74" s="982"/>
      <c r="BD74" s="983"/>
      <c r="BE74" s="226"/>
      <c r="BF74" s="226"/>
      <c r="BG74" s="226"/>
      <c r="BH74" s="226"/>
      <c r="BI74" s="226"/>
      <c r="BJ74" s="226"/>
      <c r="BK74" s="226"/>
      <c r="BL74" s="226"/>
      <c r="BM74" s="226"/>
      <c r="BN74" s="226"/>
      <c r="BO74" s="226"/>
      <c r="BP74" s="226"/>
      <c r="BQ74" s="223">
        <v>68</v>
      </c>
      <c r="BR74" s="228"/>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14"/>
    </row>
    <row r="75" spans="1:131" ht="26.25" customHeight="1">
      <c r="A75" s="223">
        <v>8</v>
      </c>
      <c r="B75" s="984" t="s">
        <v>609</v>
      </c>
      <c r="C75" s="985"/>
      <c r="D75" s="985"/>
      <c r="E75" s="985"/>
      <c r="F75" s="985"/>
      <c r="G75" s="985"/>
      <c r="H75" s="985"/>
      <c r="I75" s="985"/>
      <c r="J75" s="985"/>
      <c r="K75" s="985"/>
      <c r="L75" s="985"/>
      <c r="M75" s="985"/>
      <c r="N75" s="985"/>
      <c r="O75" s="985"/>
      <c r="P75" s="986"/>
      <c r="Q75" s="988">
        <v>4</v>
      </c>
      <c r="R75" s="989"/>
      <c r="S75" s="989"/>
      <c r="T75" s="989"/>
      <c r="U75" s="990"/>
      <c r="V75" s="991">
        <v>3</v>
      </c>
      <c r="W75" s="989"/>
      <c r="X75" s="989"/>
      <c r="Y75" s="989"/>
      <c r="Z75" s="990"/>
      <c r="AA75" s="991">
        <v>1</v>
      </c>
      <c r="AB75" s="989"/>
      <c r="AC75" s="989"/>
      <c r="AD75" s="989"/>
      <c r="AE75" s="990"/>
      <c r="AF75" s="991">
        <v>1</v>
      </c>
      <c r="AG75" s="989"/>
      <c r="AH75" s="989"/>
      <c r="AI75" s="989"/>
      <c r="AJ75" s="990"/>
      <c r="AK75" s="991">
        <v>0</v>
      </c>
      <c r="AL75" s="989"/>
      <c r="AM75" s="989"/>
      <c r="AN75" s="989"/>
      <c r="AO75" s="990"/>
      <c r="AP75" s="991" t="s">
        <v>529</v>
      </c>
      <c r="AQ75" s="989"/>
      <c r="AR75" s="989"/>
      <c r="AS75" s="989"/>
      <c r="AT75" s="990"/>
      <c r="AU75" s="991" t="s">
        <v>529</v>
      </c>
      <c r="AV75" s="989"/>
      <c r="AW75" s="989"/>
      <c r="AX75" s="989"/>
      <c r="AY75" s="990"/>
      <c r="AZ75" s="982"/>
      <c r="BA75" s="982"/>
      <c r="BB75" s="982"/>
      <c r="BC75" s="982"/>
      <c r="BD75" s="983"/>
      <c r="BE75" s="226"/>
      <c r="BF75" s="226"/>
      <c r="BG75" s="226"/>
      <c r="BH75" s="226"/>
      <c r="BI75" s="226"/>
      <c r="BJ75" s="226"/>
      <c r="BK75" s="226"/>
      <c r="BL75" s="226"/>
      <c r="BM75" s="226"/>
      <c r="BN75" s="226"/>
      <c r="BO75" s="226"/>
      <c r="BP75" s="226"/>
      <c r="BQ75" s="223">
        <v>69</v>
      </c>
      <c r="BR75" s="228"/>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14"/>
    </row>
    <row r="76" spans="1:131" ht="26.25" customHeight="1">
      <c r="A76" s="223">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26"/>
      <c r="BF76" s="226"/>
      <c r="BG76" s="226"/>
      <c r="BH76" s="226"/>
      <c r="BI76" s="226"/>
      <c r="BJ76" s="226"/>
      <c r="BK76" s="226"/>
      <c r="BL76" s="226"/>
      <c r="BM76" s="226"/>
      <c r="BN76" s="226"/>
      <c r="BO76" s="226"/>
      <c r="BP76" s="226"/>
      <c r="BQ76" s="223">
        <v>70</v>
      </c>
      <c r="BR76" s="228"/>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14"/>
    </row>
    <row r="77" spans="1:131" ht="26.25" customHeight="1">
      <c r="A77" s="223">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26"/>
      <c r="BF77" s="226"/>
      <c r="BG77" s="226"/>
      <c r="BH77" s="226"/>
      <c r="BI77" s="226"/>
      <c r="BJ77" s="226"/>
      <c r="BK77" s="226"/>
      <c r="BL77" s="226"/>
      <c r="BM77" s="226"/>
      <c r="BN77" s="226"/>
      <c r="BO77" s="226"/>
      <c r="BP77" s="226"/>
      <c r="BQ77" s="223">
        <v>71</v>
      </c>
      <c r="BR77" s="228"/>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14"/>
    </row>
    <row r="78" spans="1:131" ht="26.25" customHeight="1">
      <c r="A78" s="223">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26"/>
      <c r="BF78" s="226"/>
      <c r="BG78" s="226"/>
      <c r="BH78" s="226"/>
      <c r="BI78" s="226"/>
      <c r="BJ78" s="214"/>
      <c r="BK78" s="214"/>
      <c r="BL78" s="214"/>
      <c r="BM78" s="214"/>
      <c r="BN78" s="214"/>
      <c r="BO78" s="226"/>
      <c r="BP78" s="226"/>
      <c r="BQ78" s="223">
        <v>72</v>
      </c>
      <c r="BR78" s="228"/>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14"/>
    </row>
    <row r="79" spans="1:131" ht="26.25" customHeight="1">
      <c r="A79" s="223">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26"/>
      <c r="BF79" s="226"/>
      <c r="BG79" s="226"/>
      <c r="BH79" s="226"/>
      <c r="BI79" s="226"/>
      <c r="BJ79" s="214"/>
      <c r="BK79" s="214"/>
      <c r="BL79" s="214"/>
      <c r="BM79" s="214"/>
      <c r="BN79" s="214"/>
      <c r="BO79" s="226"/>
      <c r="BP79" s="226"/>
      <c r="BQ79" s="223">
        <v>73</v>
      </c>
      <c r="BR79" s="228"/>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14"/>
    </row>
    <row r="80" spans="1:131" ht="26.25" customHeight="1">
      <c r="A80" s="223">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26"/>
      <c r="BF80" s="226"/>
      <c r="BG80" s="226"/>
      <c r="BH80" s="226"/>
      <c r="BI80" s="226"/>
      <c r="BJ80" s="226"/>
      <c r="BK80" s="226"/>
      <c r="BL80" s="226"/>
      <c r="BM80" s="226"/>
      <c r="BN80" s="226"/>
      <c r="BO80" s="226"/>
      <c r="BP80" s="226"/>
      <c r="BQ80" s="223">
        <v>74</v>
      </c>
      <c r="BR80" s="228"/>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14"/>
    </row>
    <row r="81" spans="1:131" ht="26.25" customHeight="1">
      <c r="A81" s="223">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26"/>
      <c r="BF81" s="226"/>
      <c r="BG81" s="226"/>
      <c r="BH81" s="226"/>
      <c r="BI81" s="226"/>
      <c r="BJ81" s="226"/>
      <c r="BK81" s="226"/>
      <c r="BL81" s="226"/>
      <c r="BM81" s="226"/>
      <c r="BN81" s="226"/>
      <c r="BO81" s="226"/>
      <c r="BP81" s="226"/>
      <c r="BQ81" s="223">
        <v>75</v>
      </c>
      <c r="BR81" s="228"/>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14"/>
    </row>
    <row r="82" spans="1:131" ht="26.25" customHeight="1">
      <c r="A82" s="223">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26"/>
      <c r="BF82" s="226"/>
      <c r="BG82" s="226"/>
      <c r="BH82" s="226"/>
      <c r="BI82" s="226"/>
      <c r="BJ82" s="226"/>
      <c r="BK82" s="226"/>
      <c r="BL82" s="226"/>
      <c r="BM82" s="226"/>
      <c r="BN82" s="226"/>
      <c r="BO82" s="226"/>
      <c r="BP82" s="226"/>
      <c r="BQ82" s="223">
        <v>76</v>
      </c>
      <c r="BR82" s="228"/>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14"/>
    </row>
    <row r="83" spans="1:131" ht="26.25" customHeight="1">
      <c r="A83" s="223">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26"/>
      <c r="BF83" s="226"/>
      <c r="BG83" s="226"/>
      <c r="BH83" s="226"/>
      <c r="BI83" s="226"/>
      <c r="BJ83" s="226"/>
      <c r="BK83" s="226"/>
      <c r="BL83" s="226"/>
      <c r="BM83" s="226"/>
      <c r="BN83" s="226"/>
      <c r="BO83" s="226"/>
      <c r="BP83" s="226"/>
      <c r="BQ83" s="223">
        <v>77</v>
      </c>
      <c r="BR83" s="228"/>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14"/>
    </row>
    <row r="84" spans="1:131" ht="26.25" customHeight="1">
      <c r="A84" s="223">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26"/>
      <c r="BF84" s="226"/>
      <c r="BG84" s="226"/>
      <c r="BH84" s="226"/>
      <c r="BI84" s="226"/>
      <c r="BJ84" s="226"/>
      <c r="BK84" s="226"/>
      <c r="BL84" s="226"/>
      <c r="BM84" s="226"/>
      <c r="BN84" s="226"/>
      <c r="BO84" s="226"/>
      <c r="BP84" s="226"/>
      <c r="BQ84" s="223">
        <v>78</v>
      </c>
      <c r="BR84" s="228"/>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14"/>
    </row>
    <row r="85" spans="1:131" ht="26.25" customHeight="1">
      <c r="A85" s="223">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26"/>
      <c r="BF85" s="226"/>
      <c r="BG85" s="226"/>
      <c r="BH85" s="226"/>
      <c r="BI85" s="226"/>
      <c r="BJ85" s="226"/>
      <c r="BK85" s="226"/>
      <c r="BL85" s="226"/>
      <c r="BM85" s="226"/>
      <c r="BN85" s="226"/>
      <c r="BO85" s="226"/>
      <c r="BP85" s="226"/>
      <c r="BQ85" s="223">
        <v>79</v>
      </c>
      <c r="BR85" s="228"/>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14"/>
    </row>
    <row r="86" spans="1:131" ht="26.25" customHeight="1">
      <c r="A86" s="223">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26"/>
      <c r="BF86" s="226"/>
      <c r="BG86" s="226"/>
      <c r="BH86" s="226"/>
      <c r="BI86" s="226"/>
      <c r="BJ86" s="226"/>
      <c r="BK86" s="226"/>
      <c r="BL86" s="226"/>
      <c r="BM86" s="226"/>
      <c r="BN86" s="226"/>
      <c r="BO86" s="226"/>
      <c r="BP86" s="226"/>
      <c r="BQ86" s="223">
        <v>80</v>
      </c>
      <c r="BR86" s="228"/>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14"/>
    </row>
    <row r="87" spans="1:131" ht="26.25" customHeight="1">
      <c r="A87" s="229">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26"/>
      <c r="BF87" s="226"/>
      <c r="BG87" s="226"/>
      <c r="BH87" s="226"/>
      <c r="BI87" s="226"/>
      <c r="BJ87" s="226"/>
      <c r="BK87" s="226"/>
      <c r="BL87" s="226"/>
      <c r="BM87" s="226"/>
      <c r="BN87" s="226"/>
      <c r="BO87" s="226"/>
      <c r="BP87" s="226"/>
      <c r="BQ87" s="223">
        <v>81</v>
      </c>
      <c r="BR87" s="228"/>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14"/>
    </row>
    <row r="88" spans="1:131" ht="26.25" customHeight="1" thickBot="1">
      <c r="A88" s="225" t="s">
        <v>391</v>
      </c>
      <c r="B88" s="947" t="s">
        <v>428</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c r="AG88" s="969"/>
      <c r="AH88" s="969"/>
      <c r="AI88" s="969"/>
      <c r="AJ88" s="969"/>
      <c r="AK88" s="973"/>
      <c r="AL88" s="973"/>
      <c r="AM88" s="973"/>
      <c r="AN88" s="973"/>
      <c r="AO88" s="973"/>
      <c r="AP88" s="969"/>
      <c r="AQ88" s="969"/>
      <c r="AR88" s="969"/>
      <c r="AS88" s="969"/>
      <c r="AT88" s="969"/>
      <c r="AU88" s="969"/>
      <c r="AV88" s="969"/>
      <c r="AW88" s="969"/>
      <c r="AX88" s="969"/>
      <c r="AY88" s="969"/>
      <c r="AZ88" s="970"/>
      <c r="BA88" s="970"/>
      <c r="BB88" s="970"/>
      <c r="BC88" s="970"/>
      <c r="BD88" s="971"/>
      <c r="BE88" s="226"/>
      <c r="BF88" s="226"/>
      <c r="BG88" s="226"/>
      <c r="BH88" s="226"/>
      <c r="BI88" s="226"/>
      <c r="BJ88" s="226"/>
      <c r="BK88" s="226"/>
      <c r="BL88" s="226"/>
      <c r="BM88" s="226"/>
      <c r="BN88" s="226"/>
      <c r="BO88" s="226"/>
      <c r="BP88" s="226"/>
      <c r="BQ88" s="223">
        <v>82</v>
      </c>
      <c r="BR88" s="228"/>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14"/>
    </row>
    <row r="89" spans="1:131" ht="26.25" hidden="1" customHeight="1">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14"/>
    </row>
    <row r="90" spans="1:131" ht="26.25" hidden="1" customHeight="1">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14"/>
    </row>
    <row r="91" spans="1:131" ht="26.25" hidden="1" customHeight="1">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14"/>
    </row>
    <row r="92" spans="1:131" ht="26.25" hidden="1" customHeight="1">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14"/>
    </row>
    <row r="93" spans="1:131" ht="26.25" hidden="1" customHeight="1">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14"/>
    </row>
    <row r="94" spans="1:131" ht="26.25" hidden="1" customHeight="1">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14"/>
    </row>
    <row r="95" spans="1:131" ht="26.25" hidden="1" customHeight="1">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14"/>
    </row>
    <row r="96" spans="1:131" ht="26.25" hidden="1" customHeight="1">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14"/>
    </row>
    <row r="97" spans="1:131" ht="26.25" hidden="1" customHeight="1">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14"/>
    </row>
    <row r="98" spans="1:131" ht="26.25" hidden="1" customHeight="1">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14"/>
    </row>
    <row r="99" spans="1:131" ht="26.25" hidden="1" customHeight="1">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14"/>
    </row>
    <row r="100" spans="1:131" ht="26.25" hidden="1" customHeight="1">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14"/>
    </row>
    <row r="101" spans="1:131" ht="26.25" hidden="1" customHeight="1">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14"/>
    </row>
    <row r="102" spans="1:131" ht="26.25" customHeight="1" thickBot="1">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947" t="s">
        <v>429</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14"/>
    </row>
    <row r="103" spans="1:131" ht="26.25" customHeight="1">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0" t="s">
        <v>430</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14"/>
    </row>
    <row r="104" spans="1:131" ht="26.25" customHeight="1">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1" t="s">
        <v>431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14"/>
    </row>
    <row r="105" spans="1:131" ht="11.2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c r="A107" s="218" t="s">
        <v>432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c r="A108" s="952" t="s">
        <v>434</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435</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14" customFormat="1" ht="26.25" customHeight="1">
      <c r="A109" s="905" t="s">
        <v>436</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437</v>
      </c>
      <c r="AB109" s="906"/>
      <c r="AC109" s="906"/>
      <c r="AD109" s="906"/>
      <c r="AE109" s="907"/>
      <c r="AF109" s="908" t="s">
        <v>438</v>
      </c>
      <c r="AG109" s="906"/>
      <c r="AH109" s="906"/>
      <c r="AI109" s="906"/>
      <c r="AJ109" s="907"/>
      <c r="AK109" s="908" t="s">
        <v>306</v>
      </c>
      <c r="AL109" s="906"/>
      <c r="AM109" s="906"/>
      <c r="AN109" s="906"/>
      <c r="AO109" s="907"/>
      <c r="AP109" s="908" t="s">
        <v>439</v>
      </c>
      <c r="AQ109" s="906"/>
      <c r="AR109" s="906"/>
      <c r="AS109" s="906"/>
      <c r="AT109" s="939"/>
      <c r="AU109" s="905" t="s">
        <v>436</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437</v>
      </c>
      <c r="BR109" s="906"/>
      <c r="BS109" s="906"/>
      <c r="BT109" s="906"/>
      <c r="BU109" s="907"/>
      <c r="BV109" s="908" t="s">
        <v>438</v>
      </c>
      <c r="BW109" s="906"/>
      <c r="BX109" s="906"/>
      <c r="BY109" s="906"/>
      <c r="BZ109" s="907"/>
      <c r="CA109" s="908" t="s">
        <v>306</v>
      </c>
      <c r="CB109" s="906"/>
      <c r="CC109" s="906"/>
      <c r="CD109" s="906"/>
      <c r="CE109" s="907"/>
      <c r="CF109" s="946" t="s">
        <v>439</v>
      </c>
      <c r="CG109" s="946"/>
      <c r="CH109" s="946"/>
      <c r="CI109" s="946"/>
      <c r="CJ109" s="946"/>
      <c r="CK109" s="908" t="s">
        <v>440</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437</v>
      </c>
      <c r="DH109" s="906"/>
      <c r="DI109" s="906"/>
      <c r="DJ109" s="906"/>
      <c r="DK109" s="907"/>
      <c r="DL109" s="908" t="s">
        <v>438</v>
      </c>
      <c r="DM109" s="906"/>
      <c r="DN109" s="906"/>
      <c r="DO109" s="906"/>
      <c r="DP109" s="907"/>
      <c r="DQ109" s="908" t="s">
        <v>306</v>
      </c>
      <c r="DR109" s="906"/>
      <c r="DS109" s="906"/>
      <c r="DT109" s="906"/>
      <c r="DU109" s="907"/>
      <c r="DV109" s="908" t="s">
        <v>439</v>
      </c>
      <c r="DW109" s="906"/>
      <c r="DX109" s="906"/>
      <c r="DY109" s="906"/>
      <c r="DZ109" s="939"/>
    </row>
    <row r="110" spans="1:131" s="214" customFormat="1" ht="26.25" customHeight="1">
      <c r="A110" s="817" t="s">
        <v>441</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2635048</v>
      </c>
      <c r="AB110" s="899"/>
      <c r="AC110" s="899"/>
      <c r="AD110" s="899"/>
      <c r="AE110" s="900"/>
      <c r="AF110" s="901">
        <v>2608423</v>
      </c>
      <c r="AG110" s="899"/>
      <c r="AH110" s="899"/>
      <c r="AI110" s="899"/>
      <c r="AJ110" s="900"/>
      <c r="AK110" s="901">
        <v>2658084</v>
      </c>
      <c r="AL110" s="899"/>
      <c r="AM110" s="899"/>
      <c r="AN110" s="899"/>
      <c r="AO110" s="900"/>
      <c r="AP110" s="902">
        <v>27.9</v>
      </c>
      <c r="AQ110" s="903"/>
      <c r="AR110" s="903"/>
      <c r="AS110" s="903"/>
      <c r="AT110" s="904"/>
      <c r="AU110" s="940" t="s">
        <v>73</v>
      </c>
      <c r="AV110" s="941"/>
      <c r="AW110" s="941"/>
      <c r="AX110" s="941"/>
      <c r="AY110" s="941"/>
      <c r="AZ110" s="870" t="s">
        <v>442</v>
      </c>
      <c r="BA110" s="818"/>
      <c r="BB110" s="818"/>
      <c r="BC110" s="818"/>
      <c r="BD110" s="818"/>
      <c r="BE110" s="818"/>
      <c r="BF110" s="818"/>
      <c r="BG110" s="818"/>
      <c r="BH110" s="818"/>
      <c r="BI110" s="818"/>
      <c r="BJ110" s="818"/>
      <c r="BK110" s="818"/>
      <c r="BL110" s="818"/>
      <c r="BM110" s="818"/>
      <c r="BN110" s="818"/>
      <c r="BO110" s="818"/>
      <c r="BP110" s="819"/>
      <c r="BQ110" s="871">
        <v>22438854</v>
      </c>
      <c r="BR110" s="852"/>
      <c r="BS110" s="852"/>
      <c r="BT110" s="852"/>
      <c r="BU110" s="852"/>
      <c r="BV110" s="852">
        <v>22178798</v>
      </c>
      <c r="BW110" s="852"/>
      <c r="BX110" s="852"/>
      <c r="BY110" s="852"/>
      <c r="BZ110" s="852"/>
      <c r="CA110" s="852">
        <v>21675612</v>
      </c>
      <c r="CB110" s="852"/>
      <c r="CC110" s="852"/>
      <c r="CD110" s="852"/>
      <c r="CE110" s="852"/>
      <c r="CF110" s="876">
        <v>227.2</v>
      </c>
      <c r="CG110" s="877"/>
      <c r="CH110" s="877"/>
      <c r="CI110" s="877"/>
      <c r="CJ110" s="877"/>
      <c r="CK110" s="936" t="s">
        <v>443</v>
      </c>
      <c r="CL110" s="829"/>
      <c r="CM110" s="870" t="s">
        <v>444</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445</v>
      </c>
      <c r="DH110" s="852"/>
      <c r="DI110" s="852"/>
      <c r="DJ110" s="852"/>
      <c r="DK110" s="852"/>
      <c r="DL110" s="852" t="s">
        <v>418</v>
      </c>
      <c r="DM110" s="852"/>
      <c r="DN110" s="852"/>
      <c r="DO110" s="852"/>
      <c r="DP110" s="852"/>
      <c r="DQ110" s="852" t="s">
        <v>446</v>
      </c>
      <c r="DR110" s="852"/>
      <c r="DS110" s="852"/>
      <c r="DT110" s="852"/>
      <c r="DU110" s="852"/>
      <c r="DV110" s="853" t="s">
        <v>418</v>
      </c>
      <c r="DW110" s="853"/>
      <c r="DX110" s="853"/>
      <c r="DY110" s="853"/>
      <c r="DZ110" s="854"/>
    </row>
    <row r="111" spans="1:131" s="214" customFormat="1" ht="26.25" customHeight="1">
      <c r="A111" s="784" t="s">
        <v>447</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418</v>
      </c>
      <c r="AB111" s="929"/>
      <c r="AC111" s="929"/>
      <c r="AD111" s="929"/>
      <c r="AE111" s="930"/>
      <c r="AF111" s="931" t="s">
        <v>445</v>
      </c>
      <c r="AG111" s="929"/>
      <c r="AH111" s="929"/>
      <c r="AI111" s="929"/>
      <c r="AJ111" s="930"/>
      <c r="AK111" s="931" t="s">
        <v>446</v>
      </c>
      <c r="AL111" s="929"/>
      <c r="AM111" s="929"/>
      <c r="AN111" s="929"/>
      <c r="AO111" s="930"/>
      <c r="AP111" s="932" t="s">
        <v>418</v>
      </c>
      <c r="AQ111" s="933"/>
      <c r="AR111" s="933"/>
      <c r="AS111" s="933"/>
      <c r="AT111" s="934"/>
      <c r="AU111" s="942"/>
      <c r="AV111" s="943"/>
      <c r="AW111" s="943"/>
      <c r="AX111" s="943"/>
      <c r="AY111" s="943"/>
      <c r="AZ111" s="825" t="s">
        <v>448</v>
      </c>
      <c r="BA111" s="762"/>
      <c r="BB111" s="762"/>
      <c r="BC111" s="762"/>
      <c r="BD111" s="762"/>
      <c r="BE111" s="762"/>
      <c r="BF111" s="762"/>
      <c r="BG111" s="762"/>
      <c r="BH111" s="762"/>
      <c r="BI111" s="762"/>
      <c r="BJ111" s="762"/>
      <c r="BK111" s="762"/>
      <c r="BL111" s="762"/>
      <c r="BM111" s="762"/>
      <c r="BN111" s="762"/>
      <c r="BO111" s="762"/>
      <c r="BP111" s="763"/>
      <c r="BQ111" s="826">
        <v>9159</v>
      </c>
      <c r="BR111" s="827"/>
      <c r="BS111" s="827"/>
      <c r="BT111" s="827"/>
      <c r="BU111" s="827"/>
      <c r="BV111" s="827">
        <v>6105</v>
      </c>
      <c r="BW111" s="827"/>
      <c r="BX111" s="827"/>
      <c r="BY111" s="827"/>
      <c r="BZ111" s="827"/>
      <c r="CA111" s="827">
        <v>6105</v>
      </c>
      <c r="CB111" s="827"/>
      <c r="CC111" s="827"/>
      <c r="CD111" s="827"/>
      <c r="CE111" s="827"/>
      <c r="CF111" s="885">
        <v>0.1</v>
      </c>
      <c r="CG111" s="886"/>
      <c r="CH111" s="886"/>
      <c r="CI111" s="886"/>
      <c r="CJ111" s="886"/>
      <c r="CK111" s="937"/>
      <c r="CL111" s="831"/>
      <c r="CM111" s="825" t="s">
        <v>449</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445</v>
      </c>
      <c r="DH111" s="827"/>
      <c r="DI111" s="827"/>
      <c r="DJ111" s="827"/>
      <c r="DK111" s="827"/>
      <c r="DL111" s="827" t="s">
        <v>445</v>
      </c>
      <c r="DM111" s="827"/>
      <c r="DN111" s="827"/>
      <c r="DO111" s="827"/>
      <c r="DP111" s="827"/>
      <c r="DQ111" s="827" t="s">
        <v>445</v>
      </c>
      <c r="DR111" s="827"/>
      <c r="DS111" s="827"/>
      <c r="DT111" s="827"/>
      <c r="DU111" s="827"/>
      <c r="DV111" s="804" t="s">
        <v>445</v>
      </c>
      <c r="DW111" s="804"/>
      <c r="DX111" s="804"/>
      <c r="DY111" s="804"/>
      <c r="DZ111" s="805"/>
    </row>
    <row r="112" spans="1:131" s="214" customFormat="1" ht="26.25" customHeight="1">
      <c r="A112" s="922" t="s">
        <v>450</v>
      </c>
      <c r="B112" s="923"/>
      <c r="C112" s="762" t="s">
        <v>451</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445</v>
      </c>
      <c r="AB112" s="790"/>
      <c r="AC112" s="790"/>
      <c r="AD112" s="790"/>
      <c r="AE112" s="791"/>
      <c r="AF112" s="792" t="s">
        <v>176</v>
      </c>
      <c r="AG112" s="790"/>
      <c r="AH112" s="790"/>
      <c r="AI112" s="790"/>
      <c r="AJ112" s="791"/>
      <c r="AK112" s="792" t="s">
        <v>452</v>
      </c>
      <c r="AL112" s="790"/>
      <c r="AM112" s="790"/>
      <c r="AN112" s="790"/>
      <c r="AO112" s="791"/>
      <c r="AP112" s="834" t="s">
        <v>418</v>
      </c>
      <c r="AQ112" s="835"/>
      <c r="AR112" s="835"/>
      <c r="AS112" s="835"/>
      <c r="AT112" s="836"/>
      <c r="AU112" s="942"/>
      <c r="AV112" s="943"/>
      <c r="AW112" s="943"/>
      <c r="AX112" s="943"/>
      <c r="AY112" s="943"/>
      <c r="AZ112" s="825" t="s">
        <v>453</v>
      </c>
      <c r="BA112" s="762"/>
      <c r="BB112" s="762"/>
      <c r="BC112" s="762"/>
      <c r="BD112" s="762"/>
      <c r="BE112" s="762"/>
      <c r="BF112" s="762"/>
      <c r="BG112" s="762"/>
      <c r="BH112" s="762"/>
      <c r="BI112" s="762"/>
      <c r="BJ112" s="762"/>
      <c r="BK112" s="762"/>
      <c r="BL112" s="762"/>
      <c r="BM112" s="762"/>
      <c r="BN112" s="762"/>
      <c r="BO112" s="762"/>
      <c r="BP112" s="763"/>
      <c r="BQ112" s="826">
        <v>2606379</v>
      </c>
      <c r="BR112" s="827"/>
      <c r="BS112" s="827"/>
      <c r="BT112" s="827"/>
      <c r="BU112" s="827"/>
      <c r="BV112" s="827">
        <v>2648410</v>
      </c>
      <c r="BW112" s="827"/>
      <c r="BX112" s="827"/>
      <c r="BY112" s="827"/>
      <c r="BZ112" s="827"/>
      <c r="CA112" s="827">
        <v>2639119</v>
      </c>
      <c r="CB112" s="827"/>
      <c r="CC112" s="827"/>
      <c r="CD112" s="827"/>
      <c r="CE112" s="827"/>
      <c r="CF112" s="885">
        <v>27.7</v>
      </c>
      <c r="CG112" s="886"/>
      <c r="CH112" s="886"/>
      <c r="CI112" s="886"/>
      <c r="CJ112" s="886"/>
      <c r="CK112" s="937"/>
      <c r="CL112" s="831"/>
      <c r="CM112" s="825" t="s">
        <v>454</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418</v>
      </c>
      <c r="DH112" s="827"/>
      <c r="DI112" s="827"/>
      <c r="DJ112" s="827"/>
      <c r="DK112" s="827"/>
      <c r="DL112" s="827" t="s">
        <v>418</v>
      </c>
      <c r="DM112" s="827"/>
      <c r="DN112" s="827"/>
      <c r="DO112" s="827"/>
      <c r="DP112" s="827"/>
      <c r="DQ112" s="827" t="s">
        <v>446</v>
      </c>
      <c r="DR112" s="827"/>
      <c r="DS112" s="827"/>
      <c r="DT112" s="827"/>
      <c r="DU112" s="827"/>
      <c r="DV112" s="804" t="s">
        <v>445</v>
      </c>
      <c r="DW112" s="804"/>
      <c r="DX112" s="804"/>
      <c r="DY112" s="804"/>
      <c r="DZ112" s="805"/>
    </row>
    <row r="113" spans="1:130" s="214" customFormat="1" ht="26.25" customHeight="1">
      <c r="A113" s="924"/>
      <c r="B113" s="925"/>
      <c r="C113" s="762" t="s">
        <v>455</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247711</v>
      </c>
      <c r="AB113" s="929"/>
      <c r="AC113" s="929"/>
      <c r="AD113" s="929"/>
      <c r="AE113" s="930"/>
      <c r="AF113" s="931">
        <v>211504</v>
      </c>
      <c r="AG113" s="929"/>
      <c r="AH113" s="929"/>
      <c r="AI113" s="929"/>
      <c r="AJ113" s="930"/>
      <c r="AK113" s="931">
        <v>204898</v>
      </c>
      <c r="AL113" s="929"/>
      <c r="AM113" s="929"/>
      <c r="AN113" s="929"/>
      <c r="AO113" s="930"/>
      <c r="AP113" s="932">
        <v>2.1</v>
      </c>
      <c r="AQ113" s="933"/>
      <c r="AR113" s="933"/>
      <c r="AS113" s="933"/>
      <c r="AT113" s="934"/>
      <c r="AU113" s="942"/>
      <c r="AV113" s="943"/>
      <c r="AW113" s="943"/>
      <c r="AX113" s="943"/>
      <c r="AY113" s="943"/>
      <c r="AZ113" s="825" t="s">
        <v>456</v>
      </c>
      <c r="BA113" s="762"/>
      <c r="BB113" s="762"/>
      <c r="BC113" s="762"/>
      <c r="BD113" s="762"/>
      <c r="BE113" s="762"/>
      <c r="BF113" s="762"/>
      <c r="BG113" s="762"/>
      <c r="BH113" s="762"/>
      <c r="BI113" s="762"/>
      <c r="BJ113" s="762"/>
      <c r="BK113" s="762"/>
      <c r="BL113" s="762"/>
      <c r="BM113" s="762"/>
      <c r="BN113" s="762"/>
      <c r="BO113" s="762"/>
      <c r="BP113" s="763"/>
      <c r="BQ113" s="826">
        <v>116337</v>
      </c>
      <c r="BR113" s="827"/>
      <c r="BS113" s="827"/>
      <c r="BT113" s="827"/>
      <c r="BU113" s="827"/>
      <c r="BV113" s="827">
        <v>106794</v>
      </c>
      <c r="BW113" s="827"/>
      <c r="BX113" s="827"/>
      <c r="BY113" s="827"/>
      <c r="BZ113" s="827"/>
      <c r="CA113" s="827">
        <v>81826</v>
      </c>
      <c r="CB113" s="827"/>
      <c r="CC113" s="827"/>
      <c r="CD113" s="827"/>
      <c r="CE113" s="827"/>
      <c r="CF113" s="885">
        <v>0.9</v>
      </c>
      <c r="CG113" s="886"/>
      <c r="CH113" s="886"/>
      <c r="CI113" s="886"/>
      <c r="CJ113" s="886"/>
      <c r="CK113" s="937"/>
      <c r="CL113" s="831"/>
      <c r="CM113" s="825" t="s">
        <v>457</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418</v>
      </c>
      <c r="DH113" s="790"/>
      <c r="DI113" s="790"/>
      <c r="DJ113" s="790"/>
      <c r="DK113" s="791"/>
      <c r="DL113" s="792" t="s">
        <v>452</v>
      </c>
      <c r="DM113" s="790"/>
      <c r="DN113" s="790"/>
      <c r="DO113" s="790"/>
      <c r="DP113" s="791"/>
      <c r="DQ113" s="792" t="s">
        <v>418</v>
      </c>
      <c r="DR113" s="790"/>
      <c r="DS113" s="790"/>
      <c r="DT113" s="790"/>
      <c r="DU113" s="791"/>
      <c r="DV113" s="834" t="s">
        <v>445</v>
      </c>
      <c r="DW113" s="835"/>
      <c r="DX113" s="835"/>
      <c r="DY113" s="835"/>
      <c r="DZ113" s="836"/>
    </row>
    <row r="114" spans="1:130" s="214" customFormat="1" ht="26.25" customHeight="1">
      <c r="A114" s="924"/>
      <c r="B114" s="925"/>
      <c r="C114" s="762" t="s">
        <v>458</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20032</v>
      </c>
      <c r="AB114" s="790"/>
      <c r="AC114" s="790"/>
      <c r="AD114" s="790"/>
      <c r="AE114" s="791"/>
      <c r="AF114" s="792">
        <v>20079</v>
      </c>
      <c r="AG114" s="790"/>
      <c r="AH114" s="790"/>
      <c r="AI114" s="790"/>
      <c r="AJ114" s="791"/>
      <c r="AK114" s="792">
        <v>24460</v>
      </c>
      <c r="AL114" s="790"/>
      <c r="AM114" s="790"/>
      <c r="AN114" s="790"/>
      <c r="AO114" s="791"/>
      <c r="AP114" s="834">
        <v>0.3</v>
      </c>
      <c r="AQ114" s="835"/>
      <c r="AR114" s="835"/>
      <c r="AS114" s="835"/>
      <c r="AT114" s="836"/>
      <c r="AU114" s="942"/>
      <c r="AV114" s="943"/>
      <c r="AW114" s="943"/>
      <c r="AX114" s="943"/>
      <c r="AY114" s="943"/>
      <c r="AZ114" s="825" t="s">
        <v>459</v>
      </c>
      <c r="BA114" s="762"/>
      <c r="BB114" s="762"/>
      <c r="BC114" s="762"/>
      <c r="BD114" s="762"/>
      <c r="BE114" s="762"/>
      <c r="BF114" s="762"/>
      <c r="BG114" s="762"/>
      <c r="BH114" s="762"/>
      <c r="BI114" s="762"/>
      <c r="BJ114" s="762"/>
      <c r="BK114" s="762"/>
      <c r="BL114" s="762"/>
      <c r="BM114" s="762"/>
      <c r="BN114" s="762"/>
      <c r="BO114" s="762"/>
      <c r="BP114" s="763"/>
      <c r="BQ114" s="826">
        <v>2120752</v>
      </c>
      <c r="BR114" s="827"/>
      <c r="BS114" s="827"/>
      <c r="BT114" s="827"/>
      <c r="BU114" s="827"/>
      <c r="BV114" s="827">
        <v>1870385</v>
      </c>
      <c r="BW114" s="827"/>
      <c r="BX114" s="827"/>
      <c r="BY114" s="827"/>
      <c r="BZ114" s="827"/>
      <c r="CA114" s="827">
        <v>1999090</v>
      </c>
      <c r="CB114" s="827"/>
      <c r="CC114" s="827"/>
      <c r="CD114" s="827"/>
      <c r="CE114" s="827"/>
      <c r="CF114" s="885">
        <v>21</v>
      </c>
      <c r="CG114" s="886"/>
      <c r="CH114" s="886"/>
      <c r="CI114" s="886"/>
      <c r="CJ114" s="886"/>
      <c r="CK114" s="937"/>
      <c r="CL114" s="831"/>
      <c r="CM114" s="825" t="s">
        <v>460</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445</v>
      </c>
      <c r="DH114" s="790"/>
      <c r="DI114" s="790"/>
      <c r="DJ114" s="790"/>
      <c r="DK114" s="791"/>
      <c r="DL114" s="792" t="s">
        <v>445</v>
      </c>
      <c r="DM114" s="790"/>
      <c r="DN114" s="790"/>
      <c r="DO114" s="790"/>
      <c r="DP114" s="791"/>
      <c r="DQ114" s="792" t="s">
        <v>418</v>
      </c>
      <c r="DR114" s="790"/>
      <c r="DS114" s="790"/>
      <c r="DT114" s="790"/>
      <c r="DU114" s="791"/>
      <c r="DV114" s="834" t="s">
        <v>452</v>
      </c>
      <c r="DW114" s="835"/>
      <c r="DX114" s="835"/>
      <c r="DY114" s="835"/>
      <c r="DZ114" s="836"/>
    </row>
    <row r="115" spans="1:130" s="214" customFormat="1" ht="26.25" customHeight="1">
      <c r="A115" s="924"/>
      <c r="B115" s="925"/>
      <c r="C115" s="762" t="s">
        <v>461</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91503</v>
      </c>
      <c r="AB115" s="929"/>
      <c r="AC115" s="929"/>
      <c r="AD115" s="929"/>
      <c r="AE115" s="930"/>
      <c r="AF115" s="931">
        <v>7102</v>
      </c>
      <c r="AG115" s="929"/>
      <c r="AH115" s="929"/>
      <c r="AI115" s="929"/>
      <c r="AJ115" s="930"/>
      <c r="AK115" s="931">
        <v>181752</v>
      </c>
      <c r="AL115" s="929"/>
      <c r="AM115" s="929"/>
      <c r="AN115" s="929"/>
      <c r="AO115" s="930"/>
      <c r="AP115" s="932">
        <v>1.9</v>
      </c>
      <c r="AQ115" s="933"/>
      <c r="AR115" s="933"/>
      <c r="AS115" s="933"/>
      <c r="AT115" s="934"/>
      <c r="AU115" s="942"/>
      <c r="AV115" s="943"/>
      <c r="AW115" s="943"/>
      <c r="AX115" s="943"/>
      <c r="AY115" s="943"/>
      <c r="AZ115" s="825" t="s">
        <v>462</v>
      </c>
      <c r="BA115" s="762"/>
      <c r="BB115" s="762"/>
      <c r="BC115" s="762"/>
      <c r="BD115" s="762"/>
      <c r="BE115" s="762"/>
      <c r="BF115" s="762"/>
      <c r="BG115" s="762"/>
      <c r="BH115" s="762"/>
      <c r="BI115" s="762"/>
      <c r="BJ115" s="762"/>
      <c r="BK115" s="762"/>
      <c r="BL115" s="762"/>
      <c r="BM115" s="762"/>
      <c r="BN115" s="762"/>
      <c r="BO115" s="762"/>
      <c r="BP115" s="763"/>
      <c r="BQ115" s="826">
        <v>462275</v>
      </c>
      <c r="BR115" s="827"/>
      <c r="BS115" s="827"/>
      <c r="BT115" s="827"/>
      <c r="BU115" s="827"/>
      <c r="BV115" s="827">
        <v>383513</v>
      </c>
      <c r="BW115" s="827"/>
      <c r="BX115" s="827"/>
      <c r="BY115" s="827"/>
      <c r="BZ115" s="827"/>
      <c r="CA115" s="827">
        <v>383513</v>
      </c>
      <c r="CB115" s="827"/>
      <c r="CC115" s="827"/>
      <c r="CD115" s="827"/>
      <c r="CE115" s="827"/>
      <c r="CF115" s="885">
        <v>4</v>
      </c>
      <c r="CG115" s="886"/>
      <c r="CH115" s="886"/>
      <c r="CI115" s="886"/>
      <c r="CJ115" s="886"/>
      <c r="CK115" s="937"/>
      <c r="CL115" s="831"/>
      <c r="CM115" s="825" t="s">
        <v>463</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418</v>
      </c>
      <c r="DH115" s="790"/>
      <c r="DI115" s="790"/>
      <c r="DJ115" s="790"/>
      <c r="DK115" s="791"/>
      <c r="DL115" s="792" t="s">
        <v>418</v>
      </c>
      <c r="DM115" s="790"/>
      <c r="DN115" s="790"/>
      <c r="DO115" s="790"/>
      <c r="DP115" s="791"/>
      <c r="DQ115" s="792" t="s">
        <v>418</v>
      </c>
      <c r="DR115" s="790"/>
      <c r="DS115" s="790"/>
      <c r="DT115" s="790"/>
      <c r="DU115" s="791"/>
      <c r="DV115" s="834" t="s">
        <v>452</v>
      </c>
      <c r="DW115" s="835"/>
      <c r="DX115" s="835"/>
      <c r="DY115" s="835"/>
      <c r="DZ115" s="836"/>
    </row>
    <row r="116" spans="1:130" s="214" customFormat="1" ht="26.25" customHeight="1">
      <c r="A116" s="926"/>
      <c r="B116" s="927"/>
      <c r="C116" s="849" t="s">
        <v>464</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t="s">
        <v>445</v>
      </c>
      <c r="AB116" s="790"/>
      <c r="AC116" s="790"/>
      <c r="AD116" s="790"/>
      <c r="AE116" s="791"/>
      <c r="AF116" s="792">
        <v>59</v>
      </c>
      <c r="AG116" s="790"/>
      <c r="AH116" s="790"/>
      <c r="AI116" s="790"/>
      <c r="AJ116" s="791"/>
      <c r="AK116" s="792">
        <v>63</v>
      </c>
      <c r="AL116" s="790"/>
      <c r="AM116" s="790"/>
      <c r="AN116" s="790"/>
      <c r="AO116" s="791"/>
      <c r="AP116" s="834">
        <v>0</v>
      </c>
      <c r="AQ116" s="835"/>
      <c r="AR116" s="835"/>
      <c r="AS116" s="835"/>
      <c r="AT116" s="836"/>
      <c r="AU116" s="942"/>
      <c r="AV116" s="943"/>
      <c r="AW116" s="943"/>
      <c r="AX116" s="943"/>
      <c r="AY116" s="943"/>
      <c r="AZ116" s="919" t="s">
        <v>465</v>
      </c>
      <c r="BA116" s="920"/>
      <c r="BB116" s="920"/>
      <c r="BC116" s="920"/>
      <c r="BD116" s="920"/>
      <c r="BE116" s="920"/>
      <c r="BF116" s="920"/>
      <c r="BG116" s="920"/>
      <c r="BH116" s="920"/>
      <c r="BI116" s="920"/>
      <c r="BJ116" s="920"/>
      <c r="BK116" s="920"/>
      <c r="BL116" s="920"/>
      <c r="BM116" s="920"/>
      <c r="BN116" s="920"/>
      <c r="BO116" s="920"/>
      <c r="BP116" s="921"/>
      <c r="BQ116" s="826" t="s">
        <v>418</v>
      </c>
      <c r="BR116" s="827"/>
      <c r="BS116" s="827"/>
      <c r="BT116" s="827"/>
      <c r="BU116" s="827"/>
      <c r="BV116" s="827" t="s">
        <v>418</v>
      </c>
      <c r="BW116" s="827"/>
      <c r="BX116" s="827"/>
      <c r="BY116" s="827"/>
      <c r="BZ116" s="827"/>
      <c r="CA116" s="827" t="s">
        <v>452</v>
      </c>
      <c r="CB116" s="827"/>
      <c r="CC116" s="827"/>
      <c r="CD116" s="827"/>
      <c r="CE116" s="827"/>
      <c r="CF116" s="885" t="s">
        <v>418</v>
      </c>
      <c r="CG116" s="886"/>
      <c r="CH116" s="886"/>
      <c r="CI116" s="886"/>
      <c r="CJ116" s="886"/>
      <c r="CK116" s="937"/>
      <c r="CL116" s="831"/>
      <c r="CM116" s="825" t="s">
        <v>466</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445</v>
      </c>
      <c r="DH116" s="790"/>
      <c r="DI116" s="790"/>
      <c r="DJ116" s="790"/>
      <c r="DK116" s="791"/>
      <c r="DL116" s="792" t="s">
        <v>418</v>
      </c>
      <c r="DM116" s="790"/>
      <c r="DN116" s="790"/>
      <c r="DO116" s="790"/>
      <c r="DP116" s="791"/>
      <c r="DQ116" s="792" t="s">
        <v>445</v>
      </c>
      <c r="DR116" s="790"/>
      <c r="DS116" s="790"/>
      <c r="DT116" s="790"/>
      <c r="DU116" s="791"/>
      <c r="DV116" s="834" t="s">
        <v>418</v>
      </c>
      <c r="DW116" s="835"/>
      <c r="DX116" s="835"/>
      <c r="DY116" s="835"/>
      <c r="DZ116" s="836"/>
    </row>
    <row r="117" spans="1:130" s="214" customFormat="1" ht="26.25" customHeight="1">
      <c r="A117" s="905" t="s">
        <v>188</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467</v>
      </c>
      <c r="Z117" s="907"/>
      <c r="AA117" s="912">
        <v>2994294</v>
      </c>
      <c r="AB117" s="913"/>
      <c r="AC117" s="913"/>
      <c r="AD117" s="913"/>
      <c r="AE117" s="914"/>
      <c r="AF117" s="915">
        <v>2847167</v>
      </c>
      <c r="AG117" s="913"/>
      <c r="AH117" s="913"/>
      <c r="AI117" s="913"/>
      <c r="AJ117" s="914"/>
      <c r="AK117" s="915">
        <v>3069257</v>
      </c>
      <c r="AL117" s="913"/>
      <c r="AM117" s="913"/>
      <c r="AN117" s="913"/>
      <c r="AO117" s="914"/>
      <c r="AP117" s="916"/>
      <c r="AQ117" s="917"/>
      <c r="AR117" s="917"/>
      <c r="AS117" s="917"/>
      <c r="AT117" s="918"/>
      <c r="AU117" s="942"/>
      <c r="AV117" s="943"/>
      <c r="AW117" s="943"/>
      <c r="AX117" s="943"/>
      <c r="AY117" s="943"/>
      <c r="AZ117" s="873" t="s">
        <v>468</v>
      </c>
      <c r="BA117" s="874"/>
      <c r="BB117" s="874"/>
      <c r="BC117" s="874"/>
      <c r="BD117" s="874"/>
      <c r="BE117" s="874"/>
      <c r="BF117" s="874"/>
      <c r="BG117" s="874"/>
      <c r="BH117" s="874"/>
      <c r="BI117" s="874"/>
      <c r="BJ117" s="874"/>
      <c r="BK117" s="874"/>
      <c r="BL117" s="874"/>
      <c r="BM117" s="874"/>
      <c r="BN117" s="874"/>
      <c r="BO117" s="874"/>
      <c r="BP117" s="875"/>
      <c r="BQ117" s="826" t="s">
        <v>176</v>
      </c>
      <c r="BR117" s="827"/>
      <c r="BS117" s="827"/>
      <c r="BT117" s="827"/>
      <c r="BU117" s="827"/>
      <c r="BV117" s="827" t="s">
        <v>176</v>
      </c>
      <c r="BW117" s="827"/>
      <c r="BX117" s="827"/>
      <c r="BY117" s="827"/>
      <c r="BZ117" s="827"/>
      <c r="CA117" s="827" t="s">
        <v>446</v>
      </c>
      <c r="CB117" s="827"/>
      <c r="CC117" s="827"/>
      <c r="CD117" s="827"/>
      <c r="CE117" s="827"/>
      <c r="CF117" s="885" t="s">
        <v>176</v>
      </c>
      <c r="CG117" s="886"/>
      <c r="CH117" s="886"/>
      <c r="CI117" s="886"/>
      <c r="CJ117" s="886"/>
      <c r="CK117" s="937"/>
      <c r="CL117" s="831"/>
      <c r="CM117" s="825" t="s">
        <v>469</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176</v>
      </c>
      <c r="DH117" s="790"/>
      <c r="DI117" s="790"/>
      <c r="DJ117" s="790"/>
      <c r="DK117" s="791"/>
      <c r="DL117" s="792" t="s">
        <v>445</v>
      </c>
      <c r="DM117" s="790"/>
      <c r="DN117" s="790"/>
      <c r="DO117" s="790"/>
      <c r="DP117" s="791"/>
      <c r="DQ117" s="792" t="s">
        <v>446</v>
      </c>
      <c r="DR117" s="790"/>
      <c r="DS117" s="790"/>
      <c r="DT117" s="790"/>
      <c r="DU117" s="791"/>
      <c r="DV117" s="834" t="s">
        <v>446</v>
      </c>
      <c r="DW117" s="835"/>
      <c r="DX117" s="835"/>
      <c r="DY117" s="835"/>
      <c r="DZ117" s="836"/>
    </row>
    <row r="118" spans="1:130" s="214" customFormat="1" ht="26.25" customHeight="1">
      <c r="A118" s="905" t="s">
        <v>440</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437</v>
      </c>
      <c r="AB118" s="906"/>
      <c r="AC118" s="906"/>
      <c r="AD118" s="906"/>
      <c r="AE118" s="907"/>
      <c r="AF118" s="908" t="s">
        <v>438</v>
      </c>
      <c r="AG118" s="906"/>
      <c r="AH118" s="906"/>
      <c r="AI118" s="906"/>
      <c r="AJ118" s="907"/>
      <c r="AK118" s="908" t="s">
        <v>306</v>
      </c>
      <c r="AL118" s="906"/>
      <c r="AM118" s="906"/>
      <c r="AN118" s="906"/>
      <c r="AO118" s="907"/>
      <c r="AP118" s="909" t="s">
        <v>439</v>
      </c>
      <c r="AQ118" s="910"/>
      <c r="AR118" s="910"/>
      <c r="AS118" s="910"/>
      <c r="AT118" s="911"/>
      <c r="AU118" s="942"/>
      <c r="AV118" s="943"/>
      <c r="AW118" s="943"/>
      <c r="AX118" s="943"/>
      <c r="AY118" s="943"/>
      <c r="AZ118" s="848" t="s">
        <v>470</v>
      </c>
      <c r="BA118" s="849"/>
      <c r="BB118" s="849"/>
      <c r="BC118" s="849"/>
      <c r="BD118" s="849"/>
      <c r="BE118" s="849"/>
      <c r="BF118" s="849"/>
      <c r="BG118" s="849"/>
      <c r="BH118" s="849"/>
      <c r="BI118" s="849"/>
      <c r="BJ118" s="849"/>
      <c r="BK118" s="849"/>
      <c r="BL118" s="849"/>
      <c r="BM118" s="849"/>
      <c r="BN118" s="849"/>
      <c r="BO118" s="849"/>
      <c r="BP118" s="850"/>
      <c r="BQ118" s="889" t="s">
        <v>471</v>
      </c>
      <c r="BR118" s="855"/>
      <c r="BS118" s="855"/>
      <c r="BT118" s="855"/>
      <c r="BU118" s="855"/>
      <c r="BV118" s="855" t="s">
        <v>176</v>
      </c>
      <c r="BW118" s="855"/>
      <c r="BX118" s="855"/>
      <c r="BY118" s="855"/>
      <c r="BZ118" s="855"/>
      <c r="CA118" s="855" t="s">
        <v>445</v>
      </c>
      <c r="CB118" s="855"/>
      <c r="CC118" s="855"/>
      <c r="CD118" s="855"/>
      <c r="CE118" s="855"/>
      <c r="CF118" s="885" t="s">
        <v>471</v>
      </c>
      <c r="CG118" s="886"/>
      <c r="CH118" s="886"/>
      <c r="CI118" s="886"/>
      <c r="CJ118" s="886"/>
      <c r="CK118" s="937"/>
      <c r="CL118" s="831"/>
      <c r="CM118" s="825" t="s">
        <v>472</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445</v>
      </c>
      <c r="DH118" s="790"/>
      <c r="DI118" s="790"/>
      <c r="DJ118" s="790"/>
      <c r="DK118" s="791"/>
      <c r="DL118" s="792" t="s">
        <v>176</v>
      </c>
      <c r="DM118" s="790"/>
      <c r="DN118" s="790"/>
      <c r="DO118" s="790"/>
      <c r="DP118" s="791"/>
      <c r="DQ118" s="792" t="s">
        <v>445</v>
      </c>
      <c r="DR118" s="790"/>
      <c r="DS118" s="790"/>
      <c r="DT118" s="790"/>
      <c r="DU118" s="791"/>
      <c r="DV118" s="834" t="s">
        <v>445</v>
      </c>
      <c r="DW118" s="835"/>
      <c r="DX118" s="835"/>
      <c r="DY118" s="835"/>
      <c r="DZ118" s="836"/>
    </row>
    <row r="119" spans="1:130" s="214" customFormat="1" ht="26.25" customHeight="1">
      <c r="A119" s="828" t="s">
        <v>443</v>
      </c>
      <c r="B119" s="829"/>
      <c r="C119" s="870" t="s">
        <v>444</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445</v>
      </c>
      <c r="AB119" s="899"/>
      <c r="AC119" s="899"/>
      <c r="AD119" s="899"/>
      <c r="AE119" s="900"/>
      <c r="AF119" s="901" t="s">
        <v>418</v>
      </c>
      <c r="AG119" s="899"/>
      <c r="AH119" s="899"/>
      <c r="AI119" s="899"/>
      <c r="AJ119" s="900"/>
      <c r="AK119" s="901" t="s">
        <v>418</v>
      </c>
      <c r="AL119" s="899"/>
      <c r="AM119" s="899"/>
      <c r="AN119" s="899"/>
      <c r="AO119" s="900"/>
      <c r="AP119" s="902" t="s">
        <v>445</v>
      </c>
      <c r="AQ119" s="903"/>
      <c r="AR119" s="903"/>
      <c r="AS119" s="903"/>
      <c r="AT119" s="904"/>
      <c r="AU119" s="944"/>
      <c r="AV119" s="945"/>
      <c r="AW119" s="945"/>
      <c r="AX119" s="945"/>
      <c r="AY119" s="945"/>
      <c r="AZ119" s="237" t="s">
        <v>188</v>
      </c>
      <c r="BA119" s="237"/>
      <c r="BB119" s="237"/>
      <c r="BC119" s="237"/>
      <c r="BD119" s="237"/>
      <c r="BE119" s="237"/>
      <c r="BF119" s="237"/>
      <c r="BG119" s="237"/>
      <c r="BH119" s="237"/>
      <c r="BI119" s="237"/>
      <c r="BJ119" s="237"/>
      <c r="BK119" s="237"/>
      <c r="BL119" s="237"/>
      <c r="BM119" s="237"/>
      <c r="BN119" s="237"/>
      <c r="BO119" s="887" t="s">
        <v>473</v>
      </c>
      <c r="BP119" s="888"/>
      <c r="BQ119" s="889">
        <v>27753756</v>
      </c>
      <c r="BR119" s="855"/>
      <c r="BS119" s="855"/>
      <c r="BT119" s="855"/>
      <c r="BU119" s="855"/>
      <c r="BV119" s="855">
        <v>27194005</v>
      </c>
      <c r="BW119" s="855"/>
      <c r="BX119" s="855"/>
      <c r="BY119" s="855"/>
      <c r="BZ119" s="855"/>
      <c r="CA119" s="855">
        <v>26785265</v>
      </c>
      <c r="CB119" s="855"/>
      <c r="CC119" s="855"/>
      <c r="CD119" s="855"/>
      <c r="CE119" s="855"/>
      <c r="CF119" s="758"/>
      <c r="CG119" s="759"/>
      <c r="CH119" s="759"/>
      <c r="CI119" s="759"/>
      <c r="CJ119" s="844"/>
      <c r="CK119" s="938"/>
      <c r="CL119" s="833"/>
      <c r="CM119" s="848" t="s">
        <v>474</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v>9159</v>
      </c>
      <c r="DH119" s="774"/>
      <c r="DI119" s="774"/>
      <c r="DJ119" s="774"/>
      <c r="DK119" s="775"/>
      <c r="DL119" s="776">
        <v>6105</v>
      </c>
      <c r="DM119" s="774"/>
      <c r="DN119" s="774"/>
      <c r="DO119" s="774"/>
      <c r="DP119" s="775"/>
      <c r="DQ119" s="776">
        <v>6105</v>
      </c>
      <c r="DR119" s="774"/>
      <c r="DS119" s="774"/>
      <c r="DT119" s="774"/>
      <c r="DU119" s="775"/>
      <c r="DV119" s="858">
        <v>0.1</v>
      </c>
      <c r="DW119" s="859"/>
      <c r="DX119" s="859"/>
      <c r="DY119" s="859"/>
      <c r="DZ119" s="860"/>
    </row>
    <row r="120" spans="1:130" s="214" customFormat="1" ht="26.25" customHeight="1">
      <c r="A120" s="830"/>
      <c r="B120" s="831"/>
      <c r="C120" s="825" t="s">
        <v>449</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445</v>
      </c>
      <c r="AB120" s="790"/>
      <c r="AC120" s="790"/>
      <c r="AD120" s="790"/>
      <c r="AE120" s="791"/>
      <c r="AF120" s="792" t="s">
        <v>445</v>
      </c>
      <c r="AG120" s="790"/>
      <c r="AH120" s="790"/>
      <c r="AI120" s="790"/>
      <c r="AJ120" s="791"/>
      <c r="AK120" s="792" t="s">
        <v>176</v>
      </c>
      <c r="AL120" s="790"/>
      <c r="AM120" s="790"/>
      <c r="AN120" s="790"/>
      <c r="AO120" s="791"/>
      <c r="AP120" s="834" t="s">
        <v>445</v>
      </c>
      <c r="AQ120" s="835"/>
      <c r="AR120" s="835"/>
      <c r="AS120" s="835"/>
      <c r="AT120" s="836"/>
      <c r="AU120" s="890" t="s">
        <v>475</v>
      </c>
      <c r="AV120" s="891"/>
      <c r="AW120" s="891"/>
      <c r="AX120" s="891"/>
      <c r="AY120" s="892"/>
      <c r="AZ120" s="870" t="s">
        <v>476</v>
      </c>
      <c r="BA120" s="818"/>
      <c r="BB120" s="818"/>
      <c r="BC120" s="818"/>
      <c r="BD120" s="818"/>
      <c r="BE120" s="818"/>
      <c r="BF120" s="818"/>
      <c r="BG120" s="818"/>
      <c r="BH120" s="818"/>
      <c r="BI120" s="818"/>
      <c r="BJ120" s="818"/>
      <c r="BK120" s="818"/>
      <c r="BL120" s="818"/>
      <c r="BM120" s="818"/>
      <c r="BN120" s="818"/>
      <c r="BO120" s="818"/>
      <c r="BP120" s="819"/>
      <c r="BQ120" s="871">
        <v>7084410</v>
      </c>
      <c r="BR120" s="852"/>
      <c r="BS120" s="852"/>
      <c r="BT120" s="852"/>
      <c r="BU120" s="852"/>
      <c r="BV120" s="852">
        <v>7435142</v>
      </c>
      <c r="BW120" s="852"/>
      <c r="BX120" s="852"/>
      <c r="BY120" s="852"/>
      <c r="BZ120" s="852"/>
      <c r="CA120" s="852">
        <v>10053310</v>
      </c>
      <c r="CB120" s="852"/>
      <c r="CC120" s="852"/>
      <c r="CD120" s="852"/>
      <c r="CE120" s="852"/>
      <c r="CF120" s="876">
        <v>105.4</v>
      </c>
      <c r="CG120" s="877"/>
      <c r="CH120" s="877"/>
      <c r="CI120" s="877"/>
      <c r="CJ120" s="877"/>
      <c r="CK120" s="878" t="s">
        <v>477</v>
      </c>
      <c r="CL120" s="862"/>
      <c r="CM120" s="862"/>
      <c r="CN120" s="862"/>
      <c r="CO120" s="863"/>
      <c r="CP120" s="882" t="s">
        <v>478</v>
      </c>
      <c r="CQ120" s="883"/>
      <c r="CR120" s="883"/>
      <c r="CS120" s="883"/>
      <c r="CT120" s="883"/>
      <c r="CU120" s="883"/>
      <c r="CV120" s="883"/>
      <c r="CW120" s="883"/>
      <c r="CX120" s="883"/>
      <c r="CY120" s="883"/>
      <c r="CZ120" s="883"/>
      <c r="DA120" s="883"/>
      <c r="DB120" s="883"/>
      <c r="DC120" s="883"/>
      <c r="DD120" s="883"/>
      <c r="DE120" s="883"/>
      <c r="DF120" s="884"/>
      <c r="DG120" s="871">
        <v>1401524</v>
      </c>
      <c r="DH120" s="852"/>
      <c r="DI120" s="852"/>
      <c r="DJ120" s="852"/>
      <c r="DK120" s="852"/>
      <c r="DL120" s="852">
        <v>1269447</v>
      </c>
      <c r="DM120" s="852"/>
      <c r="DN120" s="852"/>
      <c r="DO120" s="852"/>
      <c r="DP120" s="852"/>
      <c r="DQ120" s="852">
        <v>1136766</v>
      </c>
      <c r="DR120" s="852"/>
      <c r="DS120" s="852"/>
      <c r="DT120" s="852"/>
      <c r="DU120" s="852"/>
      <c r="DV120" s="853">
        <v>11.9</v>
      </c>
      <c r="DW120" s="853"/>
      <c r="DX120" s="853"/>
      <c r="DY120" s="853"/>
      <c r="DZ120" s="854"/>
    </row>
    <row r="121" spans="1:130" s="214" customFormat="1" ht="26.25" customHeight="1">
      <c r="A121" s="830"/>
      <c r="B121" s="831"/>
      <c r="C121" s="873" t="s">
        <v>479</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445</v>
      </c>
      <c r="AB121" s="790"/>
      <c r="AC121" s="790"/>
      <c r="AD121" s="790"/>
      <c r="AE121" s="791"/>
      <c r="AF121" s="792" t="s">
        <v>445</v>
      </c>
      <c r="AG121" s="790"/>
      <c r="AH121" s="790"/>
      <c r="AI121" s="790"/>
      <c r="AJ121" s="791"/>
      <c r="AK121" s="792" t="s">
        <v>445</v>
      </c>
      <c r="AL121" s="790"/>
      <c r="AM121" s="790"/>
      <c r="AN121" s="790"/>
      <c r="AO121" s="791"/>
      <c r="AP121" s="834" t="s">
        <v>445</v>
      </c>
      <c r="AQ121" s="835"/>
      <c r="AR121" s="835"/>
      <c r="AS121" s="835"/>
      <c r="AT121" s="836"/>
      <c r="AU121" s="893"/>
      <c r="AV121" s="894"/>
      <c r="AW121" s="894"/>
      <c r="AX121" s="894"/>
      <c r="AY121" s="895"/>
      <c r="AZ121" s="825" t="s">
        <v>480</v>
      </c>
      <c r="BA121" s="762"/>
      <c r="BB121" s="762"/>
      <c r="BC121" s="762"/>
      <c r="BD121" s="762"/>
      <c r="BE121" s="762"/>
      <c r="BF121" s="762"/>
      <c r="BG121" s="762"/>
      <c r="BH121" s="762"/>
      <c r="BI121" s="762"/>
      <c r="BJ121" s="762"/>
      <c r="BK121" s="762"/>
      <c r="BL121" s="762"/>
      <c r="BM121" s="762"/>
      <c r="BN121" s="762"/>
      <c r="BO121" s="762"/>
      <c r="BP121" s="763"/>
      <c r="BQ121" s="826">
        <v>693019</v>
      </c>
      <c r="BR121" s="827"/>
      <c r="BS121" s="827"/>
      <c r="BT121" s="827"/>
      <c r="BU121" s="827"/>
      <c r="BV121" s="827">
        <v>651692</v>
      </c>
      <c r="BW121" s="827"/>
      <c r="BX121" s="827"/>
      <c r="BY121" s="827"/>
      <c r="BZ121" s="827"/>
      <c r="CA121" s="827">
        <v>610748</v>
      </c>
      <c r="CB121" s="827"/>
      <c r="CC121" s="827"/>
      <c r="CD121" s="827"/>
      <c r="CE121" s="827"/>
      <c r="CF121" s="885">
        <v>6.4</v>
      </c>
      <c r="CG121" s="886"/>
      <c r="CH121" s="886"/>
      <c r="CI121" s="886"/>
      <c r="CJ121" s="886"/>
      <c r="CK121" s="879"/>
      <c r="CL121" s="865"/>
      <c r="CM121" s="865"/>
      <c r="CN121" s="865"/>
      <c r="CO121" s="866"/>
      <c r="CP121" s="845" t="s">
        <v>481</v>
      </c>
      <c r="CQ121" s="846"/>
      <c r="CR121" s="846"/>
      <c r="CS121" s="846"/>
      <c r="CT121" s="846"/>
      <c r="CU121" s="846"/>
      <c r="CV121" s="846"/>
      <c r="CW121" s="846"/>
      <c r="CX121" s="846"/>
      <c r="CY121" s="846"/>
      <c r="CZ121" s="846"/>
      <c r="DA121" s="846"/>
      <c r="DB121" s="846"/>
      <c r="DC121" s="846"/>
      <c r="DD121" s="846"/>
      <c r="DE121" s="846"/>
      <c r="DF121" s="847"/>
      <c r="DG121" s="826">
        <v>417380</v>
      </c>
      <c r="DH121" s="827"/>
      <c r="DI121" s="827"/>
      <c r="DJ121" s="827"/>
      <c r="DK121" s="827"/>
      <c r="DL121" s="827">
        <v>685295</v>
      </c>
      <c r="DM121" s="827"/>
      <c r="DN121" s="827"/>
      <c r="DO121" s="827"/>
      <c r="DP121" s="827"/>
      <c r="DQ121" s="827">
        <v>1002478</v>
      </c>
      <c r="DR121" s="827"/>
      <c r="DS121" s="827"/>
      <c r="DT121" s="827"/>
      <c r="DU121" s="827"/>
      <c r="DV121" s="804">
        <v>10.5</v>
      </c>
      <c r="DW121" s="804"/>
      <c r="DX121" s="804"/>
      <c r="DY121" s="804"/>
      <c r="DZ121" s="805"/>
    </row>
    <row r="122" spans="1:130" s="214" customFormat="1" ht="26.25" customHeight="1">
      <c r="A122" s="830"/>
      <c r="B122" s="831"/>
      <c r="C122" s="825" t="s">
        <v>460</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445</v>
      </c>
      <c r="AB122" s="790"/>
      <c r="AC122" s="790"/>
      <c r="AD122" s="790"/>
      <c r="AE122" s="791"/>
      <c r="AF122" s="792" t="s">
        <v>445</v>
      </c>
      <c r="AG122" s="790"/>
      <c r="AH122" s="790"/>
      <c r="AI122" s="790"/>
      <c r="AJ122" s="791"/>
      <c r="AK122" s="792" t="s">
        <v>445</v>
      </c>
      <c r="AL122" s="790"/>
      <c r="AM122" s="790"/>
      <c r="AN122" s="790"/>
      <c r="AO122" s="791"/>
      <c r="AP122" s="834" t="s">
        <v>445</v>
      </c>
      <c r="AQ122" s="835"/>
      <c r="AR122" s="835"/>
      <c r="AS122" s="835"/>
      <c r="AT122" s="836"/>
      <c r="AU122" s="893"/>
      <c r="AV122" s="894"/>
      <c r="AW122" s="894"/>
      <c r="AX122" s="894"/>
      <c r="AY122" s="895"/>
      <c r="AZ122" s="848" t="s">
        <v>482</v>
      </c>
      <c r="BA122" s="849"/>
      <c r="BB122" s="849"/>
      <c r="BC122" s="849"/>
      <c r="BD122" s="849"/>
      <c r="BE122" s="849"/>
      <c r="BF122" s="849"/>
      <c r="BG122" s="849"/>
      <c r="BH122" s="849"/>
      <c r="BI122" s="849"/>
      <c r="BJ122" s="849"/>
      <c r="BK122" s="849"/>
      <c r="BL122" s="849"/>
      <c r="BM122" s="849"/>
      <c r="BN122" s="849"/>
      <c r="BO122" s="849"/>
      <c r="BP122" s="850"/>
      <c r="BQ122" s="889">
        <v>18278100</v>
      </c>
      <c r="BR122" s="855"/>
      <c r="BS122" s="855"/>
      <c r="BT122" s="855"/>
      <c r="BU122" s="855"/>
      <c r="BV122" s="855">
        <v>17692345</v>
      </c>
      <c r="BW122" s="855"/>
      <c r="BX122" s="855"/>
      <c r="BY122" s="855"/>
      <c r="BZ122" s="855"/>
      <c r="CA122" s="855">
        <v>17422201</v>
      </c>
      <c r="CB122" s="855"/>
      <c r="CC122" s="855"/>
      <c r="CD122" s="855"/>
      <c r="CE122" s="855"/>
      <c r="CF122" s="856">
        <v>182.6</v>
      </c>
      <c r="CG122" s="857"/>
      <c r="CH122" s="857"/>
      <c r="CI122" s="857"/>
      <c r="CJ122" s="857"/>
      <c r="CK122" s="879"/>
      <c r="CL122" s="865"/>
      <c r="CM122" s="865"/>
      <c r="CN122" s="865"/>
      <c r="CO122" s="866"/>
      <c r="CP122" s="845" t="s">
        <v>483</v>
      </c>
      <c r="CQ122" s="846"/>
      <c r="CR122" s="846"/>
      <c r="CS122" s="846"/>
      <c r="CT122" s="846"/>
      <c r="CU122" s="846"/>
      <c r="CV122" s="846"/>
      <c r="CW122" s="846"/>
      <c r="CX122" s="846"/>
      <c r="CY122" s="846"/>
      <c r="CZ122" s="846"/>
      <c r="DA122" s="846"/>
      <c r="DB122" s="846"/>
      <c r="DC122" s="846"/>
      <c r="DD122" s="846"/>
      <c r="DE122" s="846"/>
      <c r="DF122" s="847"/>
      <c r="DG122" s="826">
        <v>694172</v>
      </c>
      <c r="DH122" s="827"/>
      <c r="DI122" s="827"/>
      <c r="DJ122" s="827"/>
      <c r="DK122" s="827"/>
      <c r="DL122" s="827">
        <v>608513</v>
      </c>
      <c r="DM122" s="827"/>
      <c r="DN122" s="827"/>
      <c r="DO122" s="827"/>
      <c r="DP122" s="827"/>
      <c r="DQ122" s="827">
        <v>424979</v>
      </c>
      <c r="DR122" s="827"/>
      <c r="DS122" s="827"/>
      <c r="DT122" s="827"/>
      <c r="DU122" s="827"/>
      <c r="DV122" s="804">
        <v>4.5</v>
      </c>
      <c r="DW122" s="804"/>
      <c r="DX122" s="804"/>
      <c r="DY122" s="804"/>
      <c r="DZ122" s="805"/>
    </row>
    <row r="123" spans="1:130" s="214" customFormat="1" ht="26.25" customHeight="1">
      <c r="A123" s="830"/>
      <c r="B123" s="831"/>
      <c r="C123" s="825" t="s">
        <v>466</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471</v>
      </c>
      <c r="AB123" s="790"/>
      <c r="AC123" s="790"/>
      <c r="AD123" s="790"/>
      <c r="AE123" s="791"/>
      <c r="AF123" s="792" t="s">
        <v>452</v>
      </c>
      <c r="AG123" s="790"/>
      <c r="AH123" s="790"/>
      <c r="AI123" s="790"/>
      <c r="AJ123" s="791"/>
      <c r="AK123" s="792" t="s">
        <v>471</v>
      </c>
      <c r="AL123" s="790"/>
      <c r="AM123" s="790"/>
      <c r="AN123" s="790"/>
      <c r="AO123" s="791"/>
      <c r="AP123" s="834" t="s">
        <v>471</v>
      </c>
      <c r="AQ123" s="835"/>
      <c r="AR123" s="835"/>
      <c r="AS123" s="835"/>
      <c r="AT123" s="836"/>
      <c r="AU123" s="896"/>
      <c r="AV123" s="897"/>
      <c r="AW123" s="897"/>
      <c r="AX123" s="897"/>
      <c r="AY123" s="897"/>
      <c r="AZ123" s="237" t="s">
        <v>188</v>
      </c>
      <c r="BA123" s="237"/>
      <c r="BB123" s="237"/>
      <c r="BC123" s="237"/>
      <c r="BD123" s="237"/>
      <c r="BE123" s="237"/>
      <c r="BF123" s="237"/>
      <c r="BG123" s="237"/>
      <c r="BH123" s="237"/>
      <c r="BI123" s="237"/>
      <c r="BJ123" s="237"/>
      <c r="BK123" s="237"/>
      <c r="BL123" s="237"/>
      <c r="BM123" s="237"/>
      <c r="BN123" s="237"/>
      <c r="BO123" s="887" t="s">
        <v>484</v>
      </c>
      <c r="BP123" s="888"/>
      <c r="BQ123" s="842">
        <v>26055529</v>
      </c>
      <c r="BR123" s="843"/>
      <c r="BS123" s="843"/>
      <c r="BT123" s="843"/>
      <c r="BU123" s="843"/>
      <c r="BV123" s="843">
        <v>25779179</v>
      </c>
      <c r="BW123" s="843"/>
      <c r="BX123" s="843"/>
      <c r="BY123" s="843"/>
      <c r="BZ123" s="843"/>
      <c r="CA123" s="843">
        <v>28086259</v>
      </c>
      <c r="CB123" s="843"/>
      <c r="CC123" s="843"/>
      <c r="CD123" s="843"/>
      <c r="CE123" s="843"/>
      <c r="CF123" s="758"/>
      <c r="CG123" s="759"/>
      <c r="CH123" s="759"/>
      <c r="CI123" s="759"/>
      <c r="CJ123" s="844"/>
      <c r="CK123" s="879"/>
      <c r="CL123" s="865"/>
      <c r="CM123" s="865"/>
      <c r="CN123" s="865"/>
      <c r="CO123" s="866"/>
      <c r="CP123" s="845" t="s">
        <v>485</v>
      </c>
      <c r="CQ123" s="846"/>
      <c r="CR123" s="846"/>
      <c r="CS123" s="846"/>
      <c r="CT123" s="846"/>
      <c r="CU123" s="846"/>
      <c r="CV123" s="846"/>
      <c r="CW123" s="846"/>
      <c r="CX123" s="846"/>
      <c r="CY123" s="846"/>
      <c r="CZ123" s="846"/>
      <c r="DA123" s="846"/>
      <c r="DB123" s="846"/>
      <c r="DC123" s="846"/>
      <c r="DD123" s="846"/>
      <c r="DE123" s="846"/>
      <c r="DF123" s="847"/>
      <c r="DG123" s="789">
        <v>73399</v>
      </c>
      <c r="DH123" s="790"/>
      <c r="DI123" s="790"/>
      <c r="DJ123" s="790"/>
      <c r="DK123" s="791"/>
      <c r="DL123" s="792">
        <v>67371</v>
      </c>
      <c r="DM123" s="790"/>
      <c r="DN123" s="790"/>
      <c r="DO123" s="790"/>
      <c r="DP123" s="791"/>
      <c r="DQ123" s="792">
        <v>59276</v>
      </c>
      <c r="DR123" s="790"/>
      <c r="DS123" s="790"/>
      <c r="DT123" s="790"/>
      <c r="DU123" s="791"/>
      <c r="DV123" s="834">
        <v>0.6</v>
      </c>
      <c r="DW123" s="835"/>
      <c r="DX123" s="835"/>
      <c r="DY123" s="835"/>
      <c r="DZ123" s="836"/>
    </row>
    <row r="124" spans="1:130" s="214" customFormat="1" ht="26.25" customHeight="1" thickBot="1">
      <c r="A124" s="830"/>
      <c r="B124" s="831"/>
      <c r="C124" s="825" t="s">
        <v>469</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486</v>
      </c>
      <c r="AB124" s="790"/>
      <c r="AC124" s="790"/>
      <c r="AD124" s="790"/>
      <c r="AE124" s="791"/>
      <c r="AF124" s="792" t="s">
        <v>487</v>
      </c>
      <c r="AG124" s="790"/>
      <c r="AH124" s="790"/>
      <c r="AI124" s="790"/>
      <c r="AJ124" s="791"/>
      <c r="AK124" s="792" t="s">
        <v>488</v>
      </c>
      <c r="AL124" s="790"/>
      <c r="AM124" s="790"/>
      <c r="AN124" s="790"/>
      <c r="AO124" s="791"/>
      <c r="AP124" s="834" t="s">
        <v>486</v>
      </c>
      <c r="AQ124" s="835"/>
      <c r="AR124" s="835"/>
      <c r="AS124" s="835"/>
      <c r="AT124" s="836"/>
      <c r="AU124" s="837" t="s">
        <v>489</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18.899999999999999</v>
      </c>
      <c r="BR124" s="841"/>
      <c r="BS124" s="841"/>
      <c r="BT124" s="841"/>
      <c r="BU124" s="841"/>
      <c r="BV124" s="841">
        <v>15.3</v>
      </c>
      <c r="BW124" s="841"/>
      <c r="BX124" s="841"/>
      <c r="BY124" s="841"/>
      <c r="BZ124" s="841"/>
      <c r="CA124" s="841" t="s">
        <v>488</v>
      </c>
      <c r="CB124" s="841"/>
      <c r="CC124" s="841"/>
      <c r="CD124" s="841"/>
      <c r="CE124" s="841"/>
      <c r="CF124" s="736"/>
      <c r="CG124" s="737"/>
      <c r="CH124" s="737"/>
      <c r="CI124" s="737"/>
      <c r="CJ124" s="872"/>
      <c r="CK124" s="880"/>
      <c r="CL124" s="880"/>
      <c r="CM124" s="880"/>
      <c r="CN124" s="880"/>
      <c r="CO124" s="881"/>
      <c r="CP124" s="845" t="s">
        <v>490</v>
      </c>
      <c r="CQ124" s="846"/>
      <c r="CR124" s="846"/>
      <c r="CS124" s="846"/>
      <c r="CT124" s="846"/>
      <c r="CU124" s="846"/>
      <c r="CV124" s="846"/>
      <c r="CW124" s="846"/>
      <c r="CX124" s="846"/>
      <c r="CY124" s="846"/>
      <c r="CZ124" s="846"/>
      <c r="DA124" s="846"/>
      <c r="DB124" s="846"/>
      <c r="DC124" s="846"/>
      <c r="DD124" s="846"/>
      <c r="DE124" s="846"/>
      <c r="DF124" s="847"/>
      <c r="DG124" s="773">
        <v>19904</v>
      </c>
      <c r="DH124" s="774"/>
      <c r="DI124" s="774"/>
      <c r="DJ124" s="774"/>
      <c r="DK124" s="775"/>
      <c r="DL124" s="776">
        <v>17784</v>
      </c>
      <c r="DM124" s="774"/>
      <c r="DN124" s="774"/>
      <c r="DO124" s="774"/>
      <c r="DP124" s="775"/>
      <c r="DQ124" s="776">
        <v>15620</v>
      </c>
      <c r="DR124" s="774"/>
      <c r="DS124" s="774"/>
      <c r="DT124" s="774"/>
      <c r="DU124" s="775"/>
      <c r="DV124" s="858">
        <v>0.2</v>
      </c>
      <c r="DW124" s="859"/>
      <c r="DX124" s="859"/>
      <c r="DY124" s="859"/>
      <c r="DZ124" s="860"/>
    </row>
    <row r="125" spans="1:130" s="214" customFormat="1" ht="26.25" customHeight="1">
      <c r="A125" s="830"/>
      <c r="B125" s="831"/>
      <c r="C125" s="825" t="s">
        <v>472</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491</v>
      </c>
      <c r="AB125" s="790"/>
      <c r="AC125" s="790"/>
      <c r="AD125" s="790"/>
      <c r="AE125" s="791"/>
      <c r="AF125" s="792" t="s">
        <v>418</v>
      </c>
      <c r="AG125" s="790"/>
      <c r="AH125" s="790"/>
      <c r="AI125" s="790"/>
      <c r="AJ125" s="791"/>
      <c r="AK125" s="792" t="s">
        <v>418</v>
      </c>
      <c r="AL125" s="790"/>
      <c r="AM125" s="790"/>
      <c r="AN125" s="790"/>
      <c r="AO125" s="791"/>
      <c r="AP125" s="834" t="s">
        <v>492</v>
      </c>
      <c r="AQ125" s="835"/>
      <c r="AR125" s="835"/>
      <c r="AS125" s="835"/>
      <c r="AT125" s="836"/>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1" t="s">
        <v>493</v>
      </c>
      <c r="CL125" s="862"/>
      <c r="CM125" s="862"/>
      <c r="CN125" s="862"/>
      <c r="CO125" s="863"/>
      <c r="CP125" s="870" t="s">
        <v>494</v>
      </c>
      <c r="CQ125" s="818"/>
      <c r="CR125" s="818"/>
      <c r="CS125" s="818"/>
      <c r="CT125" s="818"/>
      <c r="CU125" s="818"/>
      <c r="CV125" s="818"/>
      <c r="CW125" s="818"/>
      <c r="CX125" s="818"/>
      <c r="CY125" s="818"/>
      <c r="CZ125" s="818"/>
      <c r="DA125" s="818"/>
      <c r="DB125" s="818"/>
      <c r="DC125" s="818"/>
      <c r="DD125" s="818"/>
      <c r="DE125" s="818"/>
      <c r="DF125" s="819"/>
      <c r="DG125" s="871" t="s">
        <v>492</v>
      </c>
      <c r="DH125" s="852"/>
      <c r="DI125" s="852"/>
      <c r="DJ125" s="852"/>
      <c r="DK125" s="852"/>
      <c r="DL125" s="852" t="s">
        <v>487</v>
      </c>
      <c r="DM125" s="852"/>
      <c r="DN125" s="852"/>
      <c r="DO125" s="852"/>
      <c r="DP125" s="852"/>
      <c r="DQ125" s="852" t="s">
        <v>486</v>
      </c>
      <c r="DR125" s="852"/>
      <c r="DS125" s="852"/>
      <c r="DT125" s="852"/>
      <c r="DU125" s="852"/>
      <c r="DV125" s="853" t="s">
        <v>487</v>
      </c>
      <c r="DW125" s="853"/>
      <c r="DX125" s="853"/>
      <c r="DY125" s="853"/>
      <c r="DZ125" s="854"/>
    </row>
    <row r="126" spans="1:130" s="214" customFormat="1" ht="26.25" customHeight="1" thickBot="1">
      <c r="A126" s="830"/>
      <c r="B126" s="831"/>
      <c r="C126" s="825" t="s">
        <v>474</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v>91503</v>
      </c>
      <c r="AB126" s="790"/>
      <c r="AC126" s="790"/>
      <c r="AD126" s="790"/>
      <c r="AE126" s="791"/>
      <c r="AF126" s="792">
        <v>7102</v>
      </c>
      <c r="AG126" s="790"/>
      <c r="AH126" s="790"/>
      <c r="AI126" s="790"/>
      <c r="AJ126" s="791"/>
      <c r="AK126" s="792">
        <v>181752</v>
      </c>
      <c r="AL126" s="790"/>
      <c r="AM126" s="790"/>
      <c r="AN126" s="790"/>
      <c r="AO126" s="791"/>
      <c r="AP126" s="834">
        <v>1.9</v>
      </c>
      <c r="AQ126" s="835"/>
      <c r="AR126" s="835"/>
      <c r="AS126" s="835"/>
      <c r="AT126" s="83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4"/>
      <c r="CL126" s="865"/>
      <c r="CM126" s="865"/>
      <c r="CN126" s="865"/>
      <c r="CO126" s="866"/>
      <c r="CP126" s="825" t="s">
        <v>495</v>
      </c>
      <c r="CQ126" s="762"/>
      <c r="CR126" s="762"/>
      <c r="CS126" s="762"/>
      <c r="CT126" s="762"/>
      <c r="CU126" s="762"/>
      <c r="CV126" s="762"/>
      <c r="CW126" s="762"/>
      <c r="CX126" s="762"/>
      <c r="CY126" s="762"/>
      <c r="CZ126" s="762"/>
      <c r="DA126" s="762"/>
      <c r="DB126" s="762"/>
      <c r="DC126" s="762"/>
      <c r="DD126" s="762"/>
      <c r="DE126" s="762"/>
      <c r="DF126" s="763"/>
      <c r="DG126" s="826" t="s">
        <v>496</v>
      </c>
      <c r="DH126" s="827"/>
      <c r="DI126" s="827"/>
      <c r="DJ126" s="827"/>
      <c r="DK126" s="827"/>
      <c r="DL126" s="827" t="s">
        <v>496</v>
      </c>
      <c r="DM126" s="827"/>
      <c r="DN126" s="827"/>
      <c r="DO126" s="827"/>
      <c r="DP126" s="827"/>
      <c r="DQ126" s="827" t="s">
        <v>496</v>
      </c>
      <c r="DR126" s="827"/>
      <c r="DS126" s="827"/>
      <c r="DT126" s="827"/>
      <c r="DU126" s="827"/>
      <c r="DV126" s="804" t="s">
        <v>488</v>
      </c>
      <c r="DW126" s="804"/>
      <c r="DX126" s="804"/>
      <c r="DY126" s="804"/>
      <c r="DZ126" s="805"/>
    </row>
    <row r="127" spans="1:130" s="214" customFormat="1" ht="26.25" customHeight="1">
      <c r="A127" s="832"/>
      <c r="B127" s="833"/>
      <c r="C127" s="848" t="s">
        <v>497</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498</v>
      </c>
      <c r="AB127" s="790"/>
      <c r="AC127" s="790"/>
      <c r="AD127" s="790"/>
      <c r="AE127" s="791"/>
      <c r="AF127" s="792" t="s">
        <v>492</v>
      </c>
      <c r="AG127" s="790"/>
      <c r="AH127" s="790"/>
      <c r="AI127" s="790"/>
      <c r="AJ127" s="791"/>
      <c r="AK127" s="792" t="s">
        <v>496</v>
      </c>
      <c r="AL127" s="790"/>
      <c r="AM127" s="790"/>
      <c r="AN127" s="790"/>
      <c r="AO127" s="791"/>
      <c r="AP127" s="834" t="s">
        <v>492</v>
      </c>
      <c r="AQ127" s="835"/>
      <c r="AR127" s="835"/>
      <c r="AS127" s="835"/>
      <c r="AT127" s="836"/>
      <c r="AU127" s="216"/>
      <c r="AV127" s="216"/>
      <c r="AW127" s="216"/>
      <c r="AX127" s="851" t="s">
        <v>499</v>
      </c>
      <c r="AY127" s="822"/>
      <c r="AZ127" s="822"/>
      <c r="BA127" s="822"/>
      <c r="BB127" s="822"/>
      <c r="BC127" s="822"/>
      <c r="BD127" s="822"/>
      <c r="BE127" s="823"/>
      <c r="BF127" s="821" t="s">
        <v>500</v>
      </c>
      <c r="BG127" s="822"/>
      <c r="BH127" s="822"/>
      <c r="BI127" s="822"/>
      <c r="BJ127" s="822"/>
      <c r="BK127" s="822"/>
      <c r="BL127" s="823"/>
      <c r="BM127" s="821" t="s">
        <v>501</v>
      </c>
      <c r="BN127" s="822"/>
      <c r="BO127" s="822"/>
      <c r="BP127" s="822"/>
      <c r="BQ127" s="822"/>
      <c r="BR127" s="822"/>
      <c r="BS127" s="823"/>
      <c r="BT127" s="821" t="s">
        <v>502</v>
      </c>
      <c r="BU127" s="822"/>
      <c r="BV127" s="822"/>
      <c r="BW127" s="822"/>
      <c r="BX127" s="822"/>
      <c r="BY127" s="822"/>
      <c r="BZ127" s="824"/>
      <c r="CA127" s="216"/>
      <c r="CB127" s="216"/>
      <c r="CC127" s="216"/>
      <c r="CD127" s="239"/>
      <c r="CE127" s="239"/>
      <c r="CF127" s="239"/>
      <c r="CG127" s="216"/>
      <c r="CH127" s="216"/>
      <c r="CI127" s="216"/>
      <c r="CJ127" s="238"/>
      <c r="CK127" s="864"/>
      <c r="CL127" s="865"/>
      <c r="CM127" s="865"/>
      <c r="CN127" s="865"/>
      <c r="CO127" s="866"/>
      <c r="CP127" s="825" t="s">
        <v>503</v>
      </c>
      <c r="CQ127" s="762"/>
      <c r="CR127" s="762"/>
      <c r="CS127" s="762"/>
      <c r="CT127" s="762"/>
      <c r="CU127" s="762"/>
      <c r="CV127" s="762"/>
      <c r="CW127" s="762"/>
      <c r="CX127" s="762"/>
      <c r="CY127" s="762"/>
      <c r="CZ127" s="762"/>
      <c r="DA127" s="762"/>
      <c r="DB127" s="762"/>
      <c r="DC127" s="762"/>
      <c r="DD127" s="762"/>
      <c r="DE127" s="762"/>
      <c r="DF127" s="763"/>
      <c r="DG127" s="826" t="s">
        <v>492</v>
      </c>
      <c r="DH127" s="827"/>
      <c r="DI127" s="827"/>
      <c r="DJ127" s="827"/>
      <c r="DK127" s="827"/>
      <c r="DL127" s="827" t="s">
        <v>492</v>
      </c>
      <c r="DM127" s="827"/>
      <c r="DN127" s="827"/>
      <c r="DO127" s="827"/>
      <c r="DP127" s="827"/>
      <c r="DQ127" s="827" t="s">
        <v>492</v>
      </c>
      <c r="DR127" s="827"/>
      <c r="DS127" s="827"/>
      <c r="DT127" s="827"/>
      <c r="DU127" s="827"/>
      <c r="DV127" s="804" t="s">
        <v>492</v>
      </c>
      <c r="DW127" s="804"/>
      <c r="DX127" s="804"/>
      <c r="DY127" s="804"/>
      <c r="DZ127" s="805"/>
    </row>
    <row r="128" spans="1:130" s="214" customFormat="1" ht="26.25" customHeight="1" thickBot="1">
      <c r="A128" s="806" t="s">
        <v>504</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505</v>
      </c>
      <c r="X128" s="808"/>
      <c r="Y128" s="808"/>
      <c r="Z128" s="809"/>
      <c r="AA128" s="810">
        <v>46071</v>
      </c>
      <c r="AB128" s="811"/>
      <c r="AC128" s="811"/>
      <c r="AD128" s="811"/>
      <c r="AE128" s="812"/>
      <c r="AF128" s="813">
        <v>46799</v>
      </c>
      <c r="AG128" s="811"/>
      <c r="AH128" s="811"/>
      <c r="AI128" s="811"/>
      <c r="AJ128" s="812"/>
      <c r="AK128" s="813">
        <v>46084</v>
      </c>
      <c r="AL128" s="811"/>
      <c r="AM128" s="811"/>
      <c r="AN128" s="811"/>
      <c r="AO128" s="812"/>
      <c r="AP128" s="814"/>
      <c r="AQ128" s="815"/>
      <c r="AR128" s="815"/>
      <c r="AS128" s="815"/>
      <c r="AT128" s="816"/>
      <c r="AU128" s="216"/>
      <c r="AV128" s="216"/>
      <c r="AW128" s="216"/>
      <c r="AX128" s="817" t="s">
        <v>506</v>
      </c>
      <c r="AY128" s="818"/>
      <c r="AZ128" s="818"/>
      <c r="BA128" s="818"/>
      <c r="BB128" s="818"/>
      <c r="BC128" s="818"/>
      <c r="BD128" s="818"/>
      <c r="BE128" s="819"/>
      <c r="BF128" s="796" t="s">
        <v>491</v>
      </c>
      <c r="BG128" s="797"/>
      <c r="BH128" s="797"/>
      <c r="BI128" s="797"/>
      <c r="BJ128" s="797"/>
      <c r="BK128" s="797"/>
      <c r="BL128" s="820"/>
      <c r="BM128" s="796">
        <v>13.12</v>
      </c>
      <c r="BN128" s="797"/>
      <c r="BO128" s="797"/>
      <c r="BP128" s="797"/>
      <c r="BQ128" s="797"/>
      <c r="BR128" s="797"/>
      <c r="BS128" s="820"/>
      <c r="BT128" s="796">
        <v>20</v>
      </c>
      <c r="BU128" s="797"/>
      <c r="BV128" s="797"/>
      <c r="BW128" s="797"/>
      <c r="BX128" s="797"/>
      <c r="BY128" s="797"/>
      <c r="BZ128" s="798"/>
      <c r="CA128" s="239"/>
      <c r="CB128" s="239"/>
      <c r="CC128" s="239"/>
      <c r="CD128" s="239"/>
      <c r="CE128" s="239"/>
      <c r="CF128" s="239"/>
      <c r="CG128" s="216"/>
      <c r="CH128" s="216"/>
      <c r="CI128" s="216"/>
      <c r="CJ128" s="238"/>
      <c r="CK128" s="867"/>
      <c r="CL128" s="868"/>
      <c r="CM128" s="868"/>
      <c r="CN128" s="868"/>
      <c r="CO128" s="869"/>
      <c r="CP128" s="799" t="s">
        <v>507</v>
      </c>
      <c r="CQ128" s="740"/>
      <c r="CR128" s="740"/>
      <c r="CS128" s="740"/>
      <c r="CT128" s="740"/>
      <c r="CU128" s="740"/>
      <c r="CV128" s="740"/>
      <c r="CW128" s="740"/>
      <c r="CX128" s="740"/>
      <c r="CY128" s="740"/>
      <c r="CZ128" s="740"/>
      <c r="DA128" s="740"/>
      <c r="DB128" s="740"/>
      <c r="DC128" s="740"/>
      <c r="DD128" s="740"/>
      <c r="DE128" s="740"/>
      <c r="DF128" s="741"/>
      <c r="DG128" s="800">
        <v>462275</v>
      </c>
      <c r="DH128" s="801"/>
      <c r="DI128" s="801"/>
      <c r="DJ128" s="801"/>
      <c r="DK128" s="801"/>
      <c r="DL128" s="801">
        <v>383513</v>
      </c>
      <c r="DM128" s="801"/>
      <c r="DN128" s="801"/>
      <c r="DO128" s="801"/>
      <c r="DP128" s="801"/>
      <c r="DQ128" s="801">
        <v>383513</v>
      </c>
      <c r="DR128" s="801"/>
      <c r="DS128" s="801"/>
      <c r="DT128" s="801"/>
      <c r="DU128" s="801"/>
      <c r="DV128" s="802">
        <v>4</v>
      </c>
      <c r="DW128" s="802"/>
      <c r="DX128" s="802"/>
      <c r="DY128" s="802"/>
      <c r="DZ128" s="803"/>
    </row>
    <row r="129" spans="1:131" s="214" customFormat="1" ht="26.25" customHeight="1">
      <c r="A129" s="784" t="s">
        <v>108</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508</v>
      </c>
      <c r="X129" s="787"/>
      <c r="Y129" s="787"/>
      <c r="Z129" s="788"/>
      <c r="AA129" s="789">
        <v>10947307</v>
      </c>
      <c r="AB129" s="790"/>
      <c r="AC129" s="790"/>
      <c r="AD129" s="790"/>
      <c r="AE129" s="791"/>
      <c r="AF129" s="792">
        <v>11211305</v>
      </c>
      <c r="AG129" s="790"/>
      <c r="AH129" s="790"/>
      <c r="AI129" s="790"/>
      <c r="AJ129" s="791"/>
      <c r="AK129" s="792">
        <v>11502534</v>
      </c>
      <c r="AL129" s="790"/>
      <c r="AM129" s="790"/>
      <c r="AN129" s="790"/>
      <c r="AO129" s="791"/>
      <c r="AP129" s="793"/>
      <c r="AQ129" s="794"/>
      <c r="AR129" s="794"/>
      <c r="AS129" s="794"/>
      <c r="AT129" s="795"/>
      <c r="AU129" s="217"/>
      <c r="AV129" s="217"/>
      <c r="AW129" s="217"/>
      <c r="AX129" s="761" t="s">
        <v>509</v>
      </c>
      <c r="AY129" s="762"/>
      <c r="AZ129" s="762"/>
      <c r="BA129" s="762"/>
      <c r="BB129" s="762"/>
      <c r="BC129" s="762"/>
      <c r="BD129" s="762"/>
      <c r="BE129" s="763"/>
      <c r="BF129" s="780" t="s">
        <v>488</v>
      </c>
      <c r="BG129" s="781"/>
      <c r="BH129" s="781"/>
      <c r="BI129" s="781"/>
      <c r="BJ129" s="781"/>
      <c r="BK129" s="781"/>
      <c r="BL129" s="782"/>
      <c r="BM129" s="780">
        <v>18.12</v>
      </c>
      <c r="BN129" s="781"/>
      <c r="BO129" s="781"/>
      <c r="BP129" s="781"/>
      <c r="BQ129" s="781"/>
      <c r="BR129" s="781"/>
      <c r="BS129" s="782"/>
      <c r="BT129" s="780">
        <v>30</v>
      </c>
      <c r="BU129" s="781"/>
      <c r="BV129" s="781"/>
      <c r="BW129" s="781"/>
      <c r="BX129" s="781"/>
      <c r="BY129" s="781"/>
      <c r="BZ129" s="783"/>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c r="A130" s="784" t="s">
        <v>510</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511</v>
      </c>
      <c r="X130" s="787"/>
      <c r="Y130" s="787"/>
      <c r="Z130" s="788"/>
      <c r="AA130" s="789">
        <v>2005971</v>
      </c>
      <c r="AB130" s="790"/>
      <c r="AC130" s="790"/>
      <c r="AD130" s="790"/>
      <c r="AE130" s="791"/>
      <c r="AF130" s="792">
        <v>1989060</v>
      </c>
      <c r="AG130" s="790"/>
      <c r="AH130" s="790"/>
      <c r="AI130" s="790"/>
      <c r="AJ130" s="791"/>
      <c r="AK130" s="792">
        <v>1961681</v>
      </c>
      <c r="AL130" s="790"/>
      <c r="AM130" s="790"/>
      <c r="AN130" s="790"/>
      <c r="AO130" s="791"/>
      <c r="AP130" s="793"/>
      <c r="AQ130" s="794"/>
      <c r="AR130" s="794"/>
      <c r="AS130" s="794"/>
      <c r="AT130" s="795"/>
      <c r="AU130" s="217"/>
      <c r="AV130" s="217"/>
      <c r="AW130" s="217"/>
      <c r="AX130" s="761" t="s">
        <v>512</v>
      </c>
      <c r="AY130" s="762"/>
      <c r="AZ130" s="762"/>
      <c r="BA130" s="762"/>
      <c r="BB130" s="762"/>
      <c r="BC130" s="762"/>
      <c r="BD130" s="762"/>
      <c r="BE130" s="763"/>
      <c r="BF130" s="764">
        <v>10.1</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513</v>
      </c>
      <c r="X131" s="771"/>
      <c r="Y131" s="771"/>
      <c r="Z131" s="772"/>
      <c r="AA131" s="773">
        <v>8941336</v>
      </c>
      <c r="AB131" s="774"/>
      <c r="AC131" s="774"/>
      <c r="AD131" s="774"/>
      <c r="AE131" s="775"/>
      <c r="AF131" s="776">
        <v>9222245</v>
      </c>
      <c r="AG131" s="774"/>
      <c r="AH131" s="774"/>
      <c r="AI131" s="774"/>
      <c r="AJ131" s="775"/>
      <c r="AK131" s="776">
        <v>9540853</v>
      </c>
      <c r="AL131" s="774"/>
      <c r="AM131" s="774"/>
      <c r="AN131" s="774"/>
      <c r="AO131" s="775"/>
      <c r="AP131" s="777"/>
      <c r="AQ131" s="778"/>
      <c r="AR131" s="778"/>
      <c r="AS131" s="778"/>
      <c r="AT131" s="779"/>
      <c r="AU131" s="217"/>
      <c r="AV131" s="217"/>
      <c r="AW131" s="217"/>
      <c r="AX131" s="739" t="s">
        <v>514</v>
      </c>
      <c r="AY131" s="740"/>
      <c r="AZ131" s="740"/>
      <c r="BA131" s="740"/>
      <c r="BB131" s="740"/>
      <c r="BC131" s="740"/>
      <c r="BD131" s="740"/>
      <c r="BE131" s="741"/>
      <c r="BF131" s="742" t="s">
        <v>418</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c r="A132" s="748" t="s">
        <v>515</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516</v>
      </c>
      <c r="W132" s="752"/>
      <c r="X132" s="752"/>
      <c r="Y132" s="752"/>
      <c r="Z132" s="753"/>
      <c r="AA132" s="754">
        <v>10.538156710000001</v>
      </c>
      <c r="AB132" s="755"/>
      <c r="AC132" s="755"/>
      <c r="AD132" s="755"/>
      <c r="AE132" s="756"/>
      <c r="AF132" s="757">
        <v>8.7972939340000007</v>
      </c>
      <c r="AG132" s="755"/>
      <c r="AH132" s="755"/>
      <c r="AI132" s="755"/>
      <c r="AJ132" s="756"/>
      <c r="AK132" s="757">
        <v>11.125755740000001</v>
      </c>
      <c r="AL132" s="755"/>
      <c r="AM132" s="755"/>
      <c r="AN132" s="755"/>
      <c r="AO132" s="756"/>
      <c r="AP132" s="758"/>
      <c r="AQ132" s="759"/>
      <c r="AR132" s="759"/>
      <c r="AS132" s="759"/>
      <c r="AT132" s="760"/>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517</v>
      </c>
      <c r="W133" s="731"/>
      <c r="X133" s="731"/>
      <c r="Y133" s="731"/>
      <c r="Z133" s="732"/>
      <c r="AA133" s="733">
        <v>10.4</v>
      </c>
      <c r="AB133" s="734"/>
      <c r="AC133" s="734"/>
      <c r="AD133" s="734"/>
      <c r="AE133" s="735"/>
      <c r="AF133" s="733">
        <v>10</v>
      </c>
      <c r="AG133" s="734"/>
      <c r="AH133" s="734"/>
      <c r="AI133" s="734"/>
      <c r="AJ133" s="735"/>
      <c r="AK133" s="733">
        <v>10.1</v>
      </c>
      <c r="AL133" s="734"/>
      <c r="AM133" s="734"/>
      <c r="AN133" s="734"/>
      <c r="AO133" s="735"/>
      <c r="AP133" s="736"/>
      <c r="AQ133" s="737"/>
      <c r="AR133" s="737"/>
      <c r="AS133" s="737"/>
      <c r="AT133" s="738"/>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mITfCGAUhK5q/Cb233DKkHdWEMJEE5LtLVi4ukoy2OO1HNlv9qy/tlnnoJitlV+x3QmfmIKnGq9LCJYsrhGmUQ==" saltValue="NVh+qoOzUc/LHHXU/94A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4" customWidth="1"/>
    <col min="121" max="121" width="0" style="243" hidden="1" customWidth="1"/>
    <col min="122" max="16384" width="9" style="243" hidden="1"/>
  </cols>
  <sheetData>
    <row r="1" spans="1:12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row r="3" spans="1:120"/>
    <row r="4" spans="1:120"/>
    <row r="5" spans="1:120"/>
    <row r="6" spans="1:120"/>
    <row r="7" spans="1:120"/>
    <row r="8" spans="1:120"/>
    <row r="9" spans="1:120"/>
    <row r="10" spans="1:120"/>
    <row r="11" spans="1:120"/>
    <row r="12" spans="1:120"/>
    <row r="13" spans="1:120"/>
    <row r="14" spans="1:120"/>
    <row r="15" spans="1:120"/>
    <row r="16" spans="1:120">
      <c r="DP16" s="243"/>
    </row>
    <row r="17" spans="119:120">
      <c r="DP17" s="243"/>
    </row>
    <row r="18" spans="119:120"/>
    <row r="19" spans="119:120"/>
    <row r="20" spans="119:120">
      <c r="DO20" s="243"/>
      <c r="DP20" s="243"/>
    </row>
    <row r="21" spans="119:120">
      <c r="DP21" s="243"/>
    </row>
    <row r="22" spans="119:120"/>
    <row r="23" spans="119:120">
      <c r="DO23" s="243"/>
      <c r="DP23" s="243"/>
    </row>
    <row r="24" spans="119:120">
      <c r="DP24" s="243"/>
    </row>
    <row r="25" spans="119:120">
      <c r="DP25" s="243"/>
    </row>
    <row r="26" spans="119:120">
      <c r="DO26" s="243"/>
      <c r="DP26" s="243"/>
    </row>
    <row r="27" spans="119:120"/>
    <row r="28" spans="119:120">
      <c r="DO28" s="243"/>
      <c r="DP28" s="243"/>
    </row>
    <row r="29" spans="119:120">
      <c r="DP29" s="243"/>
    </row>
    <row r="30" spans="119:120"/>
    <row r="31" spans="119:120">
      <c r="DO31" s="243"/>
      <c r="DP31" s="243"/>
    </row>
    <row r="32" spans="119:120"/>
    <row r="33" spans="98:120">
      <c r="DO33" s="243"/>
      <c r="DP33" s="243"/>
    </row>
    <row r="34" spans="98:120">
      <c r="DM34" s="243"/>
    </row>
    <row r="35" spans="98:120">
      <c r="CT35" s="243"/>
      <c r="CU35" s="243"/>
      <c r="CV35" s="243"/>
      <c r="CY35" s="243"/>
      <c r="CZ35" s="243"/>
      <c r="DA35" s="243"/>
      <c r="DD35" s="243"/>
      <c r="DE35" s="243"/>
      <c r="DF35" s="243"/>
      <c r="DI35" s="243"/>
      <c r="DJ35" s="243"/>
      <c r="DK35" s="243"/>
      <c r="DM35" s="243"/>
      <c r="DN35" s="243"/>
      <c r="DO35" s="243"/>
      <c r="DP35" s="243"/>
    </row>
    <row r="36" spans="98:120"/>
    <row r="37" spans="98:120">
      <c r="CW37" s="243"/>
      <c r="DB37" s="243"/>
      <c r="DG37" s="243"/>
      <c r="DL37" s="243"/>
      <c r="DP37" s="243"/>
    </row>
    <row r="38" spans="98:120">
      <c r="CT38" s="243"/>
      <c r="CU38" s="243"/>
      <c r="CV38" s="243"/>
      <c r="CW38" s="243"/>
      <c r="CY38" s="243"/>
      <c r="CZ38" s="243"/>
      <c r="DA38" s="243"/>
      <c r="DB38" s="243"/>
      <c r="DD38" s="243"/>
      <c r="DE38" s="243"/>
      <c r="DF38" s="243"/>
      <c r="DG38" s="243"/>
      <c r="DI38" s="243"/>
      <c r="DJ38" s="243"/>
      <c r="DK38" s="243"/>
      <c r="DL38" s="243"/>
      <c r="DN38" s="243"/>
      <c r="DO38" s="243"/>
      <c r="DP38" s="243"/>
    </row>
    <row r="39" spans="98:120"/>
    <row r="40" spans="98:120"/>
    <row r="41" spans="98:120"/>
    <row r="42" spans="98:120"/>
    <row r="43" spans="98:120"/>
    <row r="44" spans="98:120"/>
    <row r="45" spans="98:120"/>
    <row r="46" spans="98:120"/>
    <row r="47" spans="98:120"/>
    <row r="48" spans="98:120"/>
    <row r="49" spans="22:120">
      <c r="DN49" s="243"/>
      <c r="DO49" s="243"/>
      <c r="DP49" s="24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3"/>
      <c r="CS63" s="243"/>
      <c r="CX63" s="243"/>
      <c r="DC63" s="243"/>
      <c r="DH63" s="243"/>
    </row>
    <row r="64" spans="22:120">
      <c r="V64" s="243"/>
    </row>
    <row r="65" spans="15:120">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c r="Q66" s="243"/>
      <c r="S66" s="243"/>
      <c r="U66" s="243"/>
      <c r="DM66" s="243"/>
    </row>
    <row r="67" spans="15:120">
      <c r="O67" s="243"/>
      <c r="P67" s="243"/>
      <c r="R67" s="243"/>
      <c r="T67" s="243"/>
      <c r="Y67" s="243"/>
      <c r="CT67" s="243"/>
      <c r="CV67" s="243"/>
      <c r="CW67" s="243"/>
      <c r="CY67" s="243"/>
      <c r="DA67" s="243"/>
      <c r="DB67" s="243"/>
      <c r="DD67" s="243"/>
      <c r="DF67" s="243"/>
      <c r="DG67" s="243"/>
      <c r="DI67" s="243"/>
      <c r="DK67" s="243"/>
      <c r="DL67" s="243"/>
      <c r="DN67" s="243"/>
      <c r="DO67" s="243"/>
      <c r="DP67" s="243"/>
    </row>
    <row r="68" spans="15:120"/>
    <row r="69" spans="15:120"/>
    <row r="70" spans="15:120"/>
    <row r="71" spans="15:120"/>
    <row r="72" spans="15:120">
      <c r="DP72" s="243"/>
    </row>
    <row r="73" spans="15:120">
      <c r="DP73" s="24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3"/>
      <c r="CX96" s="243"/>
      <c r="DC96" s="243"/>
      <c r="DH96" s="243"/>
    </row>
    <row r="97" spans="24:120">
      <c r="CS97" s="243"/>
      <c r="CX97" s="243"/>
      <c r="DC97" s="243"/>
      <c r="DH97" s="243"/>
      <c r="DP97" s="244" t="s">
        <v>518</v>
      </c>
    </row>
    <row r="98" spans="24:120" hidden="1">
      <c r="CS98" s="243"/>
      <c r="CX98" s="243"/>
      <c r="DC98" s="243"/>
      <c r="DH98" s="243"/>
    </row>
    <row r="99" spans="24:120" hidden="1">
      <c r="CS99" s="243"/>
      <c r="CX99" s="243"/>
      <c r="DC99" s="243"/>
      <c r="DH99" s="243"/>
    </row>
    <row r="101" spans="24:120" ht="12" hidden="1" customHeight="1">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c r="CU102" s="243"/>
      <c r="CZ102" s="243"/>
      <c r="DE102" s="243"/>
      <c r="DJ102" s="243"/>
      <c r="DM102" s="243"/>
    </row>
    <row r="103" spans="24:120" hidden="1">
      <c r="CT103" s="243"/>
      <c r="CV103" s="243"/>
      <c r="CW103" s="243"/>
      <c r="CY103" s="243"/>
      <c r="DA103" s="243"/>
      <c r="DB103" s="243"/>
      <c r="DD103" s="243"/>
      <c r="DF103" s="243"/>
      <c r="DG103" s="243"/>
      <c r="DI103" s="243"/>
      <c r="DK103" s="243"/>
      <c r="DL103" s="243"/>
      <c r="DM103" s="243"/>
      <c r="DN103" s="243"/>
      <c r="DO103" s="243"/>
      <c r="DP103" s="243"/>
    </row>
    <row r="104" spans="24:120" hidden="1">
      <c r="CV104" s="243"/>
      <c r="CW104" s="243"/>
      <c r="DA104" s="243"/>
      <c r="DB104" s="243"/>
      <c r="DF104" s="243"/>
      <c r="DG104" s="243"/>
      <c r="DK104" s="243"/>
      <c r="DL104" s="243"/>
      <c r="DN104" s="243"/>
      <c r="DO104" s="243"/>
      <c r="DP104" s="243"/>
    </row>
    <row r="105" spans="24:120" ht="12.75" hidden="1" customHeight="1"/>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4" customWidth="1"/>
    <col min="117" max="16384" width="9" style="243" hidden="1"/>
  </cols>
  <sheetData>
    <row r="1" spans="2:11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row r="3" spans="2:116"/>
    <row r="4" spans="2:116">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row r="7" spans="2:116"/>
    <row r="8" spans="2:116"/>
    <row r="9" spans="2:116"/>
    <row r="10" spans="2:116"/>
    <row r="11" spans="2:116"/>
    <row r="12" spans="2:116"/>
    <row r="13" spans="2:116"/>
    <row r="14" spans="2:116"/>
    <row r="15" spans="2:116"/>
    <row r="16" spans="2:116"/>
    <row r="17" spans="9:116"/>
    <row r="18" spans="9:116">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row r="20" spans="9:116"/>
    <row r="21" spans="9:116">
      <c r="DL21" s="243"/>
    </row>
    <row r="22" spans="9:116">
      <c r="DI22" s="243"/>
      <c r="DJ22" s="243"/>
      <c r="DK22" s="243"/>
      <c r="DL22" s="243"/>
    </row>
    <row r="23" spans="9:116">
      <c r="CY23" s="243"/>
      <c r="CZ23" s="243"/>
      <c r="DA23" s="243"/>
      <c r="DB23" s="243"/>
      <c r="DC23" s="243"/>
      <c r="DD23" s="243"/>
      <c r="DE23" s="243"/>
      <c r="DF23" s="243"/>
      <c r="DG23" s="243"/>
      <c r="DH23" s="243"/>
      <c r="DI23" s="243"/>
      <c r="DJ23" s="243"/>
      <c r="DK23" s="243"/>
      <c r="DL23" s="243"/>
    </row>
    <row r="24" spans="9:116"/>
    <row r="25" spans="9:116"/>
    <row r="26" spans="9:116"/>
    <row r="27" spans="9:116"/>
    <row r="28" spans="9:116"/>
    <row r="29" spans="9:116"/>
    <row r="30" spans="9:116"/>
    <row r="31" spans="9:116"/>
    <row r="32" spans="9:116"/>
    <row r="33" spans="15:116"/>
    <row r="34" spans="15:116"/>
    <row r="35" spans="15:116">
      <c r="CZ35" s="243"/>
      <c r="DA35" s="243"/>
      <c r="DB35" s="243"/>
      <c r="DC35" s="243"/>
      <c r="DD35" s="243"/>
      <c r="DE35" s="243"/>
      <c r="DF35" s="243"/>
      <c r="DG35" s="243"/>
      <c r="DH35" s="243"/>
      <c r="DI35" s="243"/>
      <c r="DJ35" s="243"/>
      <c r="DK35" s="243"/>
      <c r="DL35" s="243"/>
    </row>
    <row r="36" spans="15:116"/>
    <row r="37" spans="15:116">
      <c r="DL37" s="243"/>
    </row>
    <row r="38" spans="15:116">
      <c r="DI38" s="243"/>
      <c r="DJ38" s="243"/>
      <c r="DK38" s="243"/>
      <c r="DL38" s="243"/>
    </row>
    <row r="39" spans="15:116"/>
    <row r="40" spans="15:116"/>
    <row r="41" spans="15:116"/>
    <row r="42" spans="15:116"/>
    <row r="43" spans="15:116">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c r="DL44" s="243"/>
    </row>
    <row r="45" spans="15:116"/>
    <row r="46" spans="15:116">
      <c r="DA46" s="243"/>
      <c r="DB46" s="243"/>
      <c r="DC46" s="243"/>
      <c r="DD46" s="243"/>
      <c r="DE46" s="243"/>
      <c r="DF46" s="243"/>
      <c r="DG46" s="243"/>
      <c r="DH46" s="243"/>
      <c r="DI46" s="243"/>
      <c r="DJ46" s="243"/>
      <c r="DK46" s="243"/>
      <c r="DL46" s="243"/>
    </row>
    <row r="47" spans="15:116"/>
    <row r="48" spans="15:116"/>
    <row r="49" spans="104:116"/>
    <row r="50" spans="104:116">
      <c r="CZ50" s="243"/>
      <c r="DA50" s="243"/>
      <c r="DB50" s="243"/>
      <c r="DC50" s="243"/>
      <c r="DD50" s="243"/>
      <c r="DE50" s="243"/>
      <c r="DF50" s="243"/>
      <c r="DG50" s="243"/>
      <c r="DH50" s="243"/>
      <c r="DI50" s="243"/>
      <c r="DJ50" s="243"/>
      <c r="DK50" s="243"/>
      <c r="DL50" s="243"/>
    </row>
    <row r="51" spans="104:116"/>
    <row r="52" spans="104:116"/>
    <row r="53" spans="104:116">
      <c r="DL53" s="24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3"/>
      <c r="DD67" s="243"/>
      <c r="DE67" s="243"/>
      <c r="DF67" s="243"/>
      <c r="DG67" s="243"/>
      <c r="DH67" s="243"/>
      <c r="DI67" s="243"/>
      <c r="DJ67" s="243"/>
      <c r="DK67" s="243"/>
      <c r="DL67" s="24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1CALWOOaYNYOZs10P2Cc0j3syuDiVbnJj58qMqa48yxi42GjQ2MtUqTF8TAUtcz7GEMvJyxl/a/wr6iC8S9dA==" saltValue="tuxCLoRHkdtvlk++4mHlp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c r="AS1" s="245"/>
      <c r="AT1" s="245"/>
    </row>
    <row r="2" spans="1:46">
      <c r="AS2" s="245"/>
      <c r="AT2" s="245"/>
    </row>
    <row r="3" spans="1:46">
      <c r="AS3" s="245"/>
      <c r="AT3" s="245"/>
    </row>
    <row r="4" spans="1:46">
      <c r="AS4" s="245"/>
      <c r="AT4" s="245"/>
    </row>
    <row r="5" spans="1:46" ht="17.25">
      <c r="A5" s="246" t="s">
        <v>519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c r="A6" s="249"/>
      <c r="AK6" s="250" t="s">
        <v>520</v>
      </c>
      <c r="AL6" s="250"/>
      <c r="AM6" s="250"/>
      <c r="AN6" s="250"/>
    </row>
    <row r="7" spans="1:46" ht="13.5" customHeight="1">
      <c r="A7" s="249"/>
      <c r="AK7" s="252"/>
      <c r="AL7" s="253"/>
      <c r="AM7" s="253"/>
      <c r="AN7" s="254"/>
      <c r="AO7" s="1128" t="s">
        <v>521</v>
      </c>
      <c r="AP7" s="255"/>
      <c r="AQ7" s="256" t="s">
        <v>522</v>
      </c>
      <c r="AR7" s="257"/>
    </row>
    <row r="8" spans="1:46">
      <c r="A8" s="249"/>
      <c r="AK8" s="258"/>
      <c r="AL8" s="259"/>
      <c r="AM8" s="259"/>
      <c r="AN8" s="260"/>
      <c r="AO8" s="1129"/>
      <c r="AP8" s="261" t="s">
        <v>523</v>
      </c>
      <c r="AQ8" s="262" t="s">
        <v>524</v>
      </c>
      <c r="AR8" s="263" t="s">
        <v>525</v>
      </c>
    </row>
    <row r="9" spans="1:46">
      <c r="A9" s="249"/>
      <c r="AK9" s="1140" t="s">
        <v>526</v>
      </c>
      <c r="AL9" s="1141"/>
      <c r="AM9" s="1141"/>
      <c r="AN9" s="1142"/>
      <c r="AO9" s="264">
        <v>2873229</v>
      </c>
      <c r="AP9" s="264">
        <v>95206</v>
      </c>
      <c r="AQ9" s="265">
        <v>104625</v>
      </c>
      <c r="AR9" s="266">
        <v>-9</v>
      </c>
    </row>
    <row r="10" spans="1:46" ht="13.5" customHeight="1">
      <c r="A10" s="249"/>
      <c r="AK10" s="1140" t="s">
        <v>527</v>
      </c>
      <c r="AL10" s="1141"/>
      <c r="AM10" s="1141"/>
      <c r="AN10" s="1142"/>
      <c r="AO10" s="267">
        <v>529273</v>
      </c>
      <c r="AP10" s="267">
        <v>17538</v>
      </c>
      <c r="AQ10" s="268">
        <v>9752</v>
      </c>
      <c r="AR10" s="269">
        <v>79.8</v>
      </c>
    </row>
    <row r="11" spans="1:46" ht="13.5" customHeight="1">
      <c r="A11" s="249"/>
      <c r="AK11" s="1140" t="s">
        <v>528</v>
      </c>
      <c r="AL11" s="1141"/>
      <c r="AM11" s="1141"/>
      <c r="AN11" s="1142"/>
      <c r="AO11" s="267" t="s">
        <v>529</v>
      </c>
      <c r="AP11" s="267" t="s">
        <v>529</v>
      </c>
      <c r="AQ11" s="268">
        <v>1608</v>
      </c>
      <c r="AR11" s="269" t="s">
        <v>529</v>
      </c>
    </row>
    <row r="12" spans="1:46" ht="13.5" customHeight="1">
      <c r="A12" s="249"/>
      <c r="AK12" s="1140" t="s">
        <v>530</v>
      </c>
      <c r="AL12" s="1141"/>
      <c r="AM12" s="1141"/>
      <c r="AN12" s="1142"/>
      <c r="AO12" s="267" t="s">
        <v>529</v>
      </c>
      <c r="AP12" s="267" t="s">
        <v>529</v>
      </c>
      <c r="AQ12" s="268">
        <v>4</v>
      </c>
      <c r="AR12" s="269" t="s">
        <v>529</v>
      </c>
    </row>
    <row r="13" spans="1:46" ht="13.5" customHeight="1">
      <c r="A13" s="249"/>
      <c r="AK13" s="1140" t="s">
        <v>531</v>
      </c>
      <c r="AL13" s="1141"/>
      <c r="AM13" s="1141"/>
      <c r="AN13" s="1142"/>
      <c r="AO13" s="267">
        <v>87467</v>
      </c>
      <c r="AP13" s="267">
        <v>2898</v>
      </c>
      <c r="AQ13" s="268">
        <v>4175</v>
      </c>
      <c r="AR13" s="269">
        <v>-30.6</v>
      </c>
    </row>
    <row r="14" spans="1:46" ht="13.5" customHeight="1">
      <c r="A14" s="249"/>
      <c r="AK14" s="1140" t="s">
        <v>532</v>
      </c>
      <c r="AL14" s="1141"/>
      <c r="AM14" s="1141"/>
      <c r="AN14" s="1142"/>
      <c r="AO14" s="267">
        <v>160928</v>
      </c>
      <c r="AP14" s="267">
        <v>5332</v>
      </c>
      <c r="AQ14" s="268">
        <v>2340</v>
      </c>
      <c r="AR14" s="269">
        <v>127.9</v>
      </c>
    </row>
    <row r="15" spans="1:46" ht="13.5" customHeight="1">
      <c r="A15" s="249"/>
      <c r="AK15" s="1143" t="s">
        <v>533</v>
      </c>
      <c r="AL15" s="1144"/>
      <c r="AM15" s="1144"/>
      <c r="AN15" s="1145"/>
      <c r="AO15" s="267">
        <v>-139437</v>
      </c>
      <c r="AP15" s="267">
        <v>-4620</v>
      </c>
      <c r="AQ15" s="268">
        <v>-8060</v>
      </c>
      <c r="AR15" s="269">
        <v>-42.7</v>
      </c>
    </row>
    <row r="16" spans="1:46">
      <c r="A16" s="249"/>
      <c r="AK16" s="1143" t="s">
        <v>188</v>
      </c>
      <c r="AL16" s="1144"/>
      <c r="AM16" s="1144"/>
      <c r="AN16" s="1145"/>
      <c r="AO16" s="267">
        <v>3511460</v>
      </c>
      <c r="AP16" s="267">
        <v>116354</v>
      </c>
      <c r="AQ16" s="268">
        <v>114444</v>
      </c>
      <c r="AR16" s="269">
        <v>1.7</v>
      </c>
    </row>
    <row r="17" spans="1:46">
      <c r="A17" s="249"/>
    </row>
    <row r="18" spans="1:46">
      <c r="A18" s="249"/>
      <c r="AQ18" s="270"/>
      <c r="AR18" s="270"/>
    </row>
    <row r="19" spans="1:46">
      <c r="A19" s="249"/>
      <c r="AK19" s="245" t="s">
        <v>534</v>
      </c>
    </row>
    <row r="20" spans="1:46">
      <c r="A20" s="249"/>
      <c r="AK20" s="271"/>
      <c r="AL20" s="272"/>
      <c r="AM20" s="272"/>
      <c r="AN20" s="273"/>
      <c r="AO20" s="274" t="s">
        <v>535</v>
      </c>
      <c r="AP20" s="275" t="s">
        <v>536</v>
      </c>
      <c r="AQ20" s="276" t="s">
        <v>537</v>
      </c>
      <c r="AR20" s="277"/>
    </row>
    <row r="21" spans="1:46" s="250" customFormat="1">
      <c r="A21" s="278"/>
      <c r="AK21" s="1146" t="s">
        <v>538</v>
      </c>
      <c r="AL21" s="1147"/>
      <c r="AM21" s="1147"/>
      <c r="AN21" s="1148"/>
      <c r="AO21" s="279">
        <v>9.5399999999999991</v>
      </c>
      <c r="AP21" s="280">
        <v>10.6</v>
      </c>
      <c r="AQ21" s="281">
        <v>-1.06</v>
      </c>
      <c r="AS21" s="282"/>
      <c r="AT21" s="278"/>
    </row>
    <row r="22" spans="1:46" s="250" customFormat="1">
      <c r="A22" s="278"/>
      <c r="AK22" s="1146" t="s">
        <v>539</v>
      </c>
      <c r="AL22" s="1147"/>
      <c r="AM22" s="1147"/>
      <c r="AN22" s="1148"/>
      <c r="AO22" s="283">
        <v>97.1</v>
      </c>
      <c r="AP22" s="284">
        <v>97.5</v>
      </c>
      <c r="AQ22" s="285">
        <v>-0.4</v>
      </c>
      <c r="AR22" s="270"/>
      <c r="AS22" s="282"/>
      <c r="AT22" s="278"/>
    </row>
    <row r="23" spans="1:46" s="250" customFormat="1">
      <c r="A23" s="278"/>
      <c r="AP23" s="270"/>
      <c r="AQ23" s="270"/>
      <c r="AR23" s="270"/>
      <c r="AS23" s="282"/>
      <c r="AT23" s="278"/>
    </row>
    <row r="24" spans="1:46" s="250" customFormat="1">
      <c r="A24" s="278"/>
      <c r="AP24" s="270"/>
      <c r="AQ24" s="270"/>
      <c r="AR24" s="270"/>
      <c r="AS24" s="282"/>
      <c r="AT24" s="278"/>
    </row>
    <row r="25" spans="1:46" s="250" customForma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c r="A26" s="1139" t="s">
        <v>540</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c r="A27" s="290"/>
      <c r="AS27" s="245"/>
      <c r="AT27" s="245"/>
    </row>
    <row r="28" spans="1:46" ht="17.25">
      <c r="A28" s="246" t="s">
        <v>541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c r="A29" s="249"/>
      <c r="AK29" s="250" t="s">
        <v>542</v>
      </c>
      <c r="AL29" s="250"/>
      <c r="AM29" s="250"/>
      <c r="AN29" s="250"/>
      <c r="AS29" s="292"/>
    </row>
    <row r="30" spans="1:46" ht="13.5" customHeight="1">
      <c r="A30" s="249"/>
      <c r="AK30" s="252"/>
      <c r="AL30" s="253"/>
      <c r="AM30" s="253"/>
      <c r="AN30" s="254"/>
      <c r="AO30" s="1128" t="s">
        <v>521</v>
      </c>
      <c r="AP30" s="255"/>
      <c r="AQ30" s="256" t="s">
        <v>522</v>
      </c>
      <c r="AR30" s="257"/>
    </row>
    <row r="31" spans="1:46">
      <c r="A31" s="249"/>
      <c r="AK31" s="258"/>
      <c r="AL31" s="259"/>
      <c r="AM31" s="259"/>
      <c r="AN31" s="260"/>
      <c r="AO31" s="1129"/>
      <c r="AP31" s="261" t="s">
        <v>523</v>
      </c>
      <c r="AQ31" s="262" t="s">
        <v>524</v>
      </c>
      <c r="AR31" s="263" t="s">
        <v>525</v>
      </c>
    </row>
    <row r="32" spans="1:46" ht="27" customHeight="1">
      <c r="A32" s="249"/>
      <c r="AK32" s="1130" t="s">
        <v>543</v>
      </c>
      <c r="AL32" s="1131"/>
      <c r="AM32" s="1131"/>
      <c r="AN32" s="1132"/>
      <c r="AO32" s="293">
        <v>2658084</v>
      </c>
      <c r="AP32" s="293">
        <v>88077</v>
      </c>
      <c r="AQ32" s="294">
        <v>72468</v>
      </c>
      <c r="AR32" s="295">
        <v>21.5</v>
      </c>
    </row>
    <row r="33" spans="1:46" ht="13.5" customHeight="1">
      <c r="A33" s="249"/>
      <c r="AK33" s="1130" t="s">
        <v>544</v>
      </c>
      <c r="AL33" s="1131"/>
      <c r="AM33" s="1131"/>
      <c r="AN33" s="1132"/>
      <c r="AO33" s="293" t="s">
        <v>529</v>
      </c>
      <c r="AP33" s="293" t="s">
        <v>529</v>
      </c>
      <c r="AQ33" s="294" t="s">
        <v>529</v>
      </c>
      <c r="AR33" s="295" t="s">
        <v>529</v>
      </c>
    </row>
    <row r="34" spans="1:46" ht="27" customHeight="1">
      <c r="A34" s="249"/>
      <c r="AK34" s="1130" t="s">
        <v>545</v>
      </c>
      <c r="AL34" s="1131"/>
      <c r="AM34" s="1131"/>
      <c r="AN34" s="1132"/>
      <c r="AO34" s="293" t="s">
        <v>529</v>
      </c>
      <c r="AP34" s="293" t="s">
        <v>529</v>
      </c>
      <c r="AQ34" s="294">
        <v>1</v>
      </c>
      <c r="AR34" s="295" t="s">
        <v>529</v>
      </c>
    </row>
    <row r="35" spans="1:46" ht="27" customHeight="1">
      <c r="A35" s="249"/>
      <c r="AK35" s="1130" t="s">
        <v>546</v>
      </c>
      <c r="AL35" s="1131"/>
      <c r="AM35" s="1131"/>
      <c r="AN35" s="1132"/>
      <c r="AO35" s="293">
        <v>204898</v>
      </c>
      <c r="AP35" s="293">
        <v>6789</v>
      </c>
      <c r="AQ35" s="294">
        <v>17710</v>
      </c>
      <c r="AR35" s="295">
        <v>-61.7</v>
      </c>
    </row>
    <row r="36" spans="1:46" ht="27" customHeight="1">
      <c r="A36" s="249"/>
      <c r="AK36" s="1130" t="s">
        <v>547</v>
      </c>
      <c r="AL36" s="1131"/>
      <c r="AM36" s="1131"/>
      <c r="AN36" s="1132"/>
      <c r="AO36" s="293">
        <v>24460</v>
      </c>
      <c r="AP36" s="293">
        <v>810</v>
      </c>
      <c r="AQ36" s="294">
        <v>2475</v>
      </c>
      <c r="AR36" s="295">
        <v>-67.3</v>
      </c>
    </row>
    <row r="37" spans="1:46" ht="13.5" customHeight="1">
      <c r="A37" s="249"/>
      <c r="AK37" s="1130" t="s">
        <v>548</v>
      </c>
      <c r="AL37" s="1131"/>
      <c r="AM37" s="1131"/>
      <c r="AN37" s="1132"/>
      <c r="AO37" s="293">
        <v>181752</v>
      </c>
      <c r="AP37" s="293">
        <v>6022</v>
      </c>
      <c r="AQ37" s="294">
        <v>637</v>
      </c>
      <c r="AR37" s="295">
        <v>845.4</v>
      </c>
    </row>
    <row r="38" spans="1:46" ht="27" customHeight="1">
      <c r="A38" s="249"/>
      <c r="AK38" s="1133" t="s">
        <v>549</v>
      </c>
      <c r="AL38" s="1134"/>
      <c r="AM38" s="1134"/>
      <c r="AN38" s="1135"/>
      <c r="AO38" s="296">
        <v>63</v>
      </c>
      <c r="AP38" s="296">
        <v>2</v>
      </c>
      <c r="AQ38" s="297">
        <v>2</v>
      </c>
      <c r="AR38" s="285">
        <v>0</v>
      </c>
      <c r="AS38" s="292"/>
    </row>
    <row r="39" spans="1:46">
      <c r="A39" s="249"/>
      <c r="AK39" s="1133" t="s">
        <v>550</v>
      </c>
      <c r="AL39" s="1134"/>
      <c r="AM39" s="1134"/>
      <c r="AN39" s="1135"/>
      <c r="AO39" s="293">
        <v>-46084</v>
      </c>
      <c r="AP39" s="293">
        <v>-1527</v>
      </c>
      <c r="AQ39" s="294">
        <v>-3769</v>
      </c>
      <c r="AR39" s="295">
        <v>-59.5</v>
      </c>
      <c r="AS39" s="292"/>
    </row>
    <row r="40" spans="1:46" ht="27" customHeight="1">
      <c r="A40" s="249"/>
      <c r="AK40" s="1130" t="s">
        <v>551</v>
      </c>
      <c r="AL40" s="1131"/>
      <c r="AM40" s="1131"/>
      <c r="AN40" s="1132"/>
      <c r="AO40" s="293">
        <v>-1961681</v>
      </c>
      <c r="AP40" s="293">
        <v>-65002</v>
      </c>
      <c r="AQ40" s="294">
        <v>-62733</v>
      </c>
      <c r="AR40" s="295">
        <v>3.6</v>
      </c>
      <c r="AS40" s="292"/>
    </row>
    <row r="41" spans="1:46">
      <c r="A41" s="249"/>
      <c r="AK41" s="1136" t="s">
        <v>299</v>
      </c>
      <c r="AL41" s="1137"/>
      <c r="AM41" s="1137"/>
      <c r="AN41" s="1138"/>
      <c r="AO41" s="293">
        <v>1061492</v>
      </c>
      <c r="AP41" s="293">
        <v>35173</v>
      </c>
      <c r="AQ41" s="294">
        <v>26792</v>
      </c>
      <c r="AR41" s="295">
        <v>31.3</v>
      </c>
      <c r="AS41" s="292"/>
    </row>
    <row r="42" spans="1:46">
      <c r="A42" s="249"/>
      <c r="AK42" s="298" t="s">
        <v>552</v>
      </c>
      <c r="AQ42" s="270"/>
      <c r="AR42" s="270"/>
      <c r="AS42" s="292"/>
    </row>
    <row r="43" spans="1:46">
      <c r="A43" s="249"/>
      <c r="AP43" s="299"/>
      <c r="AQ43" s="270"/>
      <c r="AS43" s="292"/>
    </row>
    <row r="44" spans="1:46">
      <c r="A44" s="249"/>
      <c r="AQ44" s="270"/>
    </row>
    <row r="45" spans="1:46">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c r="A47" s="302" t="s">
        <v>553</v>
      </c>
    </row>
    <row r="48" spans="1:46">
      <c r="A48" s="249"/>
      <c r="AK48" s="303" t="s">
        <v>554</v>
      </c>
      <c r="AL48" s="303"/>
      <c r="AM48" s="303"/>
      <c r="AN48" s="303"/>
      <c r="AO48" s="303"/>
      <c r="AP48" s="303"/>
      <c r="AQ48" s="304"/>
      <c r="AR48" s="303"/>
    </row>
    <row r="49" spans="1:44" ht="13.5" customHeight="1">
      <c r="A49" s="249"/>
      <c r="AK49" s="305"/>
      <c r="AL49" s="306"/>
      <c r="AM49" s="1123" t="s">
        <v>521</v>
      </c>
      <c r="AN49" s="1125" t="s">
        <v>555</v>
      </c>
      <c r="AO49" s="1126"/>
      <c r="AP49" s="1126"/>
      <c r="AQ49" s="1126"/>
      <c r="AR49" s="1127"/>
    </row>
    <row r="50" spans="1:44">
      <c r="A50" s="249"/>
      <c r="AK50" s="307"/>
      <c r="AL50" s="308"/>
      <c r="AM50" s="1124"/>
      <c r="AN50" s="309" t="s">
        <v>556</v>
      </c>
      <c r="AO50" s="310" t="s">
        <v>557</v>
      </c>
      <c r="AP50" s="311" t="s">
        <v>558</v>
      </c>
      <c r="AQ50" s="312" t="s">
        <v>559</v>
      </c>
      <c r="AR50" s="313" t="s">
        <v>560</v>
      </c>
    </row>
    <row r="51" spans="1:44">
      <c r="A51" s="249"/>
      <c r="AK51" s="305" t="s">
        <v>561</v>
      </c>
      <c r="AL51" s="306"/>
      <c r="AM51" s="314">
        <v>4485692</v>
      </c>
      <c r="AN51" s="315">
        <v>140086</v>
      </c>
      <c r="AO51" s="316">
        <v>30.8</v>
      </c>
      <c r="AP51" s="317">
        <v>88968</v>
      </c>
      <c r="AQ51" s="318">
        <v>6.8</v>
      </c>
      <c r="AR51" s="319">
        <v>24</v>
      </c>
    </row>
    <row r="52" spans="1:44">
      <c r="A52" s="249"/>
      <c r="AK52" s="320"/>
      <c r="AL52" s="321" t="s">
        <v>562</v>
      </c>
      <c r="AM52" s="322">
        <v>1545111</v>
      </c>
      <c r="AN52" s="323">
        <v>48253</v>
      </c>
      <c r="AO52" s="324">
        <v>30.4</v>
      </c>
      <c r="AP52" s="325">
        <v>45482</v>
      </c>
      <c r="AQ52" s="326">
        <v>5.5</v>
      </c>
      <c r="AR52" s="327">
        <v>24.9</v>
      </c>
    </row>
    <row r="53" spans="1:44">
      <c r="A53" s="249"/>
      <c r="AK53" s="305" t="s">
        <v>563</v>
      </c>
      <c r="AL53" s="306"/>
      <c r="AM53" s="314">
        <v>4298196</v>
      </c>
      <c r="AN53" s="315">
        <v>136420</v>
      </c>
      <c r="AO53" s="316">
        <v>-2.6</v>
      </c>
      <c r="AP53" s="317">
        <v>85173</v>
      </c>
      <c r="AQ53" s="318">
        <v>-4.3</v>
      </c>
      <c r="AR53" s="319">
        <v>1.7</v>
      </c>
    </row>
    <row r="54" spans="1:44">
      <c r="A54" s="249"/>
      <c r="AK54" s="320"/>
      <c r="AL54" s="321" t="s">
        <v>562</v>
      </c>
      <c r="AM54" s="322">
        <v>1151668</v>
      </c>
      <c r="AN54" s="323">
        <v>36553</v>
      </c>
      <c r="AO54" s="324">
        <v>-24.2</v>
      </c>
      <c r="AP54" s="325">
        <v>43913</v>
      </c>
      <c r="AQ54" s="326">
        <v>-3.4</v>
      </c>
      <c r="AR54" s="327">
        <v>-20.8</v>
      </c>
    </row>
    <row r="55" spans="1:44">
      <c r="A55" s="249"/>
      <c r="AK55" s="305" t="s">
        <v>564</v>
      </c>
      <c r="AL55" s="306"/>
      <c r="AM55" s="314">
        <v>3478720</v>
      </c>
      <c r="AN55" s="315">
        <v>111928</v>
      </c>
      <c r="AO55" s="316">
        <v>-18</v>
      </c>
      <c r="AP55" s="317">
        <v>94081</v>
      </c>
      <c r="AQ55" s="318">
        <v>10.5</v>
      </c>
      <c r="AR55" s="319">
        <v>-28.5</v>
      </c>
    </row>
    <row r="56" spans="1:44">
      <c r="A56" s="249"/>
      <c r="AK56" s="320"/>
      <c r="AL56" s="321" t="s">
        <v>562</v>
      </c>
      <c r="AM56" s="322">
        <v>921094</v>
      </c>
      <c r="AN56" s="323">
        <v>29636</v>
      </c>
      <c r="AO56" s="324">
        <v>-18.899999999999999</v>
      </c>
      <c r="AP56" s="325">
        <v>48949</v>
      </c>
      <c r="AQ56" s="326">
        <v>11.5</v>
      </c>
      <c r="AR56" s="327">
        <v>-30.4</v>
      </c>
    </row>
    <row r="57" spans="1:44">
      <c r="A57" s="249"/>
      <c r="AK57" s="305" t="s">
        <v>565</v>
      </c>
      <c r="AL57" s="306"/>
      <c r="AM57" s="314">
        <v>3669270</v>
      </c>
      <c r="AN57" s="315">
        <v>119731</v>
      </c>
      <c r="AO57" s="316">
        <v>7</v>
      </c>
      <c r="AP57" s="317">
        <v>92632</v>
      </c>
      <c r="AQ57" s="318">
        <v>-1.5</v>
      </c>
      <c r="AR57" s="319">
        <v>8.5</v>
      </c>
    </row>
    <row r="58" spans="1:44">
      <c r="A58" s="249"/>
      <c r="AK58" s="320"/>
      <c r="AL58" s="321" t="s">
        <v>562</v>
      </c>
      <c r="AM58" s="322">
        <v>1420768</v>
      </c>
      <c r="AN58" s="323">
        <v>46361</v>
      </c>
      <c r="AO58" s="324">
        <v>56.4</v>
      </c>
      <c r="AP58" s="325">
        <v>47978</v>
      </c>
      <c r="AQ58" s="326">
        <v>-2</v>
      </c>
      <c r="AR58" s="327">
        <v>58.4</v>
      </c>
    </row>
    <row r="59" spans="1:44">
      <c r="A59" s="249"/>
      <c r="AK59" s="305" t="s">
        <v>566</v>
      </c>
      <c r="AL59" s="306"/>
      <c r="AM59" s="314">
        <v>4450140</v>
      </c>
      <c r="AN59" s="315">
        <v>147458</v>
      </c>
      <c r="AO59" s="316">
        <v>23.2</v>
      </c>
      <c r="AP59" s="317">
        <v>96469</v>
      </c>
      <c r="AQ59" s="318">
        <v>4.0999999999999996</v>
      </c>
      <c r="AR59" s="319">
        <v>19.100000000000001</v>
      </c>
    </row>
    <row r="60" spans="1:44">
      <c r="A60" s="249"/>
      <c r="AK60" s="320"/>
      <c r="AL60" s="321" t="s">
        <v>562</v>
      </c>
      <c r="AM60" s="322">
        <v>1131533</v>
      </c>
      <c r="AN60" s="323">
        <v>37494</v>
      </c>
      <c r="AO60" s="324">
        <v>-19.100000000000001</v>
      </c>
      <c r="AP60" s="325">
        <v>49775</v>
      </c>
      <c r="AQ60" s="326">
        <v>3.7</v>
      </c>
      <c r="AR60" s="327">
        <v>-22.8</v>
      </c>
    </row>
    <row r="61" spans="1:44">
      <c r="A61" s="249"/>
      <c r="AK61" s="305" t="s">
        <v>567</v>
      </c>
      <c r="AL61" s="328"/>
      <c r="AM61" s="314">
        <v>4076404</v>
      </c>
      <c r="AN61" s="315">
        <v>131125</v>
      </c>
      <c r="AO61" s="316">
        <v>8.1</v>
      </c>
      <c r="AP61" s="317">
        <v>91465</v>
      </c>
      <c r="AQ61" s="329">
        <v>3.1</v>
      </c>
      <c r="AR61" s="319">
        <v>5</v>
      </c>
    </row>
    <row r="62" spans="1:44">
      <c r="A62" s="249"/>
      <c r="AK62" s="320"/>
      <c r="AL62" s="321" t="s">
        <v>562</v>
      </c>
      <c r="AM62" s="322">
        <v>1234035</v>
      </c>
      <c r="AN62" s="323">
        <v>39659</v>
      </c>
      <c r="AO62" s="324">
        <v>4.9000000000000004</v>
      </c>
      <c r="AP62" s="325">
        <v>47219</v>
      </c>
      <c r="AQ62" s="326">
        <v>3.1</v>
      </c>
      <c r="AR62" s="327">
        <v>1.8</v>
      </c>
    </row>
    <row r="63" spans="1:44">
      <c r="A63" s="249"/>
    </row>
    <row r="64" spans="1:44">
      <c r="A64" s="249"/>
    </row>
    <row r="65" spans="1:46">
      <c r="A65" s="249"/>
    </row>
    <row r="66" spans="1:46">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c r="AS67" s="245"/>
      <c r="AT67" s="245"/>
    </row>
  </sheetData>
  <sheetProtection algorithmName="SHA-512" hashValue="EqpzQMOCGn7bjs276xaRj2dfmYB5srhyYvKp6fxtRBiUXvGiTEnnuRW3CbJ1msWB6OuJc+R4EcC5h4uUrgqnUg==" saltValue="ftopyKu3nyCMJNntaMwy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4" customWidth="1"/>
    <col min="126" max="16384" width="9" style="243" hidden="1"/>
  </cols>
  <sheetData>
    <row r="1" spans="2:125"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c r="B2" s="243"/>
      <c r="DG2" s="243"/>
    </row>
    <row r="3" spans="2:12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row r="5" spans="2:125"/>
    <row r="6" spans="2:125"/>
    <row r="7" spans="2:125"/>
    <row r="8" spans="2:125"/>
    <row r="9" spans="2:125">
      <c r="DU9" s="243"/>
    </row>
    <row r="10" spans="2:125"/>
    <row r="11" spans="2:125"/>
    <row r="12" spans="2:125"/>
    <row r="13" spans="2:125"/>
    <row r="14" spans="2:125"/>
    <row r="15" spans="2:125"/>
    <row r="16" spans="2:125"/>
    <row r="17" spans="125:125">
      <c r="DU17" s="243"/>
    </row>
    <row r="18" spans="125:125"/>
    <row r="19" spans="125:125"/>
    <row r="20" spans="125:125">
      <c r="DU20" s="243"/>
    </row>
    <row r="21" spans="125:125">
      <c r="DU21" s="243"/>
    </row>
    <row r="22" spans="125:125"/>
    <row r="23" spans="125:125"/>
    <row r="24" spans="125:125"/>
    <row r="25" spans="125:125"/>
    <row r="26" spans="125:125"/>
    <row r="27" spans="125:125"/>
    <row r="28" spans="125:125">
      <c r="DU28" s="243"/>
    </row>
    <row r="29" spans="125:125"/>
    <row r="30" spans="125:125"/>
    <row r="31" spans="125:125"/>
    <row r="32" spans="125:125"/>
    <row r="33" spans="2:125">
      <c r="B33" s="243"/>
      <c r="G33" s="243"/>
      <c r="I33" s="243"/>
    </row>
    <row r="34" spans="2:125">
      <c r="C34" s="243"/>
      <c r="P34" s="243"/>
      <c r="DE34" s="243"/>
      <c r="DH34" s="243"/>
    </row>
    <row r="35" spans="2:125">
      <c r="D35" s="243"/>
      <c r="E35" s="243"/>
      <c r="DG35" s="243"/>
      <c r="DJ35" s="243"/>
      <c r="DP35" s="243"/>
      <c r="DQ35" s="243"/>
      <c r="DR35" s="243"/>
      <c r="DS35" s="243"/>
      <c r="DT35" s="243"/>
      <c r="DU35" s="243"/>
    </row>
    <row r="36" spans="2:12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c r="DU37" s="243"/>
    </row>
    <row r="38" spans="2:125">
      <c r="DT38" s="243"/>
      <c r="DU38" s="243"/>
    </row>
    <row r="39" spans="2:125"/>
    <row r="40" spans="2:125">
      <c r="DH40" s="243"/>
    </row>
    <row r="41" spans="2:125">
      <c r="DE41" s="243"/>
    </row>
    <row r="42" spans="2:125">
      <c r="DG42" s="243"/>
      <c r="DJ42" s="243"/>
    </row>
    <row r="43" spans="2:12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c r="DU44" s="243"/>
    </row>
    <row r="45" spans="2:125"/>
    <row r="46" spans="2:125"/>
    <row r="47" spans="2:125"/>
    <row r="48" spans="2:125">
      <c r="DT48" s="243"/>
      <c r="DU48" s="243"/>
    </row>
    <row r="49" spans="120:125">
      <c r="DU49" s="243"/>
    </row>
    <row r="50" spans="120:125">
      <c r="DU50" s="243"/>
    </row>
    <row r="51" spans="120:125">
      <c r="DP51" s="243"/>
      <c r="DQ51" s="243"/>
      <c r="DR51" s="243"/>
      <c r="DS51" s="243"/>
      <c r="DT51" s="243"/>
      <c r="DU51" s="243"/>
    </row>
    <row r="52" spans="120:125"/>
    <row r="53" spans="120:125"/>
    <row r="54" spans="120:125">
      <c r="DU54" s="243"/>
    </row>
    <row r="55" spans="120:125"/>
    <row r="56" spans="120:125"/>
    <row r="57" spans="120:125"/>
    <row r="58" spans="120:125">
      <c r="DU58" s="243"/>
    </row>
    <row r="59" spans="120:125"/>
    <row r="60" spans="120:125"/>
    <row r="61" spans="120:125"/>
    <row r="62" spans="120:125"/>
    <row r="63" spans="120:125">
      <c r="DU63" s="243"/>
    </row>
    <row r="64" spans="120:125">
      <c r="DT64" s="243"/>
      <c r="DU64" s="243"/>
    </row>
    <row r="65" spans="123:125"/>
    <row r="66" spans="123:125"/>
    <row r="67" spans="123:125"/>
    <row r="68" spans="123:125"/>
    <row r="69" spans="123:125">
      <c r="DS69" s="243"/>
      <c r="DT69" s="243"/>
      <c r="DU69" s="243"/>
    </row>
    <row r="70" spans="123:125"/>
    <row r="71" spans="123:125"/>
    <row r="72" spans="123:125"/>
    <row r="73" spans="123:125"/>
    <row r="74" spans="123:125"/>
    <row r="75" spans="123:125"/>
    <row r="76" spans="123:125"/>
    <row r="77" spans="123:125"/>
    <row r="78" spans="123:125"/>
    <row r="79" spans="123:125"/>
    <row r="80" spans="123:125"/>
    <row r="81" spans="116:125"/>
    <row r="82" spans="116:125">
      <c r="DL82" s="243"/>
    </row>
    <row r="83" spans="116:125">
      <c r="DM83" s="243"/>
      <c r="DN83" s="243"/>
      <c r="DO83" s="243"/>
      <c r="DP83" s="243"/>
      <c r="DQ83" s="243"/>
      <c r="DR83" s="243"/>
      <c r="DS83" s="243"/>
      <c r="DT83" s="243"/>
      <c r="DU83" s="243"/>
    </row>
    <row r="84" spans="116:125"/>
    <row r="85" spans="116:125"/>
    <row r="86" spans="116:125"/>
    <row r="87" spans="116:125"/>
    <row r="88" spans="116:125">
      <c r="DU88" s="243"/>
    </row>
    <row r="89" spans="116:125"/>
    <row r="90" spans="116:125"/>
    <row r="91" spans="116:125"/>
    <row r="92" spans="116:125" ht="13.5" customHeight="1"/>
    <row r="93" spans="116:125" ht="13.5" customHeight="1"/>
    <row r="94" spans="116:125" ht="13.5" customHeight="1">
      <c r="DS94" s="243"/>
      <c r="DT94" s="243"/>
      <c r="DU94" s="243"/>
    </row>
    <row r="95" spans="116:125" ht="13.5" customHeight="1">
      <c r="DU95" s="243"/>
    </row>
    <row r="96" spans="116:125" ht="13.5" customHeight="1"/>
    <row r="97" spans="124:125" ht="13.5" customHeight="1"/>
    <row r="98" spans="124:125" ht="13.5" customHeight="1"/>
    <row r="99" spans="124:125" ht="13.5" customHeight="1"/>
    <row r="100" spans="124:125" ht="13.5" customHeight="1"/>
    <row r="101" spans="124:125" ht="13.5" customHeight="1">
      <c r="DU101" s="243"/>
    </row>
    <row r="102" spans="124:125" ht="13.5" customHeight="1"/>
    <row r="103" spans="124:125" ht="13.5" customHeight="1"/>
    <row r="104" spans="124:125" ht="13.5" customHeight="1">
      <c r="DT104" s="243"/>
      <c r="DU104" s="2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3" t="s">
        <v>569</v>
      </c>
    </row>
    <row r="121" spans="125:125" ht="13.5" hidden="1" customHeight="1">
      <c r="DU121" s="243"/>
    </row>
  </sheetData>
  <sheetProtection algorithmName="SHA-512" hashValue="0qMRY3aSxgABqzD2qwDgati7Yy9uBshf99ZznhGdjAVKZpjzOStyYt6gWniO+oRwi0tnrpXC53WwTBOVrzZtpg==" saltValue="KLRPB2nCahQtMoIU+TOfm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4" customWidth="1"/>
    <col min="126" max="142" width="0" style="243" hidden="1" customWidth="1"/>
    <col min="143" max="16384" width="9" style="243" hidden="1"/>
  </cols>
  <sheetData>
    <row r="1" spans="1:125"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c r="B2" s="243"/>
      <c r="T2" s="243"/>
    </row>
    <row r="3" spans="1:1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3"/>
      <c r="G33" s="243"/>
      <c r="I33" s="243"/>
    </row>
    <row r="34" spans="2:125">
      <c r="C34" s="243"/>
      <c r="P34" s="243"/>
      <c r="R34" s="243"/>
      <c r="U34" s="243"/>
    </row>
    <row r="35" spans="2:12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c r="F36" s="243"/>
      <c r="H36" s="243"/>
      <c r="J36" s="243"/>
      <c r="K36" s="243"/>
      <c r="L36" s="243"/>
      <c r="M36" s="243"/>
      <c r="N36" s="243"/>
      <c r="O36" s="243"/>
      <c r="Q36" s="243"/>
      <c r="S36" s="243"/>
      <c r="V36" s="243"/>
    </row>
    <row r="37" spans="2:125"/>
    <row r="38" spans="2:125"/>
    <row r="39" spans="2:125"/>
    <row r="40" spans="2:125">
      <c r="U40" s="243"/>
    </row>
    <row r="41" spans="2:125">
      <c r="R41" s="243"/>
    </row>
    <row r="42" spans="2:12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c r="Q43" s="243"/>
      <c r="S43" s="243"/>
      <c r="V43" s="2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4" t="s">
        <v>570</v>
      </c>
    </row>
  </sheetData>
  <sheetProtection algorithmName="SHA-512" hashValue="IeGTHA+guIXJ2zh08rbgWDwczrKmUwmxN/yRMuw8TtUXAGMGZxYX5hHoF9AwVn6ljhKVNq6Wy5mCOpcy8TkE8w==" saltValue="5KsdJAn4aFL9ibIkiGngC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49" t="s">
        <v>3</v>
      </c>
      <c r="D47" s="1149"/>
      <c r="E47" s="1150"/>
      <c r="F47" s="11">
        <v>22.84</v>
      </c>
      <c r="G47" s="12">
        <v>23.24</v>
      </c>
      <c r="H47" s="12">
        <v>23.17</v>
      </c>
      <c r="I47" s="12">
        <v>22.65</v>
      </c>
      <c r="J47" s="13">
        <v>24.7</v>
      </c>
    </row>
    <row r="48" spans="2:10" ht="57.75" customHeight="1">
      <c r="B48" s="14"/>
      <c r="C48" s="1151" t="s">
        <v>4</v>
      </c>
      <c r="D48" s="1151"/>
      <c r="E48" s="1152"/>
      <c r="F48" s="15">
        <v>5.57</v>
      </c>
      <c r="G48" s="16">
        <v>4.5199999999999996</v>
      </c>
      <c r="H48" s="16">
        <v>2.67</v>
      </c>
      <c r="I48" s="16">
        <v>3.83</v>
      </c>
      <c r="J48" s="17">
        <v>5.83</v>
      </c>
    </row>
    <row r="49" spans="2:10" ht="57.75" customHeight="1" thickBot="1">
      <c r="B49" s="18"/>
      <c r="C49" s="1153" t="s">
        <v>5</v>
      </c>
      <c r="D49" s="1153"/>
      <c r="E49" s="1154"/>
      <c r="F49" s="19">
        <v>0.74</v>
      </c>
      <c r="G49" s="20" t="s">
        <v>576</v>
      </c>
      <c r="H49" s="20" t="s">
        <v>577</v>
      </c>
      <c r="I49" s="20">
        <v>1.25</v>
      </c>
      <c r="J49" s="21">
        <v>4.72</v>
      </c>
    </row>
    <row r="50" spans="2:10"/>
  </sheetData>
  <sheetProtection algorithmName="SHA-512" hashValue="GbyXFplySC3U1T86SVRoCK6p9Pq9PTIyfFhe6BvQA6qGPeTxQDUg1cFicQsty2G7LSuduspg8qcCZrUoPYTLVQ==" saltValue="mOIezE26JFieZEyqoO/DR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2023-10-19T07:36:36Z</cp:lastPrinted>
  <dcterms:created xsi:type="dcterms:W3CDTF">2023-02-20T07:49:09Z</dcterms:created>
  <dcterms:modified xsi:type="dcterms:W3CDTF">2023-10-20T02:50:18Z</dcterms:modified>
  <cp:category/>
</cp:coreProperties>
</file>